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80" yWindow="270" windowWidth="24240" windowHeight="12150"/>
  </bookViews>
  <sheets>
    <sheet name="Information" sheetId="5" r:id="rId1"/>
    <sheet name="Tab1-CBR New Class A allocation" sheetId="7" r:id="rId2"/>
    <sheet name="Tab2-WMS CBR Class B allocation" sheetId="4" r:id="rId3"/>
    <sheet name="Tab3-GA Allocation New Class A" sheetId="6"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__INDEX_SHEET___ASAP_Utilities">#REF!</definedName>
    <definedName name="__BCC10">'[1]FS Data'!$F:$F</definedName>
    <definedName name="__BCC14">'[1]FS Data'!$D:$D</definedName>
    <definedName name="__OCC03">'[1]FS Data'!$B:$B</definedName>
    <definedName name="__OCC15">'[1]FS Data'!$C:$C</definedName>
    <definedName name="_Amt">'[2]Data Export 1 '!$E:$E</definedName>
    <definedName name="_BCC10">'[3]FS Data'!$F$1:$F$65536</definedName>
    <definedName name="_BCC14">'[3]FS Data'!$D$1:$D$65536</definedName>
    <definedName name="_DispAmortNote">'[2]Accum Amort of Disposals'!$Q:$Q</definedName>
    <definedName name="_DispCostNote">'[2]Original Cost of Disposals'!$Q:$Q</definedName>
    <definedName name="_Doctype">'[2]Data Export 1 '!$A:$A</definedName>
    <definedName name="_FSNOTE_CATEGORY">'[2]Data Export 1 '!$P:$P</definedName>
    <definedName name="_IFRS_CATEGORY">'[2]Data Export 1 '!$O:$O</definedName>
    <definedName name="_Key2" hidden="1">'[4]Income Statement'!#REF!</definedName>
    <definedName name="_OBJ">'[2]Data Export 1 '!$H:$H</definedName>
    <definedName name="_OCC03">'[3]FS Data'!$B$1:$B$65536</definedName>
    <definedName name="_OCC15">'[3]FS Data'!$C$1:$C$65536</definedName>
    <definedName name="_Order1" hidden="1">255</definedName>
    <definedName name="_Order2" hidden="1">255</definedName>
    <definedName name="_RestatedAccumAm">'[2]Accum Amort of Disposals'!$S:$S</definedName>
    <definedName name="_RestatedCost">'[2]Original Cost of Disposals'!$R:$R</definedName>
    <definedName name="_Sort" hidden="1">#REF!</definedName>
    <definedName name="_Subsid">'[2]Data Export 1 '!$I:$I</definedName>
    <definedName name="Annual_Actuals_Prior_Year">'[3]FS Data'!$T$1:$T$65536</definedName>
    <definedName name="Annual_Budget">'[3]FS Data'!$U$1:$U$65536</definedName>
    <definedName name="Annual_Budget_Capital_Spending">'[3]FS Data'!$AG$1:$AG$65536</definedName>
    <definedName name="Annual_Budgeted_Balance_Sheet">'[3]FS Data'!#REF!</definedName>
    <definedName name="BI_LDCLIST">#REF!</definedName>
    <definedName name="BridgeYear">'[5]LDC Info'!$E$26</definedName>
    <definedName name="BS_Period_13">'[3]FS Data'!$AI$1:$AI$65536</definedName>
    <definedName name="BU41SUM">'[6]BU Summary'!#REF!</definedName>
    <definedName name="BUOTnExp">#REF!</definedName>
    <definedName name="CAfile">[7]Refs!$B$2</definedName>
    <definedName name="CArevReq">[7]Refs!$B$6</definedName>
    <definedName name="CBYear.Date">[8]Assumptions!$D$48</definedName>
    <definedName name="CDM_2007">#REF!</definedName>
    <definedName name="ClassRange1">[7]Refs!$B$3</definedName>
    <definedName name="ClassRange2">[7]Refs!$B$4</definedName>
    <definedName name="Clothing">#REF!</definedName>
    <definedName name="contactf">#REF!</definedName>
    <definedName name="Current_Period_Actuals">'[3]FS Data'!$G$1:$G$65536</definedName>
    <definedName name="Current_Period_Actuals_Prior_Year">'[3]FS Data'!$H$1:$H$65536</definedName>
    <definedName name="Current_Period_Budget_Balance_Sheet">'[3]FS Data'!$K$1:$K$65536</definedName>
    <definedName name="Current_Period_Budgets">'[3]FS Data'!$I$1:$I$65536</definedName>
    <definedName name="d">#REF!</definedName>
    <definedName name="db">#REF!</definedName>
    <definedName name="EBNUMBER">'[5]LDC Info'!$E$16</definedName>
    <definedName name="EDR_06_OthInfo">'[9]4. 2006 Smart Meter Information'!#REF!</definedName>
    <definedName name="EDR06Tariffs">'[9]3. 2006 Tariff Sheet'!#REF!</definedName>
    <definedName name="Entegrus_SA">'[10]2016 List'!$C$5:$C$8</definedName>
    <definedName name="Final_Budgeted_Balance_Sheet">'[3]FS Data'!$W$1:$W$65536</definedName>
    <definedName name="FObject">'[3]FS Data'!$AL$1:$AL$65536</definedName>
    <definedName name="FolderPath">[7]Menu!$C$8</definedName>
    <definedName name="forecast_wholesale_lineplus">'[10]14. RTSR - Forecast Wholesale'!$P$113</definedName>
    <definedName name="forecast_wholesale_network">'[10]14. RTSR - Forecast Wholesale'!$F$109</definedName>
    <definedName name="g">#REF!</definedName>
    <definedName name="GL_reconciliation">#REF!</definedName>
    <definedName name="histdate">[11]Financials!$E$76</definedName>
    <definedName name="impactdata">'[12]8-7 OTHER CHGS, COMMOD (Input)'!$B$15:$AS$118</definedName>
    <definedName name="Incr2000">#REF!</definedName>
    <definedName name="labour">#REF!</definedName>
    <definedName name="LabourData">[13]DATA!#REF!</definedName>
    <definedName name="LabourES">#REF!</definedName>
    <definedName name="Lakeland_SA">'[10]2016 List'!$C$10:$C$11</definedName>
    <definedName name="LastSheet" hidden="1">"Z1.0 OEB Control Sheet"</definedName>
    <definedName name="LIMIT">#REF!</definedName>
    <definedName name="Local_Distribution_Company_List">'[14]Local Distribution Companies'!$B$9:$B$88</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Model_Organization">#REF!</definedName>
    <definedName name="MofF">#REF!</definedName>
    <definedName name="MTHJE">#REF!</definedName>
    <definedName name="new" hidden="1">#REF!</definedName>
    <definedName name="NewRevReq">[7]Refs!$B$8</definedName>
    <definedName name="NON">#REF!</definedName>
    <definedName name="Object">'[3]FS Data'!$A$1:$A$65536</definedName>
    <definedName name="ObjOTnExp">#REF!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erRateCharges">#REF!</definedName>
    <definedName name="othNYbud">#REF!</definedName>
    <definedName name="othPYACT">#REF!</definedName>
    <definedName name="OTHSTART">#REF!</definedName>
    <definedName name="PAGE11">#REF!</definedName>
    <definedName name="PAGE2">#REF!</definedName>
    <definedName name="PAGE3">#REF!</definedName>
    <definedName name="PAGE4">#REF!</definedName>
    <definedName name="PAGE7">#REF!</definedName>
    <definedName name="PAGE9">#REF!</definedName>
    <definedName name="PBYear.Date">[8]Assumptions!$D$50</definedName>
    <definedName name="PCI">#REF!</definedName>
    <definedName name="PriceCapParams">#REF!</definedName>
    <definedName name="print_end">#REF!</definedName>
    <definedName name="printBS2009">#REF!</definedName>
    <definedName name="printPL2009">#REF!</definedName>
    <definedName name="RATE_CLASSES">[15]lists!$A$1:$A$104</definedName>
    <definedName name="Rate_Riders">#REF!</definedName>
    <definedName name="ratebase">'[10]8. STS - Tax Change'!$N$19</definedName>
    <definedName name="ratedescription">[16]hidden1!$D$1:$D$122</definedName>
    <definedName name="RB">#REF!</definedName>
    <definedName name="RebaseYear">'[5]LDC Info'!$E$28</definedName>
    <definedName name="reconciliation">'[17]10.1556'!#REF!</definedName>
    <definedName name="RevReqLookupKey">[7]Refs!$B$5</definedName>
    <definedName name="RevReqRange">[7]Refs!$B$7</definedName>
    <definedName name="RPP_Data">#REF!</definedName>
    <definedName name="SALBENF">#REF!</definedName>
    <definedName name="salreg">#REF!</definedName>
    <definedName name="SALREGF">#REF!</definedName>
    <definedName name="SEPT1103">'[18]Distrib Stats &amp; Unbill Distrib'!#REF!</definedName>
    <definedName name="Shift">#REF!</definedName>
    <definedName name="SMcap2008">#REF!</definedName>
    <definedName name="SMoper2008">#REF!</definedName>
    <definedName name="Standby">#REF!</definedName>
    <definedName name="StartEnd">'[10]2016 Database'!#REF!</definedName>
    <definedName name="Surtax">#REF!</definedName>
    <definedName name="TEMPA">#REF!</definedName>
    <definedName name="terr_name">'[12]1-1 GENERAL (Input)'!$C$56:$D$59</definedName>
    <definedName name="TestYear">'[5]LDC Info'!$E$24</definedName>
    <definedName name="Total_Current_Wholesale_Lineplus">'[10]13. RTSR - Current Wholesale'!$P$113</definedName>
    <definedName name="total_current_wholesale_network">'[10]13. RTSR - Current Wholesale'!$F$109</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[16]hidden1!$J$3:$J$8</definedName>
    <definedName name="Units1">[19]lists!$O$2:$O$4</definedName>
    <definedName name="Utility">[11]Financials!$A$1</definedName>
    <definedName name="UtilityInfo">#REF!</definedName>
    <definedName name="utitliy1">[20]Financials!$A$1</definedName>
    <definedName name="vehincrga">[21]Vehicles!#REF!</definedName>
    <definedName name="vehincrom">[21]Vehicles!#REF!</definedName>
    <definedName name="WAGBENF">#REF!</definedName>
    <definedName name="wagdob">#REF!</definedName>
    <definedName name="wagdobf">#REF!</definedName>
    <definedName name="wagreg">#REF!</definedName>
    <definedName name="wagregf">#REF!</definedName>
    <definedName name="YTD.Month">[8]Assumptions!$D$49</definedName>
    <definedName name="YTD_Actuals">'[3]FS Data'!$M$1:$M$65536</definedName>
    <definedName name="YTD_Actuals_Prior_Year">'[3]FS Data'!$N$1:$N$65536</definedName>
    <definedName name="YTD_Budgeted_Balance_Sheet">'[3]FS Data'!$Q$1:$Q$65536</definedName>
    <definedName name="YTD_Budgets">'[3]FS Data'!$O$1:$O$65536</definedName>
    <definedName name="YTD_Capital_Spending">'[3]FS Data'!$Y$1:$Y$65536</definedName>
    <definedName name="YTD_Capital_Spending_Budget">'[3]FS Data'!$AA$1:$AA$65536</definedName>
    <definedName name="Z_Factor_Analysis">#REF!</definedName>
  </definedNames>
  <calcPr calcId="145621"/>
</workbook>
</file>

<file path=xl/calcChain.xml><?xml version="1.0" encoding="utf-8"?>
<calcChain xmlns="http://schemas.openxmlformats.org/spreadsheetml/2006/main">
  <c r="I16" i="4" l="1"/>
  <c r="I17" i="4"/>
  <c r="C6" i="4" l="1"/>
  <c r="C5" i="4"/>
  <c r="J57" i="7"/>
  <c r="H56" i="7"/>
  <c r="G56" i="7"/>
  <c r="F56" i="7"/>
  <c r="C56" i="7"/>
  <c r="H55" i="7"/>
  <c r="G55" i="7"/>
  <c r="F55" i="7"/>
  <c r="E55" i="7"/>
  <c r="J51" i="7"/>
  <c r="I51" i="7"/>
  <c r="I56" i="7" s="1"/>
  <c r="H51" i="7"/>
  <c r="G51" i="7"/>
  <c r="F51" i="7"/>
  <c r="E51" i="7"/>
  <c r="E56" i="7" s="1"/>
  <c r="D51" i="7"/>
  <c r="D56" i="7" s="1"/>
  <c r="C51" i="7"/>
  <c r="J50" i="7"/>
  <c r="H50" i="7"/>
  <c r="G50" i="7"/>
  <c r="F50" i="7"/>
  <c r="E50" i="7"/>
  <c r="D50" i="7"/>
  <c r="D55" i="7" s="1"/>
  <c r="C50" i="7"/>
  <c r="C55" i="7" s="1"/>
  <c r="J49" i="7"/>
  <c r="I49" i="7"/>
  <c r="I54" i="7" s="1"/>
  <c r="H49" i="7"/>
  <c r="H54" i="7" s="1"/>
  <c r="G49" i="7"/>
  <c r="G54" i="7" s="1"/>
  <c r="F49" i="7"/>
  <c r="F54" i="7" s="1"/>
  <c r="E49" i="7"/>
  <c r="E54" i="7" s="1"/>
  <c r="D49" i="7"/>
  <c r="D54" i="7" s="1"/>
  <c r="C49" i="7"/>
  <c r="C54" i="7" s="1"/>
  <c r="J47" i="7"/>
  <c r="H47" i="7"/>
  <c r="G47" i="7"/>
  <c r="F47" i="7"/>
  <c r="E47" i="7"/>
  <c r="D47" i="7"/>
  <c r="C47" i="7"/>
  <c r="I46" i="7"/>
  <c r="I45" i="7"/>
  <c r="I47" i="7" s="1"/>
  <c r="I44" i="7"/>
  <c r="E17" i="7"/>
  <c r="D17" i="7"/>
  <c r="C17" i="7"/>
  <c r="F17" i="7" s="1"/>
  <c r="F16" i="7"/>
  <c r="E14" i="7"/>
  <c r="D14" i="7"/>
  <c r="C14" i="7"/>
  <c r="F13" i="7"/>
  <c r="F12" i="7"/>
  <c r="I57" i="7" l="1"/>
  <c r="C59" i="7"/>
  <c r="C57" i="7"/>
  <c r="D57" i="7"/>
  <c r="D59" i="7"/>
  <c r="E57" i="7"/>
  <c r="F57" i="7"/>
  <c r="G59" i="7"/>
  <c r="G57" i="7"/>
  <c r="H57" i="7"/>
  <c r="I50" i="7"/>
  <c r="I55" i="7" s="1"/>
  <c r="F70" i="7" l="1"/>
  <c r="F61" i="7"/>
  <c r="F66" i="7" s="1"/>
  <c r="C27" i="7"/>
  <c r="F60" i="7"/>
  <c r="F65" i="7" s="1"/>
  <c r="F59" i="7"/>
  <c r="E60" i="7"/>
  <c r="E65" i="7" s="1"/>
  <c r="E70" i="7"/>
  <c r="E61" i="7"/>
  <c r="E66" i="7" s="1"/>
  <c r="C26" i="7"/>
  <c r="E59" i="7"/>
  <c r="H61" i="7"/>
  <c r="H66" i="7" s="1"/>
  <c r="H70" i="7"/>
  <c r="C29" i="7"/>
  <c r="H60" i="7"/>
  <c r="H65" i="7" s="1"/>
  <c r="D64" i="7"/>
  <c r="D71" i="7"/>
  <c r="H59" i="7"/>
  <c r="C25" i="7"/>
  <c r="D70" i="7"/>
  <c r="D73" i="7" s="1"/>
  <c r="D60" i="7"/>
  <c r="D65" i="7" s="1"/>
  <c r="D61" i="7"/>
  <c r="D66" i="7" s="1"/>
  <c r="G60" i="7"/>
  <c r="G65" i="7" s="1"/>
  <c r="G61" i="7"/>
  <c r="G66" i="7" s="1"/>
  <c r="G70" i="7"/>
  <c r="G73" i="7" s="1"/>
  <c r="C28" i="7"/>
  <c r="E28" i="7" s="1"/>
  <c r="C70" i="7"/>
  <c r="C24" i="7"/>
  <c r="C61" i="7"/>
  <c r="C60" i="7"/>
  <c r="G71" i="7"/>
  <c r="G62" i="7"/>
  <c r="D28" i="7" s="1"/>
  <c r="G64" i="7"/>
  <c r="G67" i="7" s="1"/>
  <c r="C64" i="7"/>
  <c r="C71" i="7"/>
  <c r="C62" i="7"/>
  <c r="D24" i="7" s="1"/>
  <c r="C66" i="7" l="1"/>
  <c r="I66" i="7" s="1"/>
  <c r="I61" i="7"/>
  <c r="F71" i="7"/>
  <c r="I71" i="7" s="1"/>
  <c r="D36" i="7" s="1"/>
  <c r="F62" i="7"/>
  <c r="D27" i="7" s="1"/>
  <c r="F64" i="7"/>
  <c r="F67" i="7" s="1"/>
  <c r="C30" i="7"/>
  <c r="E24" i="7"/>
  <c r="I59" i="7"/>
  <c r="I62" i="7" s="1"/>
  <c r="C73" i="7"/>
  <c r="I70" i="7"/>
  <c r="E27" i="7"/>
  <c r="H64" i="7"/>
  <c r="H67" i="7" s="1"/>
  <c r="H62" i="7"/>
  <c r="D29" i="7" s="1"/>
  <c r="E29" i="7" s="1"/>
  <c r="H71" i="7"/>
  <c r="H73" i="7" s="1"/>
  <c r="E71" i="7"/>
  <c r="E64" i="7"/>
  <c r="E67" i="7" s="1"/>
  <c r="E62" i="7"/>
  <c r="D26" i="7" s="1"/>
  <c r="D62" i="7"/>
  <c r="D25" i="7" s="1"/>
  <c r="E25" i="7" s="1"/>
  <c r="E26" i="7"/>
  <c r="D67" i="7"/>
  <c r="E73" i="7"/>
  <c r="C65" i="7"/>
  <c r="I65" i="7" s="1"/>
  <c r="I60" i="7"/>
  <c r="F73" i="7" l="1"/>
  <c r="I64" i="7"/>
  <c r="I67" i="7" s="1"/>
  <c r="F6" i="7" s="1"/>
  <c r="E30" i="7"/>
  <c r="C67" i="7"/>
  <c r="D30" i="7"/>
  <c r="D35" i="7"/>
  <c r="D37" i="7" s="1"/>
  <c r="I73" i="7"/>
  <c r="C20" i="6" l="1"/>
  <c r="E21" i="6"/>
  <c r="C34" i="6"/>
  <c r="N34" i="6"/>
  <c r="C35" i="6"/>
  <c r="N35" i="6"/>
  <c r="C36" i="6"/>
  <c r="N36" i="6"/>
  <c r="C37" i="6"/>
  <c r="N37" i="6"/>
  <c r="C38" i="6"/>
  <c r="N38" i="6"/>
  <c r="C39" i="6"/>
  <c r="N39" i="6"/>
  <c r="C40" i="6"/>
  <c r="H35" i="6" s="1"/>
  <c r="D40" i="6"/>
  <c r="D21" i="6" s="1"/>
  <c r="C21" i="6" s="1"/>
  <c r="C22" i="6" s="1"/>
  <c r="C28" i="6" s="1"/>
  <c r="C29" i="6" s="1"/>
  <c r="L40" i="6"/>
  <c r="D71" i="6"/>
  <c r="H71" i="6"/>
  <c r="D72" i="6"/>
  <c r="H72" i="6" s="1"/>
  <c r="D73" i="6"/>
  <c r="H73" i="6"/>
  <c r="D74" i="6"/>
  <c r="H74" i="6" s="1"/>
  <c r="D75" i="6"/>
  <c r="H75" i="6"/>
  <c r="D76" i="6"/>
  <c r="H76" i="6"/>
  <c r="B77" i="6"/>
  <c r="C77" i="6"/>
  <c r="D77" i="6" l="1"/>
  <c r="H36" i="6"/>
  <c r="I35" i="6"/>
  <c r="I36" i="6"/>
  <c r="H37" i="6"/>
  <c r="I37" i="6" s="1"/>
  <c r="H38" i="6"/>
  <c r="I38" i="6" s="1"/>
  <c r="H34" i="6"/>
  <c r="H39" i="6"/>
  <c r="I39" i="6" s="1"/>
  <c r="J38" i="6" l="1"/>
  <c r="M38" i="6"/>
  <c r="J36" i="6"/>
  <c r="M36" i="6"/>
  <c r="J35" i="6"/>
  <c r="M35" i="6"/>
  <c r="J39" i="6"/>
  <c r="M39" i="6"/>
  <c r="H40" i="6"/>
  <c r="I34" i="6"/>
  <c r="J37" i="6"/>
  <c r="M37" i="6"/>
  <c r="H25" i="4"/>
  <c r="G25" i="4"/>
  <c r="F25" i="4"/>
  <c r="E25" i="4"/>
  <c r="D25" i="4"/>
  <c r="C25" i="4"/>
  <c r="I24" i="4"/>
  <c r="C42" i="4" s="1"/>
  <c r="J23" i="4"/>
  <c r="I23" i="4"/>
  <c r="J22" i="4"/>
  <c r="I22" i="4"/>
  <c r="J21" i="4"/>
  <c r="C39" i="4" s="1"/>
  <c r="I21" i="4"/>
  <c r="J20" i="4"/>
  <c r="I20" i="4"/>
  <c r="J19" i="4"/>
  <c r="I19" i="4"/>
  <c r="J18" i="4"/>
  <c r="I18" i="4"/>
  <c r="M34" i="6" l="1"/>
  <c r="M40" i="6" s="1"/>
  <c r="I40" i="6"/>
  <c r="I43" i="6" s="1"/>
  <c r="J34" i="6"/>
  <c r="C37" i="4"/>
  <c r="C34" i="4"/>
  <c r="C35" i="4"/>
  <c r="C36" i="4"/>
  <c r="C40" i="4"/>
  <c r="C38" i="4"/>
  <c r="E38" i="4" s="1"/>
  <c r="C41" i="4"/>
  <c r="I25" i="4"/>
  <c r="K21" i="4" s="1"/>
  <c r="J25" i="4"/>
  <c r="K19" i="4" l="1"/>
  <c r="D37" i="4" s="1"/>
  <c r="E37" i="4" s="1"/>
  <c r="D39" i="4"/>
  <c r="E39" i="4" s="1"/>
  <c r="K22" i="4"/>
  <c r="K18" i="4"/>
  <c r="K17" i="4"/>
  <c r="K24" i="4"/>
  <c r="K20" i="4"/>
  <c r="K16" i="4"/>
  <c r="D34" i="4" s="1"/>
  <c r="K23" i="4"/>
  <c r="D41" i="4" l="1"/>
  <c r="E41" i="4" s="1"/>
  <c r="E34" i="4"/>
  <c r="D38" i="4"/>
  <c r="D42" i="4"/>
  <c r="E42" i="4" s="1"/>
  <c r="D35" i="4"/>
  <c r="E35" i="4" s="1"/>
  <c r="D36" i="4"/>
  <c r="E36" i="4" s="1"/>
  <c r="D40" i="4"/>
  <c r="E40" i="4" s="1"/>
  <c r="K25" i="4"/>
  <c r="D45" i="4" l="1"/>
</calcChain>
</file>

<file path=xl/comments1.xml><?xml version="1.0" encoding="utf-8"?>
<comments xmlns="http://schemas.openxmlformats.org/spreadsheetml/2006/main">
  <authors>
    <author>Donna Kwan</author>
  </authors>
  <commentList>
    <comment ref="B21" authorId="0">
      <text>
        <r>
          <rPr>
            <b/>
            <sz val="9"/>
            <color indexed="81"/>
            <rFont val="Tahoma"/>
            <family val="2"/>
          </rPr>
          <t>OEB Staff:</t>
        </r>
        <r>
          <rPr>
            <sz val="9"/>
            <color indexed="81"/>
            <rFont val="Tahoma"/>
            <family val="2"/>
          </rPr>
          <t xml:space="preserve">
Input the number of former Class B customers in cell C32.  Total consumption for Class A customers in the period prior to becoming Class A inputted in the table populated under "Allocation of GA Balances to Former Class B Customers" below will be automatically  transferred to this row.  </t>
        </r>
      </text>
    </comment>
  </commentList>
</comments>
</file>

<file path=xl/sharedStrings.xml><?xml version="1.0" encoding="utf-8"?>
<sst xmlns="http://schemas.openxmlformats.org/spreadsheetml/2006/main" count="205" uniqueCount="148">
  <si>
    <t>kWh</t>
  </si>
  <si>
    <r>
      <t xml:space="preserve">Rate Class 
</t>
    </r>
    <r>
      <rPr>
        <b/>
        <sz val="8"/>
        <rFont val="Arial"/>
        <family val="2"/>
      </rPr>
      <t>(Enter Rate Classes in cells below)</t>
    </r>
  </si>
  <si>
    <t>Units</t>
  </si>
  <si>
    <t>kW / kWh / # of Customers</t>
  </si>
  <si>
    <t>kW</t>
  </si>
  <si>
    <t>Total</t>
  </si>
  <si>
    <t>1580 CBR Class B</t>
  </si>
  <si>
    <t>Rate Rider for WMS CBR Class B</t>
  </si>
  <si>
    <t>A</t>
  </si>
  <si>
    <t>B</t>
  </si>
  <si>
    <t>C</t>
  </si>
  <si>
    <t>RESIDENTIAL SERVICE CLASSIFICATION</t>
  </si>
  <si>
    <t>GENERAL SERVICE LESS THAN 50 KW SERVICE CLASSIFICATION</t>
  </si>
  <si>
    <t>GENERAL SERVICE 50 TO 4,999 KW SERVICE CLASSIFICATION</t>
  </si>
  <si>
    <t>GENERAL SERVICE 1,000 TO 4,999 KW (CO-GENERATION) SERVICE CLASSIFICATION</t>
  </si>
  <si>
    <t>STANDBY POWER SERVICE CLASSIFICATION</t>
  </si>
  <si>
    <t>LARGE USE SERVICE CLASSIFICATION</t>
  </si>
  <si>
    <t>STREET LIGHTING SERVICE CLASSIFICATION</t>
  </si>
  <si>
    <t>SENTINEL LIGHTING SERVICE CLASSIFICATION</t>
  </si>
  <si>
    <t>UNMETERED SCATTERED LOAD SERVICE CLASSIFICATION</t>
  </si>
  <si>
    <t>Variance WMS – Sub-account CBR Class B</t>
  </si>
  <si>
    <t xml:space="preserve"> Metered kW Consumption for New Class A customer(s) in the period prior to becoming Class A (i.e. Jan. 1 - June 30, 2015) </t>
  </si>
  <si>
    <t xml:space="preserve"> Metered kWh Consumption for New Class A customer(s) in the period prior to becoming Class A (i.e. Jan. 1 - June 30, 2015) </t>
  </si>
  <si>
    <t>Metered kW for any Class A Customers in 2015 (partial or full year)</t>
  </si>
  <si>
    <t>Metered kWh for any Class A Customers in 2015 (partial or full year)</t>
  </si>
  <si>
    <t>Total 
Metered kW</t>
  </si>
  <si>
    <t>Total 
Metered kWh</t>
  </si>
  <si>
    <t>Balance of 
CBR Class B</t>
  </si>
  <si>
    <t>Billing 
Determinants 
Class B 
kWh</t>
  </si>
  <si>
    <t>Billing 
Determinants 
Class B 
kW</t>
  </si>
  <si>
    <t>Rate Class</t>
  </si>
  <si>
    <t xml:space="preserve">Billing Determinants and Balance Allocation for RSVA WMS – Sub-account CBR Class B </t>
  </si>
  <si>
    <t>Rate Rider Calculation for RSVA WMS - Sub-account CBR Class B</t>
  </si>
  <si>
    <t>D = A -B - C</t>
  </si>
  <si>
    <t/>
  </si>
  <si>
    <t>1580 RSVA WMS – Sub-account CBR Class B</t>
  </si>
  <si>
    <t>Customer 9</t>
  </si>
  <si>
    <t>Customer 8</t>
  </si>
  <si>
    <t>Customer 7</t>
  </si>
  <si>
    <t>Customer 6</t>
  </si>
  <si>
    <t>Customer 5</t>
  </si>
  <si>
    <t>Customer 4</t>
  </si>
  <si>
    <t>New Class A 
QTY in 2015
as Class B</t>
  </si>
  <si>
    <t>Monthly
Adjustments</t>
  </si>
  <si>
    <t>RSVA GA
 Interest</t>
  </si>
  <si>
    <t>RSVA GA 
Principal
 Amount</t>
  </si>
  <si>
    <t>New 
Class A 
customers</t>
  </si>
  <si>
    <t>Customer ceased operating</t>
  </si>
  <si>
    <t>Class A customer in July 2015- June 2016 adjustment period</t>
  </si>
  <si>
    <t>Class A customer in July 2014- June 2015 adjustment period</t>
  </si>
  <si>
    <t>Legend:</t>
  </si>
  <si>
    <t>Customer 3</t>
  </si>
  <si>
    <t>Customer 2</t>
  </si>
  <si>
    <t>Customer 1</t>
  </si>
  <si>
    <t>Jul- Dec</t>
  </si>
  <si>
    <t>Jan-Jun</t>
  </si>
  <si>
    <t>2015  (Variance Period)</t>
  </si>
  <si>
    <t>Class A customers who participated in the Industrial Conservation Intiative during the 2015 Variance Period</t>
  </si>
  <si>
    <t>Should not use this form for new Class A GA allocation, difference is significant.</t>
  </si>
  <si>
    <t>Difference</t>
  </si>
  <si>
    <t>Balance left in Class B GA for new Class A customers to be settled</t>
  </si>
  <si>
    <t>Monthly Equal Payments Should be</t>
  </si>
  <si>
    <t>Allocation should be</t>
  </si>
  <si>
    <t>Monthly Equal Payments</t>
  </si>
  <si>
    <t>Customer specific GA allocation for the period prior to becoming Class A</t>
  </si>
  <si>
    <t>% of kWh</t>
  </si>
  <si>
    <t>Metered kWh Consumption for each new Class A customer for the period prior to becoming Class A in 2015</t>
  </si>
  <si>
    <t>Total Metered kWh Consumption for each new Class A customer for the period prior to becoming Class A</t>
  </si>
  <si>
    <t>Customer</t>
  </si>
  <si>
    <t># of Former Class B customer(s)</t>
  </si>
  <si>
    <t>Allocation of GA Balances to Former Class B Customers</t>
  </si>
  <si>
    <t>F=D-E</t>
  </si>
  <si>
    <t>GA Balance to be disposed to Current Class B Customers</t>
  </si>
  <si>
    <t>E=C*D</t>
  </si>
  <si>
    <t>New Class A Customer(s)' Former Class B Portion of GA Balance</t>
  </si>
  <si>
    <t>D</t>
  </si>
  <si>
    <t>Total GA Balance</t>
  </si>
  <si>
    <t>Allocation of Total GA Balance $</t>
  </si>
  <si>
    <t>C=B/A</t>
  </si>
  <si>
    <t>Portion of Consumption of Former Class B Customers</t>
  </si>
  <si>
    <t>New Class A Customer(s)' Former Class B Consumption</t>
  </si>
  <si>
    <t>Total Class B Consumption for Years Since Last Dispposition (Non-RPP consumption LESS WMP and Class A)</t>
  </si>
  <si>
    <t>Allocation of total Non-RPP consumption (kWh) between Class B and New Class A (Former Class B) customers</t>
  </si>
  <si>
    <t>(e.g. If in the 2015 EDR process, you received approval to dispose the GA variance account balance as of December 31, 2013, please enter 2013 in cell B16.)</t>
  </si>
  <si>
    <t>Year of Group 1 Account Balance Last Disposed</t>
  </si>
  <si>
    <t>.</t>
  </si>
  <si>
    <t>This tab allocates the GA balance to former Class B customers who contributed to the current GA balance but are now Class A customers. The tables below calculate specific amounts for each customer who made the change. Consistent with both decisions for 2016 rates and EDDVAR, distributors are generally expected to settle the amount through 12 equal adjustments to bills. A one-time settlement is acceptable if the affected customer has expressed a clear preference for this approach. (see Filing Requirements section 2.9.5.1)</t>
  </si>
  <si>
    <t>RSVA GA        
Total 
Amount</t>
  </si>
  <si>
    <t xml:space="preserve">2017 Deferral and Variance Account </t>
  </si>
  <si>
    <t>Utility Name:</t>
  </si>
  <si>
    <t>London Hydro Inc.</t>
  </si>
  <si>
    <t>Assigned EB Number:</t>
  </si>
  <si>
    <t>EB-2016-0091</t>
  </si>
  <si>
    <t>Index</t>
  </si>
  <si>
    <t>Tab 2</t>
  </si>
  <si>
    <t>Tab 3</t>
  </si>
  <si>
    <t>RSVA WMS CBR Class B Allocation and Rate Rider Calculation</t>
  </si>
  <si>
    <t>Allocated Amount of 
RSVA Variance WMS – 
Sub-account 
CBR 
Class B</t>
  </si>
  <si>
    <t>RSVA GA - New Class A portion for Disposition - Actual Amounts</t>
  </si>
  <si>
    <t>Tab 3 reflects the analysis of RSVA GA New Class A portion allocation methodology in the 2017 EDDVAR Continuity Schedule versus the actual amounts of RSVA GA New Class A portion for Disposition.</t>
  </si>
  <si>
    <t>Tab 1</t>
  </si>
  <si>
    <t>1580 RSVA WMS – Sub-account CBR Class B allocated to new Class A</t>
  </si>
  <si>
    <t>1580 RSVA WMS – Sub-account CBR Class B - remaining Class B</t>
  </si>
  <si>
    <t>IR OEB 9-58a</t>
  </si>
  <si>
    <t>Allocation of RSVA WMS CBR Class B charge to new class A customers who were Class B in the first half of 2015:</t>
  </si>
  <si>
    <t>Tab 1 reflects the allocation of 1580 RSVA WMS Sub-account CBR Class B balance portion related to the new Class A customers.</t>
  </si>
  <si>
    <t>RSVA WMS CBR Class B Allocation to New Class A Customers</t>
  </si>
  <si>
    <t>RSVA GA New Class A Portion</t>
  </si>
  <si>
    <t>Updated Additional Calculations</t>
  </si>
  <si>
    <t>Allocation methodology</t>
  </si>
  <si>
    <t>Apr</t>
  </si>
  <si>
    <t>May</t>
  </si>
  <si>
    <t>Jun</t>
  </si>
  <si>
    <t>TOTAL Principal</t>
  </si>
  <si>
    <t>Wholesale Class B kWh only</t>
  </si>
  <si>
    <t>Uplifted billed kWh - new Class A</t>
  </si>
  <si>
    <t>Percentage of new Class A</t>
  </si>
  <si>
    <t>IESO CT 1351</t>
  </si>
  <si>
    <t>Allocated CT 1351 to new Class A</t>
  </si>
  <si>
    <t xml:space="preserve">The uplifted kWh for each new Class A customers is compared to the total Class B kWh and a percentage is calculated, then it is multiplied with the monthly IESO CBR Class B charge (CT 1351).  </t>
  </si>
  <si>
    <t>Summary of Proposed Direct Settlement</t>
  </si>
  <si>
    <t>New Class A customers</t>
  </si>
  <si>
    <t>RSVA WMS CBR 
New Class A 
Principal Amount</t>
  </si>
  <si>
    <t>RSVA WMS CBR 
New Class A 
Interest Amount</t>
  </si>
  <si>
    <t>RSVA WMS CBR 
New Class A
Total Amount</t>
  </si>
  <si>
    <t>Summary of Adjustments in DVA Continuity Schedule - Balance at December 31, 2015</t>
  </si>
  <si>
    <t xml:space="preserve">Adjustment to 1580 WMS Variance - CBR Class B for the portion of New Class A </t>
  </si>
  <si>
    <t>Principal New Class A at December 31, 2015</t>
  </si>
  <si>
    <t>Interest New Class A at December 31, 2015</t>
  </si>
  <si>
    <t>TOTAL Adjustment to CBR Class B</t>
  </si>
  <si>
    <t>Detailed Calculation</t>
  </si>
  <si>
    <t>Month</t>
  </si>
  <si>
    <t>Uplifted 
Quantity (kWh)</t>
  </si>
  <si>
    <t>TOTAL
NEW 
CLASS A</t>
  </si>
  <si>
    <t xml:space="preserve">TOTAL
CLASS B </t>
  </si>
  <si>
    <t>UPLIFTED KWH</t>
  </si>
  <si>
    <t>PERCENTAGE OF NEW CLASS A CONSUMPTION</t>
  </si>
  <si>
    <t>IESO CT 1351 CBR CLASS B CHARGE ALLOCATED - PRINCIPAL</t>
  </si>
  <si>
    <t>INTEREST AT 1.1%</t>
  </si>
  <si>
    <t>Year 2015</t>
  </si>
  <si>
    <t>Year 2016</t>
  </si>
  <si>
    <t>Year 2017</t>
  </si>
  <si>
    <t>PROPOSED DISPOSITION OF VARIANCE WMS - SUB-ACCOUNT CBR CLASS B TO NEW CLASS A CUSTOMERS</t>
  </si>
  <si>
    <t>1580 WMS Sub-account CBR Class B for New Class A Balance at December 31, 2015:</t>
  </si>
  <si>
    <t>Principal at December 31, 2015</t>
  </si>
  <si>
    <t>Interest at December 31, 2015</t>
  </si>
  <si>
    <t>DVA Allocation - RSVA Variance WMS – Sub-account CBR Class B - to Class B customers only - Updated</t>
  </si>
  <si>
    <t>Tab 2 reflects the Billing Determinants calculations for Class B customers, the updated allocation of RSVA WMS CBR Class B balances and resulting Rate Rider calculations.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</si>
</sst>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0;[Red]\(#,##0\)"/>
    <numFmt numFmtId="166" formatCode="_-&quot;$&quot;* #,##0_-;\-&quot;$&quot;* #,##0_-;_-&quot;$&quot;* &quot;-&quot;??_-;_-@_-"/>
    <numFmt numFmtId="167" formatCode="_-* #,##0_-;\-* #,##0_-;_-* &quot;-&quot;??_-;_-@_-"/>
    <numFmt numFmtId="168" formatCode="_-* #,##0.0000_-;\-* #,##0.0000_-;_-* &quot;-&quot;??_-;_-@_-"/>
    <numFmt numFmtId="169" formatCode="_-* #,##0.00_-;\-* #,##0.00_-;_-* &quot;-&quot;??_-;_-@_-"/>
    <numFmt numFmtId="170" formatCode="_(&quot;$&quot;* #,##0.0000_);_(&quot;$&quot;* \(#,##0.0000\);_(&quot;$&quot;* &quot;-&quot;??_);_(@_)"/>
    <numFmt numFmtId="171" formatCode="_(* #,##0_);_(* \(#,##0\);_(* &quot;-&quot;??_);_(@_)"/>
    <numFmt numFmtId="172" formatCode="_(&quot;$&quot;* #,##0_);_(&quot;$&quot;* \(#,##0\);_(&quot;$&quot;* &quot;-&quot;??_);_(@_)"/>
    <numFmt numFmtId="173" formatCode="_(* #,##0.0_);_(* \(#,##0.0\);_(* &quot;-&quot;??_);_(@_)"/>
    <numFmt numFmtId="174" formatCode="#,##0.0"/>
    <numFmt numFmtId="175" formatCode="mm/dd/yyyy"/>
    <numFmt numFmtId="176" formatCode="0\-0"/>
    <numFmt numFmtId="177" formatCode="[$-409]dd\-mmm\-yy;@"/>
    <numFmt numFmtId="178" formatCode="##\-#"/>
    <numFmt numFmtId="179" formatCode="&quot;£ &quot;#,##0.00;[Red]\-&quot;£ &quot;#,##0.00"/>
    <numFmt numFmtId="180" formatCode="0.0%"/>
  </numFmts>
  <fonts count="69"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i/>
      <sz val="8"/>
      <color rgb="FFFF0000"/>
      <name val="Arial"/>
      <family val="2"/>
    </font>
    <font>
      <b/>
      <sz val="8"/>
      <name val="Arial"/>
      <family val="2"/>
    </font>
    <font>
      <b/>
      <sz val="12"/>
      <name val="Arial"/>
      <family val="2"/>
    </font>
    <font>
      <b/>
      <sz val="11"/>
      <color theme="1"/>
      <name val="Calibri"/>
      <family val="2"/>
      <scheme val="minor"/>
    </font>
    <font>
      <b/>
      <sz val="14"/>
      <color theme="1"/>
      <name val="Calibri"/>
      <family val="2"/>
      <scheme val="minor"/>
    </font>
    <font>
      <b/>
      <sz val="9"/>
      <name val="Arial"/>
      <family val="2"/>
    </font>
    <font>
      <sz val="9"/>
      <name val="Arial"/>
      <family val="2"/>
    </font>
    <font>
      <sz val="9"/>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color theme="1"/>
      <name val="Arial"/>
      <family val="2"/>
    </font>
    <font>
      <sz val="8"/>
      <color theme="1"/>
      <name val="Arial"/>
      <family val="2"/>
    </font>
    <font>
      <b/>
      <sz val="11"/>
      <color theme="1"/>
      <name val="Arial"/>
      <family val="2"/>
    </font>
    <font>
      <sz val="9"/>
      <color theme="1"/>
      <name val="Arial"/>
      <family val="2"/>
    </font>
    <font>
      <sz val="9"/>
      <color rgb="FF1F497D"/>
      <name val="Arial"/>
      <family val="2"/>
    </font>
    <font>
      <sz val="9"/>
      <color rgb="FF000000"/>
      <name val="Arial"/>
      <family val="2"/>
    </font>
    <font>
      <b/>
      <sz val="9"/>
      <color theme="1"/>
      <name val="Arial"/>
      <family val="2"/>
    </font>
    <font>
      <sz val="11"/>
      <color theme="1"/>
      <name val="Arial"/>
      <family val="2"/>
    </font>
    <font>
      <sz val="10"/>
      <color rgb="FFFF0000"/>
      <name val="Arial"/>
      <family val="2"/>
    </font>
    <font>
      <b/>
      <sz val="10"/>
      <color theme="1"/>
      <name val="Arial"/>
      <family val="2"/>
    </font>
    <font>
      <sz val="10"/>
      <color theme="1"/>
      <name val="Arial"/>
      <family val="2"/>
    </font>
    <font>
      <b/>
      <sz val="9"/>
      <color indexed="81"/>
      <name val="Tahoma"/>
      <family val="2"/>
    </font>
    <font>
      <sz val="9"/>
      <color indexed="81"/>
      <name val="Tahoma"/>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i/>
      <sz val="10"/>
      <color indexed="23"/>
      <name val="Arial"/>
      <family val="2"/>
    </font>
    <font>
      <sz val="10"/>
      <color indexed="17"/>
      <name val="Arial"/>
      <family val="2"/>
    </font>
    <font>
      <sz val="8"/>
      <name val="Arial"/>
      <family val="2"/>
    </font>
    <font>
      <b/>
      <sz val="18"/>
      <name val="Arial"/>
      <family val="2"/>
    </font>
    <font>
      <b/>
      <sz val="11"/>
      <color indexed="56"/>
      <name val="Arial"/>
      <family val="2"/>
    </font>
    <font>
      <u/>
      <sz val="10"/>
      <color indexed="12"/>
      <name val="Arial"/>
      <family val="2"/>
    </font>
    <font>
      <u/>
      <sz val="11"/>
      <color theme="10"/>
      <name val="Calibri"/>
      <family val="2"/>
      <scheme val="minor"/>
    </font>
    <font>
      <u/>
      <sz val="10"/>
      <color theme="10"/>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56"/>
      <name val="Cambria"/>
      <family val="2"/>
    </font>
    <font>
      <b/>
      <sz val="20"/>
      <color theme="1"/>
      <name val="Arial"/>
      <family val="2"/>
    </font>
    <font>
      <b/>
      <sz val="14"/>
      <color theme="1"/>
      <name val="Arial"/>
      <family val="2"/>
    </font>
    <font>
      <i/>
      <sz val="10"/>
      <color theme="1"/>
      <name val="Arial"/>
      <family val="2"/>
    </font>
    <font>
      <i/>
      <sz val="11"/>
      <color theme="1"/>
      <name val="Calibri"/>
      <family val="2"/>
      <scheme val="minor"/>
    </font>
    <font>
      <b/>
      <sz val="12"/>
      <color theme="1"/>
      <name val="Calibri"/>
      <family val="2"/>
      <scheme val="minor"/>
    </font>
  </fonts>
  <fills count="87">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9998168889431442"/>
        <bgColor indexed="64"/>
      </patternFill>
    </fill>
    <fill>
      <patternFill patternType="solid">
        <fgColor rgb="FF808080"/>
        <bgColor indexed="64"/>
      </patternFill>
    </fill>
    <fill>
      <patternFill patternType="solid">
        <fgColor rgb="FFDBE5F1"/>
        <bgColor indexed="64"/>
      </patternFill>
    </fill>
    <fill>
      <patternFill patternType="solid">
        <fgColor rgb="FF8DB3E2"/>
        <bgColor indexed="64"/>
      </patternFill>
    </fill>
    <fill>
      <patternFill patternType="solid">
        <fgColor rgb="FFC6D9F1"/>
        <bgColor indexed="64"/>
      </patternFill>
    </fill>
    <fill>
      <patternFill patternType="solid">
        <fgColor theme="7" tint="0.79998168889431442"/>
        <bgColor indexed="64"/>
      </patternFill>
    </fill>
    <fill>
      <patternFill patternType="solid">
        <fgColor rgb="FFFFFF99"/>
        <bgColor indexed="64"/>
      </patternFill>
    </fill>
    <fill>
      <patternFill patternType="solid">
        <fgColor theme="6" tint="0.79995117038483843"/>
        <bgColor indexed="64"/>
      </patternFill>
    </fill>
    <fill>
      <patternFill patternType="solid">
        <fgColor theme="6"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medium">
        <color indexed="64"/>
      </bottom>
      <diagonal/>
    </border>
    <border>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right style="thick">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ck">
        <color rgb="FF000000"/>
      </right>
      <top/>
      <bottom style="medium">
        <color rgb="FF000000"/>
      </bottom>
      <diagonal/>
    </border>
    <border>
      <left style="medium">
        <color rgb="FF000000"/>
      </left>
      <right style="thick">
        <color rgb="FF1F497D"/>
      </right>
      <top/>
      <bottom style="medium">
        <color rgb="FF000000"/>
      </bottom>
      <diagonal/>
    </border>
    <border>
      <left/>
      <right style="thick">
        <color rgb="FF000000"/>
      </right>
      <top/>
      <bottom style="medium">
        <color rgb="FF000000"/>
      </bottom>
      <diagonal/>
    </border>
    <border>
      <left/>
      <right style="medium">
        <color rgb="FF000000"/>
      </right>
      <top/>
      <bottom style="medium">
        <color rgb="FF000000"/>
      </bottom>
      <diagonal/>
    </border>
    <border>
      <left style="thick">
        <color rgb="FF000000"/>
      </left>
      <right/>
      <top style="medium">
        <color rgb="FF000000"/>
      </top>
      <bottom style="medium">
        <color rgb="FF000000"/>
      </bottom>
      <diagonal/>
    </border>
    <border>
      <left style="medium">
        <color rgb="FF000000"/>
      </left>
      <right style="thick">
        <color rgb="FF000000"/>
      </right>
      <top style="medium">
        <color rgb="FF000000"/>
      </top>
      <bottom style="medium">
        <color rgb="FF000000"/>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double">
        <color indexed="0"/>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2168">
    <xf numFmtId="0" fontId="0" fillId="0" borderId="0"/>
    <xf numFmtId="43"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0" fontId="2" fillId="0" borderId="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16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69" fontId="2" fillId="0" borderId="0" applyFont="0" applyFill="0" applyBorder="0" applyAlignment="0" applyProtection="0"/>
    <xf numFmtId="164" fontId="2" fillId="0" borderId="0" applyFont="0" applyFill="0" applyBorder="0" applyAlignment="0" applyProtection="0"/>
    <xf numFmtId="0" fontId="1" fillId="0" borderId="0"/>
    <xf numFmtId="0" fontId="1" fillId="0" borderId="0"/>
    <xf numFmtId="44" fontId="2" fillId="0" borderId="0" applyFont="0" applyFill="0" applyBorder="0" applyAlignment="0" applyProtection="0"/>
    <xf numFmtId="0" fontId="2" fillId="0" borderId="0"/>
    <xf numFmtId="164" fontId="1" fillId="0" borderId="0" applyFont="0" applyFill="0" applyBorder="0" applyAlignment="0" applyProtection="0"/>
    <xf numFmtId="169" fontId="1" fillId="0" borderId="0" applyFont="0" applyFill="0" applyBorder="0" applyAlignment="0" applyProtection="0"/>
    <xf numFmtId="9" fontId="1" fillId="0" borderId="0" applyFont="0" applyFill="0" applyBorder="0" applyAlignment="0" applyProtection="0"/>
    <xf numFmtId="173" fontId="2" fillId="0" borderId="0"/>
    <xf numFmtId="173" fontId="2" fillId="0" borderId="0"/>
    <xf numFmtId="174" fontId="2" fillId="0" borderId="0"/>
    <xf numFmtId="174"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3" fontId="2" fillId="0" borderId="0"/>
    <xf numFmtId="175" fontId="2" fillId="0" borderId="0"/>
    <xf numFmtId="175" fontId="2" fillId="0" borderId="0"/>
    <xf numFmtId="176" fontId="2" fillId="0" borderId="0"/>
    <xf numFmtId="176" fontId="2" fillId="0" borderId="0"/>
    <xf numFmtId="175" fontId="2" fillId="0" borderId="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1" fillId="4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1" fillId="47"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1" fillId="4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1" fillId="49"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1" fillId="5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41" fillId="51"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1"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1" fillId="53"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1" fillId="54"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1"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1" fillId="52"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41" fillId="5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27" fillId="16" borderId="0" applyNumberFormat="0" applyBorder="0" applyAlignment="0" applyProtection="0"/>
    <xf numFmtId="0" fontId="42" fillId="56" borderId="0" applyNumberFormat="0" applyBorder="0" applyAlignment="0" applyProtection="0"/>
    <xf numFmtId="0" fontId="27" fillId="20" borderId="0" applyNumberFormat="0" applyBorder="0" applyAlignment="0" applyProtection="0"/>
    <xf numFmtId="0" fontId="42" fillId="53" borderId="0" applyNumberFormat="0" applyBorder="0" applyAlignment="0" applyProtection="0"/>
    <xf numFmtId="0" fontId="27" fillId="24" borderId="0" applyNumberFormat="0" applyBorder="0" applyAlignment="0" applyProtection="0"/>
    <xf numFmtId="0" fontId="42" fillId="54" borderId="0" applyNumberFormat="0" applyBorder="0" applyAlignment="0" applyProtection="0"/>
    <xf numFmtId="0" fontId="27" fillId="28" borderId="0" applyNumberFormat="0" applyBorder="0" applyAlignment="0" applyProtection="0"/>
    <xf numFmtId="0" fontId="42" fillId="57" borderId="0" applyNumberFormat="0" applyBorder="0" applyAlignment="0" applyProtection="0"/>
    <xf numFmtId="0" fontId="27" fillId="32" borderId="0" applyNumberFormat="0" applyBorder="0" applyAlignment="0" applyProtection="0"/>
    <xf numFmtId="0" fontId="42" fillId="58" borderId="0" applyNumberFormat="0" applyBorder="0" applyAlignment="0" applyProtection="0"/>
    <xf numFmtId="0" fontId="27" fillId="36" borderId="0" applyNumberFormat="0" applyBorder="0" applyAlignment="0" applyProtection="0"/>
    <xf numFmtId="0" fontId="42" fillId="59" borderId="0" applyNumberFormat="0" applyBorder="0" applyAlignment="0" applyProtection="0"/>
    <xf numFmtId="0" fontId="27" fillId="13" borderId="0" applyNumberFormat="0" applyBorder="0" applyAlignment="0" applyProtection="0"/>
    <xf numFmtId="0" fontId="42" fillId="60" borderId="0" applyNumberFormat="0" applyBorder="0" applyAlignment="0" applyProtection="0"/>
    <xf numFmtId="0" fontId="27" fillId="17" borderId="0" applyNumberFormat="0" applyBorder="0" applyAlignment="0" applyProtection="0"/>
    <xf numFmtId="0" fontId="42" fillId="61" borderId="0" applyNumberFormat="0" applyBorder="0" applyAlignment="0" applyProtection="0"/>
    <xf numFmtId="0" fontId="27" fillId="21" borderId="0" applyNumberFormat="0" applyBorder="0" applyAlignment="0" applyProtection="0"/>
    <xf numFmtId="0" fontId="42" fillId="62" borderId="0" applyNumberFormat="0" applyBorder="0" applyAlignment="0" applyProtection="0"/>
    <xf numFmtId="0" fontId="27" fillId="25" borderId="0" applyNumberFormat="0" applyBorder="0" applyAlignment="0" applyProtection="0"/>
    <xf numFmtId="0" fontId="42" fillId="57" borderId="0" applyNumberFormat="0" applyBorder="0" applyAlignment="0" applyProtection="0"/>
    <xf numFmtId="0" fontId="27" fillId="29" borderId="0" applyNumberFormat="0" applyBorder="0" applyAlignment="0" applyProtection="0"/>
    <xf numFmtId="0" fontId="42" fillId="58" borderId="0" applyNumberFormat="0" applyBorder="0" applyAlignment="0" applyProtection="0"/>
    <xf numFmtId="0" fontId="27" fillId="33" borderId="0" applyNumberFormat="0" applyBorder="0" applyAlignment="0" applyProtection="0"/>
    <xf numFmtId="0" fontId="42" fillId="63" borderId="0" applyNumberFormat="0" applyBorder="0" applyAlignment="0" applyProtection="0"/>
    <xf numFmtId="0" fontId="18" fillId="7" borderId="0" applyNumberFormat="0" applyBorder="0" applyAlignment="0" applyProtection="0"/>
    <xf numFmtId="0" fontId="43" fillId="47" borderId="0" applyNumberFormat="0" applyBorder="0" applyAlignment="0" applyProtection="0"/>
    <xf numFmtId="0" fontId="22" fillId="10" borderId="16" applyNumberFormat="0" applyAlignment="0" applyProtection="0"/>
    <xf numFmtId="0" fontId="44" fillId="64" borderId="41" applyNumberFormat="0" applyAlignment="0" applyProtection="0"/>
    <xf numFmtId="0" fontId="24" fillId="11" borderId="19" applyNumberFormat="0" applyAlignment="0" applyProtection="0"/>
    <xf numFmtId="0" fontId="45" fillId="65" borderId="42"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alignment vertical="center"/>
    </xf>
    <xf numFmtId="43" fontId="2"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169"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42" fontId="2"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alignment vertical="center"/>
    </xf>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5" fontId="2" fillId="0" borderId="0" applyFont="0" applyFill="0" applyBorder="0" applyAlignment="0" applyProtection="0"/>
    <xf numFmtId="5" fontId="2" fillId="0" borderId="0" applyFont="0" applyFill="0" applyBorder="0" applyAlignment="0" applyProtection="0"/>
    <xf numFmtId="14" fontId="2" fillId="0" borderId="0" applyFont="0" applyFill="0" applyBorder="0" applyAlignment="0" applyProtection="0"/>
    <xf numFmtId="14" fontId="2" fillId="0" borderId="0" applyFont="0" applyFill="0" applyBorder="0" applyAlignment="0" applyProtection="0"/>
    <xf numFmtId="0" fontId="26" fillId="0" borderId="0" applyNumberFormat="0" applyFill="0" applyBorder="0" applyAlignment="0" applyProtection="0"/>
    <xf numFmtId="0" fontId="46" fillId="0" borderId="0" applyNumberForma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0" fontId="17" fillId="6" borderId="0" applyNumberFormat="0" applyBorder="0" applyAlignment="0" applyProtection="0"/>
    <xf numFmtId="0" fontId="47" fillId="48" borderId="0" applyNumberFormat="0" applyBorder="0" applyAlignment="0" applyProtection="0"/>
    <xf numFmtId="38" fontId="48" fillId="66" borderId="0" applyNumberFormat="0" applyBorder="0" applyAlignment="0" applyProtection="0"/>
    <xf numFmtId="38" fontId="48" fillId="66" borderId="0" applyNumberFormat="0" applyBorder="0" applyAlignment="0" applyProtection="0"/>
    <xf numFmtId="0" fontId="14" fillId="0" borderId="13" applyNumberFormat="0" applyFill="0" applyAlignment="0" applyProtection="0"/>
    <xf numFmtId="0" fontId="49" fillId="0" borderId="0" applyNumberFormat="0" applyFont="0" applyFill="0" applyAlignment="0" applyProtection="0"/>
    <xf numFmtId="0" fontId="15" fillId="0" borderId="14" applyNumberFormat="0" applyFill="0" applyAlignment="0" applyProtection="0"/>
    <xf numFmtId="0" fontId="7" fillId="0" borderId="0" applyNumberFormat="0" applyFont="0" applyFill="0" applyAlignment="0" applyProtection="0"/>
    <xf numFmtId="0" fontId="50" fillId="0" borderId="43" applyNumberFormat="0" applyFill="0" applyAlignment="0" applyProtection="0"/>
    <xf numFmtId="0" fontId="16" fillId="0" borderId="15"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50" fillId="0" borderId="43" applyNumberFormat="0" applyFill="0" applyAlignment="0" applyProtection="0"/>
    <xf numFmtId="0" fontId="16"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1" fillId="0" borderId="0" applyNumberFormat="0" applyFill="0" applyBorder="0" applyAlignment="0" applyProtection="0">
      <alignment vertical="top"/>
      <protection locked="0"/>
    </xf>
    <xf numFmtId="177" fontId="52" fillId="0" borderId="0" applyNumberFormat="0" applyFill="0" applyBorder="0" applyAlignment="0" applyProtection="0"/>
    <xf numFmtId="177" fontId="52" fillId="0" borderId="0" applyNumberFormat="0" applyFill="0" applyBorder="0" applyAlignment="0" applyProtection="0"/>
    <xf numFmtId="0" fontId="53" fillId="0" borderId="0" applyNumberFormat="0" applyFill="0" applyBorder="0" applyAlignment="0" applyProtection="0"/>
    <xf numFmtId="10" fontId="48" fillId="67" borderId="2" applyNumberFormat="0" applyBorder="0" applyAlignment="0" applyProtection="0"/>
    <xf numFmtId="10" fontId="48" fillId="67" borderId="2" applyNumberFormat="0" applyBorder="0" applyAlignment="0" applyProtection="0"/>
    <xf numFmtId="0" fontId="20" fillId="9" borderId="16" applyNumberFormat="0" applyAlignment="0" applyProtection="0"/>
    <xf numFmtId="0" fontId="54" fillId="51" borderId="41" applyNumberFormat="0" applyAlignment="0" applyProtection="0"/>
    <xf numFmtId="0" fontId="54" fillId="51" borderId="41" applyNumberFormat="0" applyAlignment="0" applyProtection="0"/>
    <xf numFmtId="41" fontId="11" fillId="0" borderId="0"/>
    <xf numFmtId="0" fontId="23" fillId="0" borderId="18" applyNumberFormat="0" applyFill="0" applyAlignment="0" applyProtection="0"/>
    <xf numFmtId="0" fontId="55" fillId="0" borderId="44" applyNumberFormat="0" applyFill="0" applyAlignment="0" applyProtection="0"/>
    <xf numFmtId="178" fontId="2" fillId="0" borderId="0"/>
    <xf numFmtId="178" fontId="2" fillId="0" borderId="0"/>
    <xf numFmtId="171" fontId="2" fillId="0" borderId="0"/>
    <xf numFmtId="171"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178" fontId="2" fillId="0" borderId="0"/>
    <xf numFmtId="0" fontId="19" fillId="8" borderId="0" applyNumberFormat="0" applyBorder="0" applyAlignment="0" applyProtection="0"/>
    <xf numFmtId="0" fontId="56" fillId="68" borderId="0" applyNumberFormat="0" applyBorder="0" applyAlignment="0" applyProtection="0"/>
    <xf numFmtId="179" fontId="2"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alignment vertical="center"/>
    </xf>
    <xf numFmtId="177" fontId="2" fillId="0" borderId="0"/>
    <xf numFmtId="0" fontId="2" fillId="0" borderId="0">
      <alignment vertical="center"/>
    </xf>
    <xf numFmtId="0" fontId="2" fillId="0" borderId="0">
      <alignment vertical="center"/>
    </xf>
    <xf numFmtId="0" fontId="1" fillId="0" borderId="0"/>
    <xf numFmtId="0" fontId="2" fillId="0" borderId="0">
      <alignment vertical="center"/>
    </xf>
    <xf numFmtId="0" fontId="2" fillId="0" borderId="0">
      <alignment vertical="center"/>
    </xf>
    <xf numFmtId="177" fontId="2" fillId="0" borderId="0"/>
    <xf numFmtId="0" fontId="1" fillId="0" borderId="0"/>
    <xf numFmtId="177"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2" fillId="0" borderId="0"/>
    <xf numFmtId="0" fontId="2" fillId="0" borderId="0"/>
    <xf numFmtId="0" fontId="2" fillId="0" borderId="0"/>
    <xf numFmtId="177" fontId="2" fillId="0" borderId="0"/>
    <xf numFmtId="0" fontId="2" fillId="0" borderId="0"/>
    <xf numFmtId="177" fontId="2" fillId="0" borderId="0"/>
    <xf numFmtId="0" fontId="2" fillId="0" borderId="0"/>
    <xf numFmtId="177" fontId="1" fillId="0" borderId="0"/>
    <xf numFmtId="0" fontId="2" fillId="0" borderId="0"/>
    <xf numFmtId="177" fontId="1"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177"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7"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177"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177" fontId="2" fillId="0" borderId="0"/>
    <xf numFmtId="0" fontId="1" fillId="0" borderId="0"/>
    <xf numFmtId="0" fontId="1" fillId="0" borderId="0"/>
    <xf numFmtId="177"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2" fillId="0" borderId="0">
      <alignment vertical="center"/>
    </xf>
    <xf numFmtId="0" fontId="1" fillId="0" borderId="0"/>
    <xf numFmtId="0" fontId="1" fillId="0" borderId="0"/>
    <xf numFmtId="0" fontId="1" fillId="0" borderId="0"/>
    <xf numFmtId="0" fontId="1" fillId="0" borderId="0"/>
    <xf numFmtId="177"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177"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177"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1" fillId="12" borderId="20"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 fillId="69" borderId="45" applyNumberFormat="0" applyFont="0" applyAlignment="0" applyProtection="0"/>
    <xf numFmtId="0" fontId="21" fillId="10" borderId="17" applyNumberFormat="0" applyAlignment="0" applyProtection="0"/>
    <xf numFmtId="0" fontId="57" fillId="64" borderId="46" applyNumberFormat="0" applyAlignment="0" applyProtection="0"/>
    <xf numFmtId="10"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4" fontId="41" fillId="70" borderId="46" applyNumberFormat="0" applyProtection="0">
      <alignment vertical="center"/>
    </xf>
    <xf numFmtId="4" fontId="58" fillId="70" borderId="46" applyNumberFormat="0" applyProtection="0">
      <alignment vertical="center"/>
    </xf>
    <xf numFmtId="4" fontId="41" fillId="70" borderId="46" applyNumberFormat="0" applyProtection="0">
      <alignment horizontal="left" vertical="center" indent="1"/>
    </xf>
    <xf numFmtId="4" fontId="41" fillId="70"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72" borderId="46" applyNumberFormat="0" applyProtection="0">
      <alignment horizontal="right" vertical="center"/>
    </xf>
    <xf numFmtId="4" fontId="41" fillId="73" borderId="46" applyNumberFormat="0" applyProtection="0">
      <alignment horizontal="right" vertical="center"/>
    </xf>
    <xf numFmtId="4" fontId="41" fillId="74" borderId="46" applyNumberFormat="0" applyProtection="0">
      <alignment horizontal="right" vertical="center"/>
    </xf>
    <xf numFmtId="4" fontId="41" fillId="75" borderId="46" applyNumberFormat="0" applyProtection="0">
      <alignment horizontal="right" vertical="center"/>
    </xf>
    <xf numFmtId="4" fontId="41" fillId="76" borderId="46" applyNumberFormat="0" applyProtection="0">
      <alignment horizontal="right" vertical="center"/>
    </xf>
    <xf numFmtId="4" fontId="41" fillId="77" borderId="46" applyNumberFormat="0" applyProtection="0">
      <alignment horizontal="right" vertical="center"/>
    </xf>
    <xf numFmtId="4" fontId="41" fillId="78" borderId="46" applyNumberFormat="0" applyProtection="0">
      <alignment horizontal="right" vertical="center"/>
    </xf>
    <xf numFmtId="4" fontId="41" fillId="79" borderId="46" applyNumberFormat="0" applyProtection="0">
      <alignment horizontal="right" vertical="center"/>
    </xf>
    <xf numFmtId="4" fontId="41" fillId="80" borderId="46" applyNumberFormat="0" applyProtection="0">
      <alignment horizontal="right" vertical="center"/>
    </xf>
    <xf numFmtId="4" fontId="59" fillId="81" borderId="46" applyNumberFormat="0" applyProtection="0">
      <alignment horizontal="left" vertical="center" indent="1"/>
    </xf>
    <xf numFmtId="4" fontId="41" fillId="82" borderId="47" applyNumberFormat="0" applyProtection="0">
      <alignment horizontal="left" vertical="center" indent="1"/>
    </xf>
    <xf numFmtId="4" fontId="60" fillId="83" borderId="0"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82" borderId="46" applyNumberFormat="0" applyProtection="0">
      <alignment horizontal="left" vertical="center" indent="1"/>
    </xf>
    <xf numFmtId="4" fontId="41" fillId="82" borderId="46" applyNumberFormat="0" applyProtection="0">
      <alignment horizontal="left" vertical="center" indent="1"/>
    </xf>
    <xf numFmtId="4" fontId="41" fillId="84" borderId="46" applyNumberFormat="0" applyProtection="0">
      <alignment horizontal="left" vertical="center" indent="1"/>
    </xf>
    <xf numFmtId="4" fontId="41"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4" borderId="46" applyNumberFormat="0" applyProtection="0">
      <alignment horizontal="left" vertical="center" indent="1"/>
    </xf>
    <xf numFmtId="177" fontId="2" fillId="84" borderId="46" applyNumberFormat="0" applyProtection="0">
      <alignment horizontal="left" vertical="center" indent="1"/>
    </xf>
    <xf numFmtId="177" fontId="2" fillId="84"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85" borderId="46" applyNumberFormat="0" applyProtection="0">
      <alignment horizontal="left" vertical="center" indent="1"/>
    </xf>
    <xf numFmtId="177" fontId="2" fillId="85" borderId="46" applyNumberFormat="0" applyProtection="0">
      <alignment horizontal="left" vertical="center" indent="1"/>
    </xf>
    <xf numFmtId="177" fontId="2" fillId="85"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66" borderId="46" applyNumberFormat="0" applyProtection="0">
      <alignment horizontal="left" vertical="center" indent="1"/>
    </xf>
    <xf numFmtId="177" fontId="2" fillId="66" borderId="46" applyNumberFormat="0" applyProtection="0">
      <alignment horizontal="left" vertical="center" indent="1"/>
    </xf>
    <xf numFmtId="177" fontId="2" fillId="66"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4" fontId="41" fillId="67" borderId="46" applyNumberFormat="0" applyProtection="0">
      <alignment vertical="center"/>
    </xf>
    <xf numFmtId="4" fontId="58" fillId="67" borderId="46" applyNumberFormat="0" applyProtection="0">
      <alignment vertical="center"/>
    </xf>
    <xf numFmtId="4" fontId="41" fillId="67" borderId="46" applyNumberFormat="0" applyProtection="0">
      <alignment horizontal="left" vertical="center" indent="1"/>
    </xf>
    <xf numFmtId="4" fontId="41" fillId="67" borderId="46" applyNumberFormat="0" applyProtection="0">
      <alignment horizontal="left" vertical="center" indent="1"/>
    </xf>
    <xf numFmtId="4" fontId="41" fillId="82" borderId="46" applyNumberFormat="0" applyProtection="0">
      <alignment horizontal="right" vertical="center"/>
    </xf>
    <xf numFmtId="4" fontId="58" fillId="82" borderId="46" applyNumberFormat="0" applyProtection="0">
      <alignment horizontal="right" vertical="center"/>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2" fillId="71" borderId="46" applyNumberFormat="0" applyProtection="0">
      <alignment horizontal="left" vertical="center" indent="1"/>
    </xf>
    <xf numFmtId="177" fontId="2" fillId="71" borderId="46" applyNumberFormat="0" applyProtection="0">
      <alignment horizontal="left" vertical="center" indent="1"/>
    </xf>
    <xf numFmtId="177" fontId="2" fillId="71" borderId="46" applyNumberFormat="0" applyProtection="0">
      <alignment horizontal="left" vertical="center" indent="1"/>
    </xf>
    <xf numFmtId="0" fontId="61" fillId="0" borderId="0"/>
    <xf numFmtId="0" fontId="61" fillId="0" borderId="0"/>
    <xf numFmtId="177" fontId="61" fillId="0" borderId="0"/>
    <xf numFmtId="177" fontId="61" fillId="0" borderId="0"/>
    <xf numFmtId="4" fontId="62" fillId="82" borderId="46" applyNumberFormat="0" applyProtection="0">
      <alignment horizontal="right" vertical="center"/>
    </xf>
    <xf numFmtId="0" fontId="2" fillId="86" borderId="2" applyNumberFormat="0" applyProtection="0">
      <alignment horizontal="left" vertical="center"/>
    </xf>
    <xf numFmtId="0" fontId="2" fillId="86" borderId="2" applyNumberFormat="0" applyProtection="0">
      <alignment horizontal="left" vertical="center"/>
    </xf>
    <xf numFmtId="0" fontId="13" fillId="0" borderId="0" applyNumberFormat="0" applyFill="0" applyBorder="0" applyAlignment="0" applyProtection="0"/>
    <xf numFmtId="0" fontId="63" fillId="0" borderId="0" applyNumberFormat="0" applyFill="0" applyBorder="0" applyAlignment="0" applyProtection="0"/>
    <xf numFmtId="0" fontId="8" fillId="0" borderId="21" applyNumberFormat="0" applyFill="0" applyAlignment="0" applyProtection="0"/>
    <xf numFmtId="0" fontId="2" fillId="0" borderId="48" applyNumberFormat="0" applyFont="0" applyBorder="0" applyAlignment="0" applyProtection="0"/>
    <xf numFmtId="0" fontId="25" fillId="0" borderId="0" applyNumberFormat="0" applyFill="0" applyBorder="0" applyAlignment="0" applyProtection="0"/>
    <xf numFmtId="0" fontId="62" fillId="0" borderId="0" applyNumberFormat="0" applyFill="0" applyBorder="0" applyAlignment="0" applyProtection="0"/>
    <xf numFmtId="0" fontId="52" fillId="0" borderId="0" applyNumberFormat="0" applyFill="0" applyBorder="0" applyAlignment="0" applyProtection="0"/>
    <xf numFmtId="9" fontId="1" fillId="0" borderId="0" applyFont="0" applyFill="0" applyBorder="0" applyAlignment="0" applyProtection="0"/>
  </cellStyleXfs>
  <cellXfs count="244">
    <xf numFmtId="0" fontId="0" fillId="0" borderId="0" xfId="0"/>
    <xf numFmtId="0" fontId="2" fillId="2" borderId="2" xfId="0" applyFont="1" applyFill="1" applyBorder="1" applyAlignment="1" applyProtection="1">
      <alignment horizontal="center" vertical="center"/>
      <protection locked="0"/>
    </xf>
    <xf numFmtId="0" fontId="0" fillId="0" borderId="0" xfId="0" applyProtection="1"/>
    <xf numFmtId="0" fontId="4" fillId="0" borderId="0" xfId="0" applyFont="1" applyProtection="1"/>
    <xf numFmtId="0" fontId="5" fillId="0" borderId="0" xfId="0" applyFont="1" applyProtection="1"/>
    <xf numFmtId="0" fontId="2" fillId="4" borderId="2" xfId="0" applyFont="1" applyFill="1" applyBorder="1" applyProtection="1"/>
    <xf numFmtId="167" fontId="0" fillId="0" borderId="2" xfId="1" applyNumberFormat="1" applyFont="1" applyBorder="1" applyAlignment="1" applyProtection="1">
      <alignment horizontal="center" vertical="center"/>
    </xf>
    <xf numFmtId="166" fontId="0" fillId="0" borderId="2" xfId="3" applyNumberFormat="1" applyFont="1" applyBorder="1" applyProtection="1"/>
    <xf numFmtId="168" fontId="3" fillId="0" borderId="2" xfId="1" applyNumberFormat="1" applyFont="1" applyBorder="1" applyAlignment="1" applyProtection="1">
      <alignment horizontal="center" vertical="center"/>
    </xf>
    <xf numFmtId="0" fontId="3" fillId="5" borderId="2" xfId="0" applyFont="1" applyFill="1" applyBorder="1" applyProtection="1"/>
    <xf numFmtId="0" fontId="3" fillId="5" borderId="2" xfId="0" applyFont="1" applyFill="1" applyBorder="1" applyAlignment="1" applyProtection="1">
      <alignment horizontal="center" vertical="center"/>
    </xf>
    <xf numFmtId="167" fontId="3" fillId="5" borderId="2" xfId="1" applyNumberFormat="1" applyFont="1" applyFill="1" applyBorder="1" applyAlignment="1" applyProtection="1">
      <alignment horizontal="center" vertical="center"/>
    </xf>
    <xf numFmtId="166" fontId="3" fillId="5" borderId="2" xfId="3" applyNumberFormat="1" applyFont="1" applyFill="1" applyBorder="1" applyProtection="1"/>
    <xf numFmtId="0" fontId="8" fillId="0" borderId="0" xfId="0" applyFont="1"/>
    <xf numFmtId="0" fontId="9" fillId="0" borderId="0" xfId="0" applyFont="1"/>
    <xf numFmtId="44" fontId="3" fillId="3" borderId="2" xfId="2" applyFont="1" applyFill="1" applyBorder="1" applyAlignment="1" applyProtection="1">
      <alignment horizontal="center" vertical="center"/>
    </xf>
    <xf numFmtId="0" fontId="0" fillId="4" borderId="0" xfId="0" applyFill="1"/>
    <xf numFmtId="167" fontId="11" fillId="4" borderId="12" xfId="13" applyNumberFormat="1" applyFont="1" applyFill="1" applyBorder="1" applyProtection="1"/>
    <xf numFmtId="167" fontId="11" fillId="2" borderId="3" xfId="13" applyNumberFormat="1" applyFont="1" applyFill="1" applyBorder="1" applyProtection="1"/>
    <xf numFmtId="167" fontId="11" fillId="4" borderId="3" xfId="13" applyNumberFormat="1" applyFont="1" applyFill="1" applyBorder="1" applyProtection="1"/>
    <xf numFmtId="167" fontId="11" fillId="4" borderId="6" xfId="13" applyNumberFormat="1" applyFont="1" applyFill="1" applyBorder="1" applyProtection="1"/>
    <xf numFmtId="167" fontId="11" fillId="2" borderId="2" xfId="13" applyNumberFormat="1" applyFont="1" applyFill="1" applyBorder="1" applyProtection="1"/>
    <xf numFmtId="167" fontId="11" fillId="4" borderId="2" xfId="13" applyNumberFormat="1" applyFont="1" applyFill="1" applyBorder="1" applyProtection="1"/>
    <xf numFmtId="167" fontId="11" fillId="4" borderId="8" xfId="13" applyNumberFormat="1" applyFont="1" applyFill="1" applyBorder="1" applyProtection="1"/>
    <xf numFmtId="167" fontId="11" fillId="2" borderId="4" xfId="13" applyNumberFormat="1" applyFont="1" applyFill="1" applyBorder="1" applyProtection="1"/>
    <xf numFmtId="167" fontId="11" fillId="4" borderId="4" xfId="13" applyNumberFormat="1" applyFont="1" applyFill="1" applyBorder="1" applyProtection="1"/>
    <xf numFmtId="0" fontId="12" fillId="4" borderId="0" xfId="0" applyFont="1" applyFill="1"/>
    <xf numFmtId="167" fontId="10" fillId="2" borderId="3" xfId="13" applyNumberFormat="1" applyFont="1" applyFill="1" applyBorder="1" applyProtection="1"/>
    <xf numFmtId="167" fontId="10" fillId="0" borderId="3" xfId="13" applyNumberFormat="1" applyFont="1" applyBorder="1" applyProtection="1"/>
    <xf numFmtId="167" fontId="11" fillId="4" borderId="11" xfId="13" applyNumberFormat="1" applyFont="1" applyFill="1" applyBorder="1" applyAlignment="1" applyProtection="1">
      <alignment wrapText="1"/>
    </xf>
    <xf numFmtId="167" fontId="11" fillId="4" borderId="5" xfId="13" applyNumberFormat="1" applyFont="1" applyFill="1" applyBorder="1" applyAlignment="1" applyProtection="1">
      <alignment wrapText="1"/>
    </xf>
    <xf numFmtId="167" fontId="11" fillId="4" borderId="7" xfId="13" applyNumberFormat="1" applyFont="1" applyFill="1" applyBorder="1" applyAlignment="1" applyProtection="1">
      <alignment wrapText="1"/>
    </xf>
    <xf numFmtId="0" fontId="8" fillId="4" borderId="0" xfId="0" applyFont="1" applyFill="1"/>
    <xf numFmtId="170" fontId="0" fillId="0" borderId="0" xfId="2" applyNumberFormat="1" applyFont="1"/>
    <xf numFmtId="0" fontId="2" fillId="4" borderId="5" xfId="0" applyFont="1" applyFill="1" applyBorder="1" applyProtection="1"/>
    <xf numFmtId="0" fontId="2" fillId="4" borderId="5" xfId="0" applyFont="1" applyFill="1" applyBorder="1" applyAlignment="1" applyProtection="1">
      <alignment wrapText="1"/>
    </xf>
    <xf numFmtId="0" fontId="3" fillId="5" borderId="5" xfId="0" applyFont="1" applyFill="1" applyBorder="1" applyProtection="1"/>
    <xf numFmtId="171" fontId="0" fillId="0" borderId="2" xfId="1" applyNumberFormat="1" applyFont="1" applyBorder="1" applyAlignment="1" applyProtection="1">
      <alignment horizontal="center" vertical="center"/>
    </xf>
    <xf numFmtId="166" fontId="0" fillId="0" borderId="2" xfId="3" applyNumberFormat="1" applyFont="1" applyBorder="1" applyAlignment="1" applyProtection="1">
      <alignment vertical="center"/>
    </xf>
    <xf numFmtId="0" fontId="3" fillId="0" borderId="0" xfId="0" applyFont="1" applyBorder="1" applyAlignment="1" applyProtection="1"/>
    <xf numFmtId="172" fontId="11" fillId="3" borderId="3" xfId="2" applyNumberFormat="1" applyFont="1" applyFill="1" applyBorder="1" applyProtection="1"/>
    <xf numFmtId="172" fontId="11" fillId="3" borderId="4" xfId="2" applyNumberFormat="1" applyFont="1" applyFill="1" applyBorder="1" applyProtection="1"/>
    <xf numFmtId="172" fontId="10" fillId="3" borderId="3" xfId="2" applyNumberFormat="1" applyFont="1" applyFill="1" applyBorder="1" applyProtection="1"/>
    <xf numFmtId="0" fontId="1" fillId="0" borderId="0" xfId="15"/>
    <xf numFmtId="44" fontId="28" fillId="37" borderId="22" xfId="16" applyNumberFormat="1" applyFont="1" applyFill="1" applyBorder="1"/>
    <xf numFmtId="0" fontId="28" fillId="37" borderId="22" xfId="16" applyFont="1" applyFill="1" applyBorder="1"/>
    <xf numFmtId="171" fontId="12" fillId="4" borderId="0" xfId="1" applyNumberFormat="1" applyFont="1" applyFill="1"/>
    <xf numFmtId="44" fontId="29" fillId="4" borderId="0" xfId="17" applyFont="1" applyFill="1"/>
    <xf numFmtId="44" fontId="29" fillId="4" borderId="0" xfId="16" applyNumberFormat="1" applyFont="1" applyFill="1"/>
    <xf numFmtId="0" fontId="29" fillId="4" borderId="0" xfId="16" applyFont="1" applyFill="1"/>
    <xf numFmtId="0" fontId="28" fillId="37" borderId="23" xfId="16" applyFont="1" applyFill="1" applyBorder="1" applyAlignment="1">
      <alignment horizontal="center" wrapText="1"/>
    </xf>
    <xf numFmtId="0" fontId="30" fillId="0" borderId="0" xfId="0" applyFont="1"/>
    <xf numFmtId="0" fontId="31" fillId="38" borderId="24" xfId="16" applyFont="1" applyFill="1" applyBorder="1" applyAlignment="1">
      <alignment vertical="center" wrapText="1"/>
    </xf>
    <xf numFmtId="0" fontId="31" fillId="39" borderId="24" xfId="16" applyFont="1" applyFill="1" applyBorder="1" applyAlignment="1">
      <alignment vertical="center" wrapText="1"/>
    </xf>
    <xf numFmtId="0" fontId="31" fillId="40" borderId="24" xfId="16" applyFont="1" applyFill="1" applyBorder="1" applyAlignment="1">
      <alignment vertical="center" wrapText="1"/>
    </xf>
    <xf numFmtId="0" fontId="31" fillId="4" borderId="0" xfId="16" applyFont="1" applyFill="1"/>
    <xf numFmtId="0" fontId="33" fillId="4" borderId="0" xfId="16" applyFont="1" applyFill="1" applyAlignment="1">
      <alignment vertical="center"/>
    </xf>
    <xf numFmtId="0" fontId="32" fillId="4" borderId="0" xfId="16" applyFont="1" applyFill="1" applyAlignment="1">
      <alignment horizontal="left" vertical="center" indent="1"/>
    </xf>
    <xf numFmtId="0" fontId="31" fillId="4" borderId="0" xfId="16" applyFont="1" applyFill="1" applyAlignment="1">
      <alignment vertical="center" wrapText="1"/>
    </xf>
    <xf numFmtId="0" fontId="31" fillId="41" borderId="25" xfId="16" applyFont="1" applyFill="1" applyBorder="1" applyAlignment="1">
      <alignment vertical="center" wrapText="1"/>
    </xf>
    <xf numFmtId="0" fontId="31" fillId="0" borderId="26" xfId="16" applyFont="1" applyBorder="1" applyAlignment="1">
      <alignment vertical="center" wrapText="1"/>
    </xf>
    <xf numFmtId="0" fontId="34" fillId="0" borderId="27" xfId="16" applyFont="1" applyBorder="1" applyAlignment="1">
      <alignment vertical="center" wrapText="1"/>
    </xf>
    <xf numFmtId="0" fontId="2" fillId="0" borderId="0" xfId="18"/>
    <xf numFmtId="0" fontId="31" fillId="40" borderId="26" xfId="16" applyFont="1" applyFill="1" applyBorder="1" applyAlignment="1">
      <alignment vertical="center" wrapText="1"/>
    </xf>
    <xf numFmtId="0" fontId="34" fillId="0" borderId="28" xfId="16" applyFont="1" applyBorder="1" applyAlignment="1">
      <alignment vertical="center" wrapText="1"/>
    </xf>
    <xf numFmtId="0" fontId="31" fillId="38" borderId="25" xfId="16" applyFont="1" applyFill="1" applyBorder="1" applyAlignment="1">
      <alignment vertical="center" wrapText="1"/>
    </xf>
    <xf numFmtId="0" fontId="31" fillId="0" borderId="29" xfId="16" applyFont="1" applyBorder="1" applyAlignment="1">
      <alignment horizontal="center" vertical="center" wrapText="1"/>
    </xf>
    <xf numFmtId="0" fontId="31" fillId="0" borderId="30" xfId="16" applyFont="1" applyBorder="1" applyAlignment="1">
      <alignment horizontal="center" vertical="center" wrapText="1"/>
    </xf>
    <xf numFmtId="0" fontId="31" fillId="0" borderId="27" xfId="16" applyFont="1" applyBorder="1" applyAlignment="1">
      <alignment vertical="center" wrapText="1"/>
    </xf>
    <xf numFmtId="0" fontId="31" fillId="42" borderId="32" xfId="16" applyFont="1" applyFill="1" applyBorder="1" applyAlignment="1">
      <alignment vertical="center" wrapText="1"/>
    </xf>
    <xf numFmtId="0" fontId="35" fillId="0" borderId="0" xfId="0" applyFont="1"/>
    <xf numFmtId="0" fontId="25" fillId="0" borderId="0" xfId="15" applyFont="1"/>
    <xf numFmtId="0" fontId="1" fillId="0" borderId="0" xfId="15" applyFill="1" applyBorder="1"/>
    <xf numFmtId="44" fontId="1" fillId="0" borderId="0" xfId="2"/>
    <xf numFmtId="44" fontId="36" fillId="0" borderId="0" xfId="2" applyFont="1"/>
    <xf numFmtId="0" fontId="2" fillId="0" borderId="0" xfId="18" applyAlignment="1">
      <alignment horizontal="right"/>
    </xf>
    <xf numFmtId="44" fontId="1" fillId="0" borderId="0" xfId="2" applyFill="1" applyBorder="1"/>
    <xf numFmtId="44" fontId="3" fillId="0" borderId="0" xfId="2" applyFont="1"/>
    <xf numFmtId="0" fontId="3" fillId="0" borderId="0" xfId="18" applyFont="1" applyAlignment="1">
      <alignment horizontal="right"/>
    </xf>
    <xf numFmtId="44" fontId="2" fillId="0" borderId="0" xfId="2" applyFont="1"/>
    <xf numFmtId="166" fontId="2" fillId="43" borderId="2" xfId="18" applyNumberFormat="1" applyFill="1" applyBorder="1"/>
    <xf numFmtId="44" fontId="25" fillId="0" borderId="5" xfId="2" applyFont="1" applyBorder="1"/>
    <xf numFmtId="44" fontId="0" fillId="43" borderId="5" xfId="2" applyFont="1" applyFill="1" applyBorder="1"/>
    <xf numFmtId="166" fontId="2" fillId="0" borderId="2" xfId="18" applyNumberFormat="1" applyBorder="1"/>
    <xf numFmtId="44" fontId="0" fillId="0" borderId="5" xfId="2" applyFont="1" applyBorder="1"/>
    <xf numFmtId="10" fontId="2" fillId="0" borderId="5" xfId="18" applyNumberFormat="1" applyBorder="1"/>
    <xf numFmtId="165" fontId="2" fillId="0" borderId="5" xfId="18" applyNumberFormat="1" applyBorder="1"/>
    <xf numFmtId="0" fontId="2" fillId="0" borderId="5" xfId="18" applyBorder="1"/>
    <xf numFmtId="166" fontId="2" fillId="43" borderId="33" xfId="18" applyNumberFormat="1" applyFill="1" applyBorder="1"/>
    <xf numFmtId="44" fontId="25" fillId="0" borderId="0" xfId="2" applyFont="1" applyFill="1" applyBorder="1"/>
    <xf numFmtId="44" fontId="1" fillId="43" borderId="0" xfId="2" applyFill="1" applyBorder="1"/>
    <xf numFmtId="166" fontId="2" fillId="0" borderId="33" xfId="18" applyNumberFormat="1" applyBorder="1"/>
    <xf numFmtId="44" fontId="0" fillId="0" borderId="34" xfId="2" applyFont="1" applyBorder="1"/>
    <xf numFmtId="10" fontId="2" fillId="0" borderId="34" xfId="18" applyNumberFormat="1" applyBorder="1"/>
    <xf numFmtId="165" fontId="2" fillId="44" borderId="34" xfId="18" applyNumberFormat="1" applyFill="1" applyBorder="1"/>
    <xf numFmtId="165" fontId="2" fillId="0" borderId="34" xfId="18" applyNumberFormat="1" applyBorder="1"/>
    <xf numFmtId="0" fontId="2" fillId="0" borderId="34" xfId="18" applyFill="1" applyBorder="1"/>
    <xf numFmtId="0" fontId="2" fillId="0" borderId="34" xfId="18" applyBorder="1"/>
    <xf numFmtId="166" fontId="2" fillId="43" borderId="1" xfId="18" applyNumberFormat="1" applyFill="1" applyBorder="1"/>
    <xf numFmtId="166" fontId="2" fillId="0" borderId="1" xfId="18" applyNumberFormat="1" applyBorder="1"/>
    <xf numFmtId="44" fontId="0" fillId="0" borderId="9" xfId="2" applyFont="1" applyBorder="1"/>
    <xf numFmtId="10" fontId="2" fillId="0" borderId="9" xfId="18" applyNumberFormat="1" applyBorder="1"/>
    <xf numFmtId="165" fontId="2" fillId="44" borderId="9" xfId="18" applyNumberFormat="1" applyFill="1" applyBorder="1"/>
    <xf numFmtId="165" fontId="2" fillId="0" borderId="9" xfId="18" applyNumberFormat="1" applyBorder="1"/>
    <xf numFmtId="0" fontId="2" fillId="0" borderId="9" xfId="18" applyFill="1" applyBorder="1"/>
    <xf numFmtId="0" fontId="2" fillId="0" borderId="9" xfId="18" applyBorder="1"/>
    <xf numFmtId="0" fontId="37" fillId="43" borderId="1" xfId="15" applyFont="1" applyFill="1" applyBorder="1" applyAlignment="1" applyProtection="1">
      <alignment horizontal="center" wrapText="1"/>
    </xf>
    <xf numFmtId="0" fontId="37" fillId="0" borderId="2" xfId="15" applyFont="1" applyBorder="1" applyAlignment="1" applyProtection="1">
      <alignment horizontal="center" wrapText="1"/>
    </xf>
    <xf numFmtId="0" fontId="37" fillId="43" borderId="2" xfId="15" applyFont="1" applyFill="1" applyBorder="1" applyAlignment="1" applyProtection="1">
      <alignment horizontal="center" wrapText="1"/>
    </xf>
    <xf numFmtId="0" fontId="37" fillId="0" borderId="1" xfId="15" applyFont="1" applyBorder="1" applyAlignment="1" applyProtection="1">
      <alignment wrapText="1"/>
    </xf>
    <xf numFmtId="0" fontId="8" fillId="0" borderId="1" xfId="15" applyFont="1" applyBorder="1" applyAlignment="1" applyProtection="1">
      <alignment horizontal="center" wrapText="1"/>
    </xf>
    <xf numFmtId="0" fontId="37" fillId="0" borderId="1" xfId="15" applyFont="1" applyFill="1" applyBorder="1" applyAlignment="1" applyProtection="1">
      <alignment vertical="center" wrapText="1"/>
    </xf>
    <xf numFmtId="0" fontId="37" fillId="0" borderId="1" xfId="15" applyFont="1" applyBorder="1" applyProtection="1"/>
    <xf numFmtId="0" fontId="1" fillId="0" borderId="1" xfId="15" applyBorder="1" applyProtection="1"/>
    <xf numFmtId="0" fontId="1" fillId="0" borderId="0" xfId="15" applyProtection="1"/>
    <xf numFmtId="166" fontId="0" fillId="0" borderId="38" xfId="19" applyNumberFormat="1" applyFont="1" applyBorder="1" applyProtection="1"/>
    <xf numFmtId="0" fontId="38" fillId="0" borderId="5" xfId="15" applyFont="1" applyBorder="1" applyAlignment="1" applyProtection="1">
      <alignment wrapText="1"/>
    </xf>
    <xf numFmtId="0" fontId="38" fillId="0" borderId="2" xfId="15" applyFont="1" applyBorder="1" applyAlignment="1" applyProtection="1">
      <alignment wrapText="1"/>
    </xf>
    <xf numFmtId="168" fontId="0" fillId="0" borderId="0" xfId="20" applyNumberFormat="1" applyFont="1" applyProtection="1"/>
    <xf numFmtId="164" fontId="0" fillId="0" borderId="38" xfId="19" applyNumberFormat="1" applyFont="1" applyFill="1" applyBorder="1" applyProtection="1"/>
    <xf numFmtId="0" fontId="38" fillId="0" borderId="39" xfId="15" applyFont="1" applyBorder="1" applyProtection="1"/>
    <xf numFmtId="0" fontId="38" fillId="0" borderId="3" xfId="15" applyFont="1" applyBorder="1" applyProtection="1"/>
    <xf numFmtId="167" fontId="1" fillId="0" borderId="0" xfId="15" applyNumberFormat="1"/>
    <xf numFmtId="0" fontId="1" fillId="0" borderId="0" xfId="15" applyBorder="1" applyAlignment="1" applyProtection="1">
      <alignment horizontal="left"/>
    </xf>
    <xf numFmtId="0" fontId="38" fillId="0" borderId="37" xfId="15" applyFont="1" applyBorder="1" applyProtection="1"/>
    <xf numFmtId="167" fontId="1" fillId="0" borderId="0" xfId="15" applyNumberFormat="1" applyProtection="1"/>
    <xf numFmtId="167" fontId="0" fillId="0" borderId="0" xfId="20" applyNumberFormat="1" applyFont="1" applyProtection="1"/>
    <xf numFmtId="9" fontId="0" fillId="0" borderId="0" xfId="21" applyFont="1" applyProtection="1"/>
    <xf numFmtId="0" fontId="8" fillId="0" borderId="0" xfId="15" applyFont="1"/>
    <xf numFmtId="10" fontId="8" fillId="0" borderId="2" xfId="21" applyNumberFormat="1" applyFont="1" applyBorder="1" applyProtection="1"/>
    <xf numFmtId="10" fontId="8" fillId="0" borderId="6" xfId="21" applyNumberFormat="1" applyFont="1" applyBorder="1" applyProtection="1"/>
    <xf numFmtId="10" fontId="8" fillId="0" borderId="38" xfId="21" applyNumberFormat="1" applyFont="1" applyBorder="1" applyProtection="1"/>
    <xf numFmtId="0" fontId="38" fillId="0" borderId="5" xfId="15" quotePrefix="1" applyFont="1" applyBorder="1" applyAlignment="1" applyProtection="1">
      <alignment horizontal="center" wrapText="1"/>
    </xf>
    <xf numFmtId="0" fontId="37" fillId="0" borderId="2" xfId="15" applyFont="1" applyBorder="1" applyAlignment="1" applyProtection="1">
      <alignment horizontal="left" wrapText="1"/>
    </xf>
    <xf numFmtId="167" fontId="0" fillId="0" borderId="2" xfId="20" applyNumberFormat="1" applyFont="1" applyBorder="1" applyProtection="1"/>
    <xf numFmtId="167" fontId="0" fillId="0" borderId="6" xfId="20" applyNumberFormat="1" applyFont="1" applyBorder="1" applyProtection="1"/>
    <xf numFmtId="167" fontId="0" fillId="0" borderId="38" xfId="20" applyNumberFormat="1" applyFont="1" applyBorder="1" applyProtection="1"/>
    <xf numFmtId="0" fontId="38" fillId="0" borderId="5" xfId="15" applyFont="1" applyBorder="1" applyAlignment="1" applyProtection="1">
      <alignment horizontal="center" wrapText="1"/>
    </xf>
    <xf numFmtId="167" fontId="0" fillId="45" borderId="2" xfId="20" applyNumberFormat="1" applyFont="1" applyFill="1" applyBorder="1" applyProtection="1">
      <protection locked="0"/>
    </xf>
    <xf numFmtId="167" fontId="0" fillId="45" borderId="3" xfId="20" applyNumberFormat="1" applyFont="1" applyFill="1" applyBorder="1" applyProtection="1">
      <protection locked="0"/>
    </xf>
    <xf numFmtId="167" fontId="0" fillId="45" borderId="40" xfId="20" applyNumberFormat="1" applyFont="1" applyFill="1" applyBorder="1" applyProtection="1">
      <protection locked="0"/>
    </xf>
    <xf numFmtId="0" fontId="8" fillId="0" borderId="6" xfId="15" applyFont="1" applyBorder="1" applyAlignment="1">
      <alignment horizontal="center"/>
    </xf>
    <xf numFmtId="0" fontId="8" fillId="0" borderId="2" xfId="15" applyFont="1" applyBorder="1" applyAlignment="1">
      <alignment horizontal="center"/>
    </xf>
    <xf numFmtId="0" fontId="8" fillId="0" borderId="2" xfId="15" applyFont="1" applyBorder="1" applyAlignment="1" applyProtection="1">
      <alignment horizontal="center"/>
    </xf>
    <xf numFmtId="0" fontId="8" fillId="0" borderId="0" xfId="15" applyFont="1" applyAlignment="1" applyProtection="1">
      <alignment horizontal="left" wrapText="1"/>
    </xf>
    <xf numFmtId="0" fontId="1" fillId="0" borderId="0" xfId="15" applyAlignment="1">
      <alignment horizontal="left"/>
    </xf>
    <xf numFmtId="0" fontId="1" fillId="0" borderId="0" xfId="15" applyAlignment="1" applyProtection="1">
      <alignment wrapText="1"/>
    </xf>
    <xf numFmtId="0" fontId="30" fillId="0" borderId="0" xfId="15" applyFont="1" applyAlignment="1" applyProtection="1">
      <alignment horizontal="left" wrapText="1"/>
    </xf>
    <xf numFmtId="0" fontId="30" fillId="45" borderId="2" xfId="15" applyFont="1" applyFill="1" applyBorder="1" applyAlignment="1" applyProtection="1">
      <alignment horizontal="left" vertical="center" wrapText="1"/>
      <protection locked="0"/>
    </xf>
    <xf numFmtId="0" fontId="30" fillId="0" borderId="0" xfId="15" applyFont="1" applyAlignment="1" applyProtection="1">
      <alignment horizontal="left" vertical="center" wrapText="1"/>
    </xf>
    <xf numFmtId="0" fontId="64" fillId="4" borderId="0" xfId="0" applyFont="1" applyFill="1"/>
    <xf numFmtId="0" fontId="35" fillId="4" borderId="0" xfId="0" applyFont="1" applyFill="1"/>
    <xf numFmtId="0" fontId="38" fillId="4" borderId="0" xfId="0" applyFont="1" applyFill="1"/>
    <xf numFmtId="0" fontId="37" fillId="4" borderId="0" xfId="0" applyFont="1" applyFill="1"/>
    <xf numFmtId="0" fontId="65" fillId="4" borderId="0" xfId="0" applyFont="1" applyFill="1"/>
    <xf numFmtId="0" fontId="2" fillId="2" borderId="0" xfId="0" applyFont="1" applyFill="1"/>
    <xf numFmtId="0" fontId="3" fillId="2" borderId="0" xfId="0" applyFont="1" applyFill="1"/>
    <xf numFmtId="0" fontId="35" fillId="2" borderId="23" xfId="0" applyFont="1" applyFill="1" applyBorder="1"/>
    <xf numFmtId="0" fontId="38" fillId="4" borderId="37" xfId="0" applyFont="1" applyFill="1" applyBorder="1"/>
    <xf numFmtId="0" fontId="52" fillId="4" borderId="0" xfId="2166" applyFill="1"/>
    <xf numFmtId="0" fontId="68" fillId="4" borderId="0" xfId="0" applyFont="1" applyFill="1"/>
    <xf numFmtId="0" fontId="9" fillId="4" borderId="0" xfId="0" applyFont="1" applyFill="1"/>
    <xf numFmtId="0" fontId="3" fillId="4" borderId="0" xfId="0" applyFont="1" applyFill="1" applyBorder="1" applyAlignment="1" applyProtection="1"/>
    <xf numFmtId="171" fontId="0" fillId="4" borderId="0" xfId="1" applyNumberFormat="1" applyFont="1" applyFill="1"/>
    <xf numFmtId="0" fontId="8" fillId="37" borderId="37" xfId="0" applyFont="1" applyFill="1" applyBorder="1" applyAlignment="1">
      <alignment horizontal="left"/>
    </xf>
    <xf numFmtId="0" fontId="8" fillId="37" borderId="37" xfId="0" applyFont="1" applyFill="1" applyBorder="1" applyAlignment="1">
      <alignment horizontal="center"/>
    </xf>
    <xf numFmtId="10" fontId="0" fillId="4" borderId="0" xfId="2167" applyNumberFormat="1" applyFont="1" applyFill="1"/>
    <xf numFmtId="44" fontId="0" fillId="4" borderId="0" xfId="2" applyFont="1" applyFill="1"/>
    <xf numFmtId="0" fontId="8" fillId="37" borderId="0" xfId="0" applyFont="1" applyFill="1"/>
    <xf numFmtId="44" fontId="8" fillId="37" borderId="0" xfId="2" applyFont="1" applyFill="1"/>
    <xf numFmtId="44" fontId="8" fillId="4" borderId="0" xfId="2" applyFont="1" applyFill="1"/>
    <xf numFmtId="0" fontId="67" fillId="4" borderId="0" xfId="0" applyFont="1" applyFill="1"/>
    <xf numFmtId="0" fontId="8" fillId="37" borderId="23" xfId="16" applyFont="1" applyFill="1" applyBorder="1" applyAlignment="1">
      <alignment horizontal="center" wrapText="1"/>
    </xf>
    <xf numFmtId="0" fontId="1" fillId="4" borderId="0" xfId="16" applyFill="1"/>
    <xf numFmtId="44" fontId="1" fillId="4" borderId="0" xfId="16" applyNumberFormat="1" applyFill="1"/>
    <xf numFmtId="0" fontId="8" fillId="37" borderId="22" xfId="16" applyFont="1" applyFill="1" applyBorder="1"/>
    <xf numFmtId="44" fontId="8" fillId="37" borderId="22" xfId="16" applyNumberFormat="1" applyFont="1" applyFill="1" applyBorder="1"/>
    <xf numFmtId="0" fontId="34" fillId="37" borderId="4" xfId="16" applyFont="1" applyFill="1" applyBorder="1" applyAlignment="1">
      <alignment horizontal="center" wrapText="1"/>
    </xf>
    <xf numFmtId="44" fontId="31" fillId="4" borderId="33" xfId="16" applyNumberFormat="1" applyFont="1" applyFill="1" applyBorder="1"/>
    <xf numFmtId="0" fontId="34" fillId="37" borderId="5" xfId="16" applyFont="1" applyFill="1" applyBorder="1"/>
    <xf numFmtId="0" fontId="34" fillId="37" borderId="23" xfId="16" applyFont="1" applyFill="1" applyBorder="1"/>
    <xf numFmtId="44" fontId="34" fillId="37" borderId="2" xfId="16" applyNumberFormat="1" applyFont="1" applyFill="1" applyBorder="1"/>
    <xf numFmtId="0" fontId="8" fillId="37" borderId="5" xfId="16" applyFont="1" applyFill="1" applyBorder="1" applyAlignment="1">
      <alignment horizontal="center"/>
    </xf>
    <xf numFmtId="0" fontId="8" fillId="37" borderId="2" xfId="16" applyFont="1" applyFill="1" applyBorder="1" applyAlignment="1">
      <alignment horizontal="center"/>
    </xf>
    <xf numFmtId="0" fontId="8" fillId="37" borderId="7" xfId="16" applyFont="1" applyFill="1" applyBorder="1" applyAlignment="1">
      <alignment horizontal="center" wrapText="1"/>
    </xf>
    <xf numFmtId="0" fontId="8" fillId="37" borderId="4" xfId="16" applyFont="1" applyFill="1" applyBorder="1" applyAlignment="1">
      <alignment horizontal="center" wrapText="1"/>
    </xf>
    <xf numFmtId="17" fontId="29" fillId="4" borderId="34" xfId="862" applyNumberFormat="1" applyFont="1" applyFill="1" applyBorder="1" applyAlignment="1">
      <alignment horizontal="left"/>
    </xf>
    <xf numFmtId="171" fontId="29" fillId="4" borderId="34" xfId="862" applyNumberFormat="1" applyFont="1" applyFill="1" applyBorder="1"/>
    <xf numFmtId="171" fontId="29" fillId="4" borderId="33" xfId="862" applyNumberFormat="1" applyFont="1" applyFill="1" applyBorder="1"/>
    <xf numFmtId="171" fontId="28" fillId="37" borderId="7" xfId="862" applyNumberFormat="1" applyFont="1" applyFill="1" applyBorder="1"/>
    <xf numFmtId="171" fontId="28" fillId="37" borderId="4" xfId="862" applyNumberFormat="1" applyFont="1" applyFill="1" applyBorder="1"/>
    <xf numFmtId="180" fontId="29" fillId="4" borderId="34" xfId="2167" applyNumberFormat="1" applyFont="1" applyFill="1" applyBorder="1"/>
    <xf numFmtId="180" fontId="29" fillId="4" borderId="33" xfId="2167" applyNumberFormat="1" applyFont="1" applyFill="1" applyBorder="1"/>
    <xf numFmtId="9" fontId="28" fillId="37" borderId="7" xfId="2167" applyFont="1" applyFill="1" applyBorder="1"/>
    <xf numFmtId="9" fontId="28" fillId="37" borderId="4" xfId="2167" applyFont="1" applyFill="1" applyBorder="1"/>
    <xf numFmtId="44" fontId="29" fillId="4" borderId="34" xfId="2" applyFont="1" applyFill="1" applyBorder="1"/>
    <xf numFmtId="44" fontId="29" fillId="4" borderId="33" xfId="2" applyFont="1" applyFill="1" applyBorder="1"/>
    <xf numFmtId="44" fontId="29" fillId="3" borderId="33" xfId="2" applyFont="1" applyFill="1" applyBorder="1"/>
    <xf numFmtId="44" fontId="28" fillId="37" borderId="7" xfId="2" applyFont="1" applyFill="1" applyBorder="1"/>
    <xf numFmtId="44" fontId="28" fillId="37" borderId="4" xfId="2" applyFont="1" applyFill="1" applyBorder="1"/>
    <xf numFmtId="17" fontId="29" fillId="4" borderId="34" xfId="862" applyNumberFormat="1" applyFont="1" applyFill="1" applyBorder="1"/>
    <xf numFmtId="44" fontId="2" fillId="3" borderId="2" xfId="2" applyFont="1" applyFill="1" applyBorder="1" applyAlignment="1" applyProtection="1">
      <alignment horizontal="center" vertical="center"/>
    </xf>
    <xf numFmtId="44" fontId="2" fillId="3" borderId="1" xfId="2" applyFont="1" applyFill="1" applyBorder="1" applyAlignment="1" applyProtection="1">
      <alignment horizontal="center" vertical="center"/>
    </xf>
    <xf numFmtId="44" fontId="3" fillId="3" borderId="52" xfId="2" applyFont="1" applyFill="1" applyBorder="1" applyAlignment="1" applyProtection="1">
      <alignment horizontal="center" vertical="center"/>
    </xf>
    <xf numFmtId="167" fontId="11" fillId="2" borderId="33" xfId="13" applyNumberFormat="1" applyFont="1" applyFill="1" applyBorder="1" applyProtection="1"/>
    <xf numFmtId="167" fontId="0" fillId="0" borderId="0" xfId="0" applyNumberFormat="1"/>
    <xf numFmtId="0" fontId="66" fillId="4" borderId="37" xfId="0" applyFont="1" applyFill="1" applyBorder="1" applyAlignment="1">
      <alignment wrapText="1"/>
    </xf>
    <xf numFmtId="0" fontId="67" fillId="0" borderId="37" xfId="0" applyFont="1" applyBorder="1" applyAlignment="1">
      <alignment wrapText="1"/>
    </xf>
    <xf numFmtId="0" fontId="8" fillId="4" borderId="11" xfId="16" applyFont="1" applyFill="1" applyBorder="1" applyAlignment="1">
      <alignment horizontal="left" wrapText="1"/>
    </xf>
    <xf numFmtId="0" fontId="8" fillId="4" borderId="51" xfId="16" applyFont="1" applyFill="1" applyBorder="1" applyAlignment="1">
      <alignment horizontal="left" wrapText="1"/>
    </xf>
    <xf numFmtId="0" fontId="0" fillId="0" borderId="12" xfId="0" applyBorder="1" applyAlignment="1">
      <alignment wrapText="1"/>
    </xf>
    <xf numFmtId="0" fontId="34" fillId="37" borderId="7" xfId="16" applyFont="1" applyFill="1" applyBorder="1" applyAlignment="1">
      <alignment horizontal="left" wrapText="1"/>
    </xf>
    <xf numFmtId="0" fontId="0" fillId="0" borderId="8" xfId="0" applyBorder="1" applyAlignment="1">
      <alignment horizontal="left" wrapText="1"/>
    </xf>
    <xf numFmtId="0" fontId="31" fillId="4" borderId="49" xfId="16" applyFont="1" applyFill="1" applyBorder="1" applyAlignment="1">
      <alignment wrapText="1"/>
    </xf>
    <xf numFmtId="0" fontId="0" fillId="0" borderId="50" xfId="0" applyBorder="1" applyAlignment="1"/>
    <xf numFmtId="0" fontId="3" fillId="2" borderId="1" xfId="4" applyFont="1" applyFill="1" applyBorder="1" applyAlignment="1" applyProtection="1">
      <alignment horizontal="center" vertical="center" wrapText="1"/>
    </xf>
    <xf numFmtId="0" fontId="0" fillId="0" borderId="3" xfId="0" applyBorder="1" applyAlignment="1">
      <alignment horizontal="center" vertical="center" wrapText="1"/>
    </xf>
    <xf numFmtId="0" fontId="3" fillId="2" borderId="5" xfId="4" applyFont="1" applyFill="1" applyBorder="1" applyAlignment="1" applyProtection="1">
      <alignment horizontal="center" vertical="center" wrapText="1"/>
    </xf>
    <xf numFmtId="0" fontId="3" fillId="2" borderId="5" xfId="4" applyFont="1" applyFill="1" applyBorder="1" applyAlignment="1" applyProtection="1">
      <alignment horizontal="center" vertical="center"/>
    </xf>
    <xf numFmtId="0" fontId="3" fillId="2" borderId="2" xfId="4" applyFont="1" applyFill="1" applyBorder="1" applyAlignment="1" applyProtection="1">
      <alignment horizontal="center" vertical="center"/>
    </xf>
    <xf numFmtId="0" fontId="3" fillId="2" borderId="3" xfId="4" applyFont="1" applyFill="1" applyBorder="1" applyAlignment="1" applyProtection="1">
      <alignment horizontal="center" vertical="center" wrapText="1"/>
    </xf>
    <xf numFmtId="0" fontId="0" fillId="4" borderId="5" xfId="0" applyFill="1" applyBorder="1" applyAlignment="1">
      <alignment horizontal="center" wrapText="1"/>
    </xf>
    <xf numFmtId="0" fontId="0" fillId="4" borderId="6" xfId="0" applyFill="1" applyBorder="1" applyAlignment="1">
      <alignment horizontal="center" wrapText="1"/>
    </xf>
    <xf numFmtId="165" fontId="10" fillId="2" borderId="9" xfId="4" applyNumberFormat="1" applyFont="1" applyFill="1" applyBorder="1" applyAlignment="1" applyProtection="1">
      <alignment horizontal="left" vertical="center" wrapText="1"/>
    </xf>
    <xf numFmtId="165" fontId="10" fillId="2" borderId="10" xfId="4" applyNumberFormat="1" applyFont="1" applyFill="1" applyBorder="1" applyAlignment="1" applyProtection="1">
      <alignment horizontal="left" vertical="center" wrapText="1"/>
    </xf>
    <xf numFmtId="165" fontId="10" fillId="2" borderId="6" xfId="4" applyNumberFormat="1" applyFont="1" applyFill="1" applyBorder="1" applyAlignment="1" applyProtection="1">
      <alignment horizontal="center" vertical="center" wrapText="1"/>
    </xf>
    <xf numFmtId="165" fontId="10" fillId="2" borderId="8" xfId="4" applyNumberFormat="1" applyFont="1" applyFill="1" applyBorder="1" applyAlignment="1" applyProtection="1">
      <alignment horizontal="center" vertical="center" wrapText="1"/>
    </xf>
    <xf numFmtId="165" fontId="10" fillId="2" borderId="2" xfId="4" applyNumberFormat="1" applyFont="1" applyFill="1" applyBorder="1" applyAlignment="1" applyProtection="1">
      <alignment horizontal="center" vertical="center" wrapText="1"/>
    </xf>
    <xf numFmtId="165" fontId="10" fillId="2" borderId="4" xfId="4" applyNumberFormat="1" applyFont="1" applyFill="1" applyBorder="1" applyAlignment="1" applyProtection="1">
      <alignment horizontal="center" vertical="center" wrapText="1"/>
    </xf>
    <xf numFmtId="0" fontId="34" fillId="42" borderId="31" xfId="16" applyFont="1" applyFill="1" applyBorder="1" applyAlignment="1">
      <alignment horizontal="center" vertical="center" wrapText="1"/>
    </xf>
    <xf numFmtId="0" fontId="34" fillId="42" borderId="25" xfId="16" applyFont="1" applyFill="1" applyBorder="1" applyAlignment="1">
      <alignment horizontal="center" vertical="center" wrapText="1"/>
    </xf>
    <xf numFmtId="0" fontId="32" fillId="0" borderId="24" xfId="16" applyFont="1" applyBorder="1" applyAlignment="1">
      <alignment vertical="center" wrapText="1"/>
    </xf>
    <xf numFmtId="0" fontId="31" fillId="0" borderId="24" xfId="16" applyFont="1" applyBorder="1" applyAlignment="1">
      <alignment wrapText="1"/>
    </xf>
    <xf numFmtId="0" fontId="0" fillId="0" borderId="24" xfId="0" applyBorder="1" applyAlignment="1">
      <alignment wrapText="1"/>
    </xf>
    <xf numFmtId="0" fontId="30" fillId="0" borderId="0" xfId="15" applyFont="1" applyAlignment="1" applyProtection="1">
      <alignment horizontal="left" wrapText="1"/>
    </xf>
    <xf numFmtId="0" fontId="1" fillId="0" borderId="0" xfId="15" applyAlignment="1" applyProtection="1">
      <alignment wrapText="1"/>
    </xf>
    <xf numFmtId="0" fontId="30" fillId="0" borderId="34" xfId="15" applyFont="1" applyFill="1" applyBorder="1" applyAlignment="1" applyProtection="1">
      <alignment horizontal="left" vertical="center" wrapText="1" indent="1"/>
    </xf>
    <xf numFmtId="0" fontId="30" fillId="0" borderId="0" xfId="15" applyFont="1" applyFill="1" applyBorder="1" applyAlignment="1" applyProtection="1">
      <alignment horizontal="left" vertical="center" wrapText="1" indent="1"/>
    </xf>
    <xf numFmtId="0" fontId="30" fillId="0" borderId="0" xfId="15" applyFont="1" applyAlignment="1" applyProtection="1">
      <alignment horizontal="left"/>
    </xf>
    <xf numFmtId="0" fontId="30" fillId="0" borderId="37" xfId="15" applyFont="1" applyBorder="1" applyAlignment="1" applyProtection="1">
      <alignment horizontal="left" wrapText="1"/>
    </xf>
    <xf numFmtId="0" fontId="30" fillId="0" borderId="0" xfId="15" applyFont="1" applyBorder="1" applyAlignment="1" applyProtection="1">
      <alignment horizontal="left" wrapText="1"/>
    </xf>
    <xf numFmtId="0" fontId="1" fillId="45" borderId="9" xfId="15" applyFill="1" applyBorder="1" applyAlignment="1" applyProtection="1">
      <alignment horizontal="center"/>
      <protection locked="0"/>
    </xf>
    <xf numFmtId="0" fontId="1" fillId="45" borderId="36" xfId="15" applyFill="1" applyBorder="1" applyAlignment="1" applyProtection="1">
      <alignment horizontal="center"/>
      <protection locked="0"/>
    </xf>
    <xf numFmtId="0" fontId="1" fillId="45" borderId="35" xfId="15" applyFill="1" applyBorder="1" applyAlignment="1" applyProtection="1">
      <alignment horizontal="center"/>
      <protection locked="0"/>
    </xf>
  </cellXfs>
  <cellStyles count="2168">
    <cellStyle name="$" xfId="22"/>
    <cellStyle name="$ 2" xfId="23"/>
    <cellStyle name="$.00" xfId="24"/>
    <cellStyle name="$.00 2" xfId="25"/>
    <cellStyle name="$_9. Rev2Cost_GDPIPI" xfId="26"/>
    <cellStyle name="$_9. Rev2Cost_GDPIPI 2" xfId="27"/>
    <cellStyle name="$_lists" xfId="28"/>
    <cellStyle name="$_lists 2" xfId="29"/>
    <cellStyle name="$_lists_4. Current Monthly Fixed Charge" xfId="30"/>
    <cellStyle name="$_Sheet4" xfId="31"/>
    <cellStyle name="$_Sheet4 2" xfId="32"/>
    <cellStyle name="$M" xfId="33"/>
    <cellStyle name="$M 2" xfId="34"/>
    <cellStyle name="$M.00" xfId="35"/>
    <cellStyle name="$M.00 2" xfId="36"/>
    <cellStyle name="$M_9. Rev2Cost_GDPIPI" xfId="37"/>
    <cellStyle name="20% - Accent1 2" xfId="38"/>
    <cellStyle name="20% - Accent1 2 2" xfId="39"/>
    <cellStyle name="20% - Accent1 2 2 2" xfId="40"/>
    <cellStyle name="20% - Accent1 2 2 2 2" xfId="41"/>
    <cellStyle name="20% - Accent1 2 2 2 3" xfId="42"/>
    <cellStyle name="20% - Accent1 2 2 3" xfId="43"/>
    <cellStyle name="20% - Accent1 2 2 3 2" xfId="44"/>
    <cellStyle name="20% - Accent1 2 2 4" xfId="45"/>
    <cellStyle name="20% - Accent1 2 2 4 2" xfId="46"/>
    <cellStyle name="20% - Accent1 2 2 5" xfId="47"/>
    <cellStyle name="20% - Accent1 2 2 6" xfId="48"/>
    <cellStyle name="20% - Accent1 2 3" xfId="49"/>
    <cellStyle name="20% - Accent1 2 3 2" xfId="50"/>
    <cellStyle name="20% - Accent1 2 3 3" xfId="51"/>
    <cellStyle name="20% - Accent1 2 4" xfId="52"/>
    <cellStyle name="20% - Accent1 2 4 2" xfId="53"/>
    <cellStyle name="20% - Accent1 2 4 3" xfId="54"/>
    <cellStyle name="20% - Accent1 2 5" xfId="55"/>
    <cellStyle name="20% - Accent1 2 5 2" xfId="56"/>
    <cellStyle name="20% - Accent1 2 6" xfId="57"/>
    <cellStyle name="20% - Accent1 2 6 2" xfId="58"/>
    <cellStyle name="20% - Accent1 2 7" xfId="59"/>
    <cellStyle name="20% - Accent1 2 8" xfId="60"/>
    <cellStyle name="20% - Accent1 3" xfId="61"/>
    <cellStyle name="20% - Accent1 3 2" xfId="62"/>
    <cellStyle name="20% - Accent1 3 2 2" xfId="63"/>
    <cellStyle name="20% - Accent1 3 2 2 2" xfId="64"/>
    <cellStyle name="20% - Accent1 3 2 2 3" xfId="65"/>
    <cellStyle name="20% - Accent1 3 2 3" xfId="66"/>
    <cellStyle name="20% - Accent1 3 2 3 2" xfId="67"/>
    <cellStyle name="20% - Accent1 3 2 4" xfId="68"/>
    <cellStyle name="20% - Accent1 3 2 4 2" xfId="69"/>
    <cellStyle name="20% - Accent1 3 2 5" xfId="70"/>
    <cellStyle name="20% - Accent1 3 2 6" xfId="71"/>
    <cellStyle name="20% - Accent1 3 3" xfId="72"/>
    <cellStyle name="20% - Accent1 3 3 2" xfId="73"/>
    <cellStyle name="20% - Accent1 3 3 3" xfId="74"/>
    <cellStyle name="20% - Accent1 3 4" xfId="75"/>
    <cellStyle name="20% - Accent1 3 4 2" xfId="76"/>
    <cellStyle name="20% - Accent1 3 4 3" xfId="77"/>
    <cellStyle name="20% - Accent1 3 5" xfId="78"/>
    <cellStyle name="20% - Accent1 3 5 2" xfId="79"/>
    <cellStyle name="20% - Accent1 3 6" xfId="80"/>
    <cellStyle name="20% - Accent1 3 6 2" xfId="81"/>
    <cellStyle name="20% - Accent1 3 7" xfId="82"/>
    <cellStyle name="20% - Accent1 3 8" xfId="83"/>
    <cellStyle name="20% - Accent1 4" xfId="84"/>
    <cellStyle name="20% - Accent1 4 2" xfId="85"/>
    <cellStyle name="20% - Accent1 4 2 2" xfId="86"/>
    <cellStyle name="20% - Accent1 4 2 3" xfId="87"/>
    <cellStyle name="20% - Accent1 4 3" xfId="88"/>
    <cellStyle name="20% - Accent1 4 3 2" xfId="89"/>
    <cellStyle name="20% - Accent1 4 3 3" xfId="90"/>
    <cellStyle name="20% - Accent1 4 4" xfId="91"/>
    <cellStyle name="20% - Accent1 4 4 2" xfId="92"/>
    <cellStyle name="20% - Accent1 4 5" xfId="93"/>
    <cellStyle name="20% - Accent1 4 6" xfId="94"/>
    <cellStyle name="20% - Accent1 5" xfId="95"/>
    <cellStyle name="20% - Accent1 5 2" xfId="96"/>
    <cellStyle name="20% - Accent1 5 3" xfId="97"/>
    <cellStyle name="20% - Accent1 6" xfId="98"/>
    <cellStyle name="20% - Accent1 6 2" xfId="99"/>
    <cellStyle name="20% - Accent1 7" xfId="100"/>
    <cellStyle name="20% - Accent1 7 2" xfId="101"/>
    <cellStyle name="20% - Accent1 8" xfId="102"/>
    <cellStyle name="20% - Accent1 9" xfId="103"/>
    <cellStyle name="20% - Accent2 2" xfId="104"/>
    <cellStyle name="20% - Accent2 2 2" xfId="105"/>
    <cellStyle name="20% - Accent2 2 2 2" xfId="106"/>
    <cellStyle name="20% - Accent2 2 2 2 2" xfId="107"/>
    <cellStyle name="20% - Accent2 2 2 2 3" xfId="108"/>
    <cellStyle name="20% - Accent2 2 2 3" xfId="109"/>
    <cellStyle name="20% - Accent2 2 2 3 2" xfId="110"/>
    <cellStyle name="20% - Accent2 2 2 4" xfId="111"/>
    <cellStyle name="20% - Accent2 2 2 4 2" xfId="112"/>
    <cellStyle name="20% - Accent2 2 2 5" xfId="113"/>
    <cellStyle name="20% - Accent2 2 2 6" xfId="114"/>
    <cellStyle name="20% - Accent2 2 3" xfId="115"/>
    <cellStyle name="20% - Accent2 2 3 2" xfId="116"/>
    <cellStyle name="20% - Accent2 2 3 3" xfId="117"/>
    <cellStyle name="20% - Accent2 2 4" xfId="118"/>
    <cellStyle name="20% - Accent2 2 4 2" xfId="119"/>
    <cellStyle name="20% - Accent2 2 4 3" xfId="120"/>
    <cellStyle name="20% - Accent2 2 5" xfId="121"/>
    <cellStyle name="20% - Accent2 2 5 2" xfId="122"/>
    <cellStyle name="20% - Accent2 2 6" xfId="123"/>
    <cellStyle name="20% - Accent2 2 6 2" xfId="124"/>
    <cellStyle name="20% - Accent2 2 7" xfId="125"/>
    <cellStyle name="20% - Accent2 2 8" xfId="126"/>
    <cellStyle name="20% - Accent2 3" xfId="127"/>
    <cellStyle name="20% - Accent2 3 2" xfId="128"/>
    <cellStyle name="20% - Accent2 3 2 2" xfId="129"/>
    <cellStyle name="20% - Accent2 3 2 2 2" xfId="130"/>
    <cellStyle name="20% - Accent2 3 2 2 3" xfId="131"/>
    <cellStyle name="20% - Accent2 3 2 3" xfId="132"/>
    <cellStyle name="20% - Accent2 3 2 3 2" xfId="133"/>
    <cellStyle name="20% - Accent2 3 2 4" xfId="134"/>
    <cellStyle name="20% - Accent2 3 2 4 2" xfId="135"/>
    <cellStyle name="20% - Accent2 3 2 5" xfId="136"/>
    <cellStyle name="20% - Accent2 3 2 6" xfId="137"/>
    <cellStyle name="20% - Accent2 3 3" xfId="138"/>
    <cellStyle name="20% - Accent2 3 3 2" xfId="139"/>
    <cellStyle name="20% - Accent2 3 3 3" xfId="140"/>
    <cellStyle name="20% - Accent2 3 4" xfId="141"/>
    <cellStyle name="20% - Accent2 3 4 2" xfId="142"/>
    <cellStyle name="20% - Accent2 3 4 3" xfId="143"/>
    <cellStyle name="20% - Accent2 3 5" xfId="144"/>
    <cellStyle name="20% - Accent2 3 5 2" xfId="145"/>
    <cellStyle name="20% - Accent2 3 6" xfId="146"/>
    <cellStyle name="20% - Accent2 3 6 2" xfId="147"/>
    <cellStyle name="20% - Accent2 3 7" xfId="148"/>
    <cellStyle name="20% - Accent2 3 8" xfId="149"/>
    <cellStyle name="20% - Accent2 4" xfId="150"/>
    <cellStyle name="20% - Accent2 4 2" xfId="151"/>
    <cellStyle name="20% - Accent2 4 2 2" xfId="152"/>
    <cellStyle name="20% - Accent2 4 2 3" xfId="153"/>
    <cellStyle name="20% - Accent2 4 3" xfId="154"/>
    <cellStyle name="20% - Accent2 4 3 2" xfId="155"/>
    <cellStyle name="20% - Accent2 4 3 3" xfId="156"/>
    <cellStyle name="20% - Accent2 4 4" xfId="157"/>
    <cellStyle name="20% - Accent2 4 4 2" xfId="158"/>
    <cellStyle name="20% - Accent2 4 5" xfId="159"/>
    <cellStyle name="20% - Accent2 4 6" xfId="160"/>
    <cellStyle name="20% - Accent2 5" xfId="161"/>
    <cellStyle name="20% - Accent2 5 2" xfId="162"/>
    <cellStyle name="20% - Accent2 5 3" xfId="163"/>
    <cellStyle name="20% - Accent2 6" xfId="164"/>
    <cellStyle name="20% - Accent2 6 2" xfId="165"/>
    <cellStyle name="20% - Accent2 7" xfId="166"/>
    <cellStyle name="20% - Accent2 7 2" xfId="167"/>
    <cellStyle name="20% - Accent2 8" xfId="168"/>
    <cellStyle name="20% - Accent2 9" xfId="169"/>
    <cellStyle name="20% - Accent3 2" xfId="170"/>
    <cellStyle name="20% - Accent3 2 2" xfId="171"/>
    <cellStyle name="20% - Accent3 2 2 2" xfId="172"/>
    <cellStyle name="20% - Accent3 2 2 2 2" xfId="173"/>
    <cellStyle name="20% - Accent3 2 2 2 3" xfId="174"/>
    <cellStyle name="20% - Accent3 2 2 3" xfId="175"/>
    <cellStyle name="20% - Accent3 2 2 3 2" xfId="176"/>
    <cellStyle name="20% - Accent3 2 2 4" xfId="177"/>
    <cellStyle name="20% - Accent3 2 2 4 2" xfId="178"/>
    <cellStyle name="20% - Accent3 2 2 5" xfId="179"/>
    <cellStyle name="20% - Accent3 2 2 6" xfId="180"/>
    <cellStyle name="20% - Accent3 2 3" xfId="181"/>
    <cellStyle name="20% - Accent3 2 3 2" xfId="182"/>
    <cellStyle name="20% - Accent3 2 3 3" xfId="183"/>
    <cellStyle name="20% - Accent3 2 4" xfId="184"/>
    <cellStyle name="20% - Accent3 2 4 2" xfId="185"/>
    <cellStyle name="20% - Accent3 2 4 3" xfId="186"/>
    <cellStyle name="20% - Accent3 2 5" xfId="187"/>
    <cellStyle name="20% - Accent3 2 5 2" xfId="188"/>
    <cellStyle name="20% - Accent3 2 6" xfId="189"/>
    <cellStyle name="20% - Accent3 2 6 2" xfId="190"/>
    <cellStyle name="20% - Accent3 2 7" xfId="191"/>
    <cellStyle name="20% - Accent3 2 8" xfId="192"/>
    <cellStyle name="20% - Accent3 3" xfId="193"/>
    <cellStyle name="20% - Accent3 3 2" xfId="194"/>
    <cellStyle name="20% - Accent3 3 2 2" xfId="195"/>
    <cellStyle name="20% - Accent3 3 2 2 2" xfId="196"/>
    <cellStyle name="20% - Accent3 3 2 2 3" xfId="197"/>
    <cellStyle name="20% - Accent3 3 2 3" xfId="198"/>
    <cellStyle name="20% - Accent3 3 2 3 2" xfId="199"/>
    <cellStyle name="20% - Accent3 3 2 4" xfId="200"/>
    <cellStyle name="20% - Accent3 3 2 4 2" xfId="201"/>
    <cellStyle name="20% - Accent3 3 2 5" xfId="202"/>
    <cellStyle name="20% - Accent3 3 2 6" xfId="203"/>
    <cellStyle name="20% - Accent3 3 3" xfId="204"/>
    <cellStyle name="20% - Accent3 3 3 2" xfId="205"/>
    <cellStyle name="20% - Accent3 3 3 3" xfId="206"/>
    <cellStyle name="20% - Accent3 3 4" xfId="207"/>
    <cellStyle name="20% - Accent3 3 4 2" xfId="208"/>
    <cellStyle name="20% - Accent3 3 4 3" xfId="209"/>
    <cellStyle name="20% - Accent3 3 5" xfId="210"/>
    <cellStyle name="20% - Accent3 3 5 2" xfId="211"/>
    <cellStyle name="20% - Accent3 3 6" xfId="212"/>
    <cellStyle name="20% - Accent3 3 6 2" xfId="213"/>
    <cellStyle name="20% - Accent3 3 7" xfId="214"/>
    <cellStyle name="20% - Accent3 3 8" xfId="215"/>
    <cellStyle name="20% - Accent3 4" xfId="216"/>
    <cellStyle name="20% - Accent3 4 2" xfId="217"/>
    <cellStyle name="20% - Accent3 4 2 2" xfId="218"/>
    <cellStyle name="20% - Accent3 4 2 3" xfId="219"/>
    <cellStyle name="20% - Accent3 4 3" xfId="220"/>
    <cellStyle name="20% - Accent3 4 3 2" xfId="221"/>
    <cellStyle name="20% - Accent3 4 3 3" xfId="222"/>
    <cellStyle name="20% - Accent3 4 4" xfId="223"/>
    <cellStyle name="20% - Accent3 4 4 2" xfId="224"/>
    <cellStyle name="20% - Accent3 4 5" xfId="225"/>
    <cellStyle name="20% - Accent3 4 6" xfId="226"/>
    <cellStyle name="20% - Accent3 5" xfId="227"/>
    <cellStyle name="20% - Accent3 5 2" xfId="228"/>
    <cellStyle name="20% - Accent3 5 3" xfId="229"/>
    <cellStyle name="20% - Accent3 6" xfId="230"/>
    <cellStyle name="20% - Accent3 6 2" xfId="231"/>
    <cellStyle name="20% - Accent3 7" xfId="232"/>
    <cellStyle name="20% - Accent3 7 2" xfId="233"/>
    <cellStyle name="20% - Accent3 8" xfId="234"/>
    <cellStyle name="20% - Accent3 9" xfId="235"/>
    <cellStyle name="20% - Accent4 2" xfId="236"/>
    <cellStyle name="20% - Accent4 2 2" xfId="237"/>
    <cellStyle name="20% - Accent4 2 2 2" xfId="238"/>
    <cellStyle name="20% - Accent4 2 2 2 2" xfId="239"/>
    <cellStyle name="20% - Accent4 2 2 2 3" xfId="240"/>
    <cellStyle name="20% - Accent4 2 2 3" xfId="241"/>
    <cellStyle name="20% - Accent4 2 2 3 2" xfId="242"/>
    <cellStyle name="20% - Accent4 2 2 4" xfId="243"/>
    <cellStyle name="20% - Accent4 2 2 4 2" xfId="244"/>
    <cellStyle name="20% - Accent4 2 2 5" xfId="245"/>
    <cellStyle name="20% - Accent4 2 2 6" xfId="246"/>
    <cellStyle name="20% - Accent4 2 3" xfId="247"/>
    <cellStyle name="20% - Accent4 2 3 2" xfId="248"/>
    <cellStyle name="20% - Accent4 2 3 3" xfId="249"/>
    <cellStyle name="20% - Accent4 2 4" xfId="250"/>
    <cellStyle name="20% - Accent4 2 4 2" xfId="251"/>
    <cellStyle name="20% - Accent4 2 4 3" xfId="252"/>
    <cellStyle name="20% - Accent4 2 5" xfId="253"/>
    <cellStyle name="20% - Accent4 2 5 2" xfId="254"/>
    <cellStyle name="20% - Accent4 2 6" xfId="255"/>
    <cellStyle name="20% - Accent4 2 6 2" xfId="256"/>
    <cellStyle name="20% - Accent4 2 7" xfId="257"/>
    <cellStyle name="20% - Accent4 2 8" xfId="258"/>
    <cellStyle name="20% - Accent4 3" xfId="259"/>
    <cellStyle name="20% - Accent4 3 2" xfId="260"/>
    <cellStyle name="20% - Accent4 3 2 2" xfId="261"/>
    <cellStyle name="20% - Accent4 3 2 2 2" xfId="262"/>
    <cellStyle name="20% - Accent4 3 2 2 3" xfId="263"/>
    <cellStyle name="20% - Accent4 3 2 3" xfId="264"/>
    <cellStyle name="20% - Accent4 3 2 3 2" xfId="265"/>
    <cellStyle name="20% - Accent4 3 2 4" xfId="266"/>
    <cellStyle name="20% - Accent4 3 2 4 2" xfId="267"/>
    <cellStyle name="20% - Accent4 3 2 5" xfId="268"/>
    <cellStyle name="20% - Accent4 3 2 6" xfId="269"/>
    <cellStyle name="20% - Accent4 3 3" xfId="270"/>
    <cellStyle name="20% - Accent4 3 3 2" xfId="271"/>
    <cellStyle name="20% - Accent4 3 3 3" xfId="272"/>
    <cellStyle name="20% - Accent4 3 4" xfId="273"/>
    <cellStyle name="20% - Accent4 3 4 2" xfId="274"/>
    <cellStyle name="20% - Accent4 3 4 3" xfId="275"/>
    <cellStyle name="20% - Accent4 3 5" xfId="276"/>
    <cellStyle name="20% - Accent4 3 5 2" xfId="277"/>
    <cellStyle name="20% - Accent4 3 6" xfId="278"/>
    <cellStyle name="20% - Accent4 3 6 2" xfId="279"/>
    <cellStyle name="20% - Accent4 3 7" xfId="280"/>
    <cellStyle name="20% - Accent4 3 8" xfId="281"/>
    <cellStyle name="20% - Accent4 4" xfId="282"/>
    <cellStyle name="20% - Accent4 4 2" xfId="283"/>
    <cellStyle name="20% - Accent4 4 2 2" xfId="284"/>
    <cellStyle name="20% - Accent4 4 2 3" xfId="285"/>
    <cellStyle name="20% - Accent4 4 3" xfId="286"/>
    <cellStyle name="20% - Accent4 4 3 2" xfId="287"/>
    <cellStyle name="20% - Accent4 4 3 3" xfId="288"/>
    <cellStyle name="20% - Accent4 4 4" xfId="289"/>
    <cellStyle name="20% - Accent4 4 4 2" xfId="290"/>
    <cellStyle name="20% - Accent4 4 5" xfId="291"/>
    <cellStyle name="20% - Accent4 4 6" xfId="292"/>
    <cellStyle name="20% - Accent4 5" xfId="293"/>
    <cellStyle name="20% - Accent4 5 2" xfId="294"/>
    <cellStyle name="20% - Accent4 5 3" xfId="295"/>
    <cellStyle name="20% - Accent4 6" xfId="296"/>
    <cellStyle name="20% - Accent4 6 2" xfId="297"/>
    <cellStyle name="20% - Accent4 7" xfId="298"/>
    <cellStyle name="20% - Accent4 7 2" xfId="299"/>
    <cellStyle name="20% - Accent4 8" xfId="300"/>
    <cellStyle name="20% - Accent4 9" xfId="301"/>
    <cellStyle name="20% - Accent5 2" xfId="302"/>
    <cellStyle name="20% - Accent5 2 2" xfId="303"/>
    <cellStyle name="20% - Accent5 2 2 2" xfId="304"/>
    <cellStyle name="20% - Accent5 2 2 2 2" xfId="305"/>
    <cellStyle name="20% - Accent5 2 2 2 3" xfId="306"/>
    <cellStyle name="20% - Accent5 2 2 3" xfId="307"/>
    <cellStyle name="20% - Accent5 2 2 3 2" xfId="308"/>
    <cellStyle name="20% - Accent5 2 2 4" xfId="309"/>
    <cellStyle name="20% - Accent5 2 2 4 2" xfId="310"/>
    <cellStyle name="20% - Accent5 2 2 5" xfId="311"/>
    <cellStyle name="20% - Accent5 2 2 6" xfId="312"/>
    <cellStyle name="20% - Accent5 2 3" xfId="313"/>
    <cellStyle name="20% - Accent5 2 3 2" xfId="314"/>
    <cellStyle name="20% - Accent5 2 3 3" xfId="315"/>
    <cellStyle name="20% - Accent5 2 4" xfId="316"/>
    <cellStyle name="20% - Accent5 2 4 2" xfId="317"/>
    <cellStyle name="20% - Accent5 2 4 3" xfId="318"/>
    <cellStyle name="20% - Accent5 2 5" xfId="319"/>
    <cellStyle name="20% - Accent5 2 5 2" xfId="320"/>
    <cellStyle name="20% - Accent5 2 6" xfId="321"/>
    <cellStyle name="20% - Accent5 2 6 2" xfId="322"/>
    <cellStyle name="20% - Accent5 2 7" xfId="323"/>
    <cellStyle name="20% - Accent5 2 8" xfId="324"/>
    <cellStyle name="20% - Accent5 3" xfId="325"/>
    <cellStyle name="20% - Accent5 3 2" xfId="326"/>
    <cellStyle name="20% - Accent5 3 2 2" xfId="327"/>
    <cellStyle name="20% - Accent5 3 2 2 2" xfId="328"/>
    <cellStyle name="20% - Accent5 3 2 2 3" xfId="329"/>
    <cellStyle name="20% - Accent5 3 2 3" xfId="330"/>
    <cellStyle name="20% - Accent5 3 2 3 2" xfId="331"/>
    <cellStyle name="20% - Accent5 3 2 4" xfId="332"/>
    <cellStyle name="20% - Accent5 3 2 4 2" xfId="333"/>
    <cellStyle name="20% - Accent5 3 2 5" xfId="334"/>
    <cellStyle name="20% - Accent5 3 2 6" xfId="335"/>
    <cellStyle name="20% - Accent5 3 3" xfId="336"/>
    <cellStyle name="20% - Accent5 3 3 2" xfId="337"/>
    <cellStyle name="20% - Accent5 3 3 3" xfId="338"/>
    <cellStyle name="20% - Accent5 3 4" xfId="339"/>
    <cellStyle name="20% - Accent5 3 4 2" xfId="340"/>
    <cellStyle name="20% - Accent5 3 4 3" xfId="341"/>
    <cellStyle name="20% - Accent5 3 5" xfId="342"/>
    <cellStyle name="20% - Accent5 3 5 2" xfId="343"/>
    <cellStyle name="20% - Accent5 3 6" xfId="344"/>
    <cellStyle name="20% - Accent5 3 6 2" xfId="345"/>
    <cellStyle name="20% - Accent5 3 7" xfId="346"/>
    <cellStyle name="20% - Accent5 3 8" xfId="347"/>
    <cellStyle name="20% - Accent5 4" xfId="348"/>
    <cellStyle name="20% - Accent5 4 2" xfId="349"/>
    <cellStyle name="20% - Accent5 4 2 2" xfId="350"/>
    <cellStyle name="20% - Accent5 4 2 3" xfId="351"/>
    <cellStyle name="20% - Accent5 4 3" xfId="352"/>
    <cellStyle name="20% - Accent5 4 3 2" xfId="353"/>
    <cellStyle name="20% - Accent5 4 3 3" xfId="354"/>
    <cellStyle name="20% - Accent5 4 4" xfId="355"/>
    <cellStyle name="20% - Accent5 4 4 2" xfId="356"/>
    <cellStyle name="20% - Accent5 4 5" xfId="357"/>
    <cellStyle name="20% - Accent5 4 6" xfId="358"/>
    <cellStyle name="20% - Accent5 5" xfId="359"/>
    <cellStyle name="20% - Accent5 5 2" xfId="360"/>
    <cellStyle name="20% - Accent5 5 3" xfId="361"/>
    <cellStyle name="20% - Accent5 6" xfId="362"/>
    <cellStyle name="20% - Accent5 6 2" xfId="363"/>
    <cellStyle name="20% - Accent5 7" xfId="364"/>
    <cellStyle name="20% - Accent5 7 2" xfId="365"/>
    <cellStyle name="20% - Accent5 8" xfId="366"/>
    <cellStyle name="20% - Accent5 9" xfId="367"/>
    <cellStyle name="20% - Accent6 2" xfId="368"/>
    <cellStyle name="20% - Accent6 2 2" xfId="369"/>
    <cellStyle name="20% - Accent6 2 2 2" xfId="370"/>
    <cellStyle name="20% - Accent6 2 2 2 2" xfId="371"/>
    <cellStyle name="20% - Accent6 2 2 2 3" xfId="372"/>
    <cellStyle name="20% - Accent6 2 2 3" xfId="373"/>
    <cellStyle name="20% - Accent6 2 2 3 2" xfId="374"/>
    <cellStyle name="20% - Accent6 2 2 4" xfId="375"/>
    <cellStyle name="20% - Accent6 2 2 4 2" xfId="376"/>
    <cellStyle name="20% - Accent6 2 2 5" xfId="377"/>
    <cellStyle name="20% - Accent6 2 2 6" xfId="378"/>
    <cellStyle name="20% - Accent6 2 3" xfId="379"/>
    <cellStyle name="20% - Accent6 2 3 2" xfId="380"/>
    <cellStyle name="20% - Accent6 2 3 3" xfId="381"/>
    <cellStyle name="20% - Accent6 2 4" xfId="382"/>
    <cellStyle name="20% - Accent6 2 4 2" xfId="383"/>
    <cellStyle name="20% - Accent6 2 4 3" xfId="384"/>
    <cellStyle name="20% - Accent6 2 5" xfId="385"/>
    <cellStyle name="20% - Accent6 2 5 2" xfId="386"/>
    <cellStyle name="20% - Accent6 2 6" xfId="387"/>
    <cellStyle name="20% - Accent6 2 6 2" xfId="388"/>
    <cellStyle name="20% - Accent6 2 7" xfId="389"/>
    <cellStyle name="20% - Accent6 2 8" xfId="390"/>
    <cellStyle name="20% - Accent6 3" xfId="391"/>
    <cellStyle name="20% - Accent6 3 2" xfId="392"/>
    <cellStyle name="20% - Accent6 3 2 2" xfId="393"/>
    <cellStyle name="20% - Accent6 3 2 2 2" xfId="394"/>
    <cellStyle name="20% - Accent6 3 2 2 3" xfId="395"/>
    <cellStyle name="20% - Accent6 3 2 3" xfId="396"/>
    <cellStyle name="20% - Accent6 3 2 3 2" xfId="397"/>
    <cellStyle name="20% - Accent6 3 2 4" xfId="398"/>
    <cellStyle name="20% - Accent6 3 2 4 2" xfId="399"/>
    <cellStyle name="20% - Accent6 3 2 5" xfId="400"/>
    <cellStyle name="20% - Accent6 3 2 6" xfId="401"/>
    <cellStyle name="20% - Accent6 3 3" xfId="402"/>
    <cellStyle name="20% - Accent6 3 3 2" xfId="403"/>
    <cellStyle name="20% - Accent6 3 3 3" xfId="404"/>
    <cellStyle name="20% - Accent6 3 4" xfId="405"/>
    <cellStyle name="20% - Accent6 3 4 2" xfId="406"/>
    <cellStyle name="20% - Accent6 3 4 3" xfId="407"/>
    <cellStyle name="20% - Accent6 3 5" xfId="408"/>
    <cellStyle name="20% - Accent6 3 5 2" xfId="409"/>
    <cellStyle name="20% - Accent6 3 6" xfId="410"/>
    <cellStyle name="20% - Accent6 3 6 2" xfId="411"/>
    <cellStyle name="20% - Accent6 3 7" xfId="412"/>
    <cellStyle name="20% - Accent6 3 8" xfId="413"/>
    <cellStyle name="20% - Accent6 4" xfId="414"/>
    <cellStyle name="20% - Accent6 4 2" xfId="415"/>
    <cellStyle name="20% - Accent6 4 2 2" xfId="416"/>
    <cellStyle name="20% - Accent6 4 2 3" xfId="417"/>
    <cellStyle name="20% - Accent6 4 3" xfId="418"/>
    <cellStyle name="20% - Accent6 4 3 2" xfId="419"/>
    <cellStyle name="20% - Accent6 4 3 3" xfId="420"/>
    <cellStyle name="20% - Accent6 4 4" xfId="421"/>
    <cellStyle name="20% - Accent6 4 4 2" xfId="422"/>
    <cellStyle name="20% - Accent6 4 5" xfId="423"/>
    <cellStyle name="20% - Accent6 4 6" xfId="424"/>
    <cellStyle name="20% - Accent6 5" xfId="425"/>
    <cellStyle name="20% - Accent6 5 2" xfId="426"/>
    <cellStyle name="20% - Accent6 5 3" xfId="427"/>
    <cellStyle name="20% - Accent6 6" xfId="428"/>
    <cellStyle name="20% - Accent6 6 2" xfId="429"/>
    <cellStyle name="20% - Accent6 7" xfId="430"/>
    <cellStyle name="20% - Accent6 7 2" xfId="431"/>
    <cellStyle name="20% - Accent6 8" xfId="432"/>
    <cellStyle name="20% - Accent6 9" xfId="433"/>
    <cellStyle name="40% - Accent1 2" xfId="434"/>
    <cellStyle name="40% - Accent1 2 2" xfId="435"/>
    <cellStyle name="40% - Accent1 2 2 2" xfId="436"/>
    <cellStyle name="40% - Accent1 2 2 2 2" xfId="437"/>
    <cellStyle name="40% - Accent1 2 2 2 3" xfId="438"/>
    <cellStyle name="40% - Accent1 2 2 3" xfId="439"/>
    <cellStyle name="40% - Accent1 2 2 3 2" xfId="440"/>
    <cellStyle name="40% - Accent1 2 2 4" xfId="441"/>
    <cellStyle name="40% - Accent1 2 2 4 2" xfId="442"/>
    <cellStyle name="40% - Accent1 2 2 5" xfId="443"/>
    <cellStyle name="40% - Accent1 2 2 6" xfId="444"/>
    <cellStyle name="40% - Accent1 2 3" xfId="445"/>
    <cellStyle name="40% - Accent1 2 3 2" xfId="446"/>
    <cellStyle name="40% - Accent1 2 3 3" xfId="447"/>
    <cellStyle name="40% - Accent1 2 4" xfId="448"/>
    <cellStyle name="40% - Accent1 2 4 2" xfId="449"/>
    <cellStyle name="40% - Accent1 2 4 3" xfId="450"/>
    <cellStyle name="40% - Accent1 2 5" xfId="451"/>
    <cellStyle name="40% - Accent1 2 5 2" xfId="452"/>
    <cellStyle name="40% - Accent1 2 6" xfId="453"/>
    <cellStyle name="40% - Accent1 2 6 2" xfId="454"/>
    <cellStyle name="40% - Accent1 2 7" xfId="455"/>
    <cellStyle name="40% - Accent1 2 8" xfId="456"/>
    <cellStyle name="40% - Accent1 3" xfId="457"/>
    <cellStyle name="40% - Accent1 3 2" xfId="458"/>
    <cellStyle name="40% - Accent1 3 2 2" xfId="459"/>
    <cellStyle name="40% - Accent1 3 2 2 2" xfId="460"/>
    <cellStyle name="40% - Accent1 3 2 2 3" xfId="461"/>
    <cellStyle name="40% - Accent1 3 2 3" xfId="462"/>
    <cellStyle name="40% - Accent1 3 2 3 2" xfId="463"/>
    <cellStyle name="40% - Accent1 3 2 4" xfId="464"/>
    <cellStyle name="40% - Accent1 3 2 4 2" xfId="465"/>
    <cellStyle name="40% - Accent1 3 2 5" xfId="466"/>
    <cellStyle name="40% - Accent1 3 2 6" xfId="467"/>
    <cellStyle name="40% - Accent1 3 3" xfId="468"/>
    <cellStyle name="40% - Accent1 3 3 2" xfId="469"/>
    <cellStyle name="40% - Accent1 3 3 3" xfId="470"/>
    <cellStyle name="40% - Accent1 3 4" xfId="471"/>
    <cellStyle name="40% - Accent1 3 4 2" xfId="472"/>
    <cellStyle name="40% - Accent1 3 4 3" xfId="473"/>
    <cellStyle name="40% - Accent1 3 5" xfId="474"/>
    <cellStyle name="40% - Accent1 3 5 2" xfId="475"/>
    <cellStyle name="40% - Accent1 3 6" xfId="476"/>
    <cellStyle name="40% - Accent1 3 6 2" xfId="477"/>
    <cellStyle name="40% - Accent1 3 7" xfId="478"/>
    <cellStyle name="40% - Accent1 3 8" xfId="479"/>
    <cellStyle name="40% - Accent1 4" xfId="480"/>
    <cellStyle name="40% - Accent1 4 2" xfId="481"/>
    <cellStyle name="40% - Accent1 4 2 2" xfId="482"/>
    <cellStyle name="40% - Accent1 4 2 3" xfId="483"/>
    <cellStyle name="40% - Accent1 4 3" xfId="484"/>
    <cellStyle name="40% - Accent1 4 3 2" xfId="485"/>
    <cellStyle name="40% - Accent1 4 3 3" xfId="486"/>
    <cellStyle name="40% - Accent1 4 4" xfId="487"/>
    <cellStyle name="40% - Accent1 4 4 2" xfId="488"/>
    <cellStyle name="40% - Accent1 4 5" xfId="489"/>
    <cellStyle name="40% - Accent1 4 6" xfId="490"/>
    <cellStyle name="40% - Accent1 5" xfId="491"/>
    <cellStyle name="40% - Accent1 5 2" xfId="492"/>
    <cellStyle name="40% - Accent1 5 3" xfId="493"/>
    <cellStyle name="40% - Accent1 6" xfId="494"/>
    <cellStyle name="40% - Accent1 6 2" xfId="495"/>
    <cellStyle name="40% - Accent1 7" xfId="496"/>
    <cellStyle name="40% - Accent1 7 2" xfId="497"/>
    <cellStyle name="40% - Accent1 8" xfId="498"/>
    <cellStyle name="40% - Accent1 9" xfId="499"/>
    <cellStyle name="40% - Accent2 2" xfId="500"/>
    <cellStyle name="40% - Accent2 2 2" xfId="501"/>
    <cellStyle name="40% - Accent2 2 2 2" xfId="502"/>
    <cellStyle name="40% - Accent2 2 2 2 2" xfId="503"/>
    <cellStyle name="40% - Accent2 2 2 2 3" xfId="504"/>
    <cellStyle name="40% - Accent2 2 2 3" xfId="505"/>
    <cellStyle name="40% - Accent2 2 2 3 2" xfId="506"/>
    <cellStyle name="40% - Accent2 2 2 4" xfId="507"/>
    <cellStyle name="40% - Accent2 2 2 4 2" xfId="508"/>
    <cellStyle name="40% - Accent2 2 2 5" xfId="509"/>
    <cellStyle name="40% - Accent2 2 2 6" xfId="510"/>
    <cellStyle name="40% - Accent2 2 3" xfId="511"/>
    <cellStyle name="40% - Accent2 2 3 2" xfId="512"/>
    <cellStyle name="40% - Accent2 2 3 3" xfId="513"/>
    <cellStyle name="40% - Accent2 2 4" xfId="514"/>
    <cellStyle name="40% - Accent2 2 4 2" xfId="515"/>
    <cellStyle name="40% - Accent2 2 4 3" xfId="516"/>
    <cellStyle name="40% - Accent2 2 5" xfId="517"/>
    <cellStyle name="40% - Accent2 2 5 2" xfId="518"/>
    <cellStyle name="40% - Accent2 2 6" xfId="519"/>
    <cellStyle name="40% - Accent2 2 6 2" xfId="520"/>
    <cellStyle name="40% - Accent2 2 7" xfId="521"/>
    <cellStyle name="40% - Accent2 2 8" xfId="522"/>
    <cellStyle name="40% - Accent2 3" xfId="523"/>
    <cellStyle name="40% - Accent2 3 2" xfId="524"/>
    <cellStyle name="40% - Accent2 3 2 2" xfId="525"/>
    <cellStyle name="40% - Accent2 3 2 2 2" xfId="526"/>
    <cellStyle name="40% - Accent2 3 2 2 3" xfId="527"/>
    <cellStyle name="40% - Accent2 3 2 3" xfId="528"/>
    <cellStyle name="40% - Accent2 3 2 3 2" xfId="529"/>
    <cellStyle name="40% - Accent2 3 2 4" xfId="530"/>
    <cellStyle name="40% - Accent2 3 2 4 2" xfId="531"/>
    <cellStyle name="40% - Accent2 3 2 5" xfId="532"/>
    <cellStyle name="40% - Accent2 3 2 6" xfId="533"/>
    <cellStyle name="40% - Accent2 3 3" xfId="534"/>
    <cellStyle name="40% - Accent2 3 3 2" xfId="535"/>
    <cellStyle name="40% - Accent2 3 3 3" xfId="536"/>
    <cellStyle name="40% - Accent2 3 4" xfId="537"/>
    <cellStyle name="40% - Accent2 3 4 2" xfId="538"/>
    <cellStyle name="40% - Accent2 3 4 3" xfId="539"/>
    <cellStyle name="40% - Accent2 3 5" xfId="540"/>
    <cellStyle name="40% - Accent2 3 5 2" xfId="541"/>
    <cellStyle name="40% - Accent2 3 6" xfId="542"/>
    <cellStyle name="40% - Accent2 3 6 2" xfId="543"/>
    <cellStyle name="40% - Accent2 3 7" xfId="544"/>
    <cellStyle name="40% - Accent2 3 8" xfId="545"/>
    <cellStyle name="40% - Accent2 4" xfId="546"/>
    <cellStyle name="40% - Accent2 4 2" xfId="547"/>
    <cellStyle name="40% - Accent2 4 2 2" xfId="548"/>
    <cellStyle name="40% - Accent2 4 2 3" xfId="549"/>
    <cellStyle name="40% - Accent2 4 3" xfId="550"/>
    <cellStyle name="40% - Accent2 4 3 2" xfId="551"/>
    <cellStyle name="40% - Accent2 4 3 3" xfId="552"/>
    <cellStyle name="40% - Accent2 4 4" xfId="553"/>
    <cellStyle name="40% - Accent2 4 4 2" xfId="554"/>
    <cellStyle name="40% - Accent2 4 5" xfId="555"/>
    <cellStyle name="40% - Accent2 4 6" xfId="556"/>
    <cellStyle name="40% - Accent2 5" xfId="557"/>
    <cellStyle name="40% - Accent2 5 2" xfId="558"/>
    <cellStyle name="40% - Accent2 5 3" xfId="559"/>
    <cellStyle name="40% - Accent2 6" xfId="560"/>
    <cellStyle name="40% - Accent2 6 2" xfId="561"/>
    <cellStyle name="40% - Accent2 7" xfId="562"/>
    <cellStyle name="40% - Accent2 7 2" xfId="563"/>
    <cellStyle name="40% - Accent2 8" xfId="564"/>
    <cellStyle name="40% - Accent2 9" xfId="565"/>
    <cellStyle name="40% - Accent3 2" xfId="566"/>
    <cellStyle name="40% - Accent3 2 2" xfId="567"/>
    <cellStyle name="40% - Accent3 2 2 2" xfId="568"/>
    <cellStyle name="40% - Accent3 2 2 2 2" xfId="569"/>
    <cellStyle name="40% - Accent3 2 2 2 3" xfId="570"/>
    <cellStyle name="40% - Accent3 2 2 3" xfId="571"/>
    <cellStyle name="40% - Accent3 2 2 3 2" xfId="572"/>
    <cellStyle name="40% - Accent3 2 2 4" xfId="573"/>
    <cellStyle name="40% - Accent3 2 2 4 2" xfId="574"/>
    <cellStyle name="40% - Accent3 2 2 5" xfId="575"/>
    <cellStyle name="40% - Accent3 2 2 6" xfId="576"/>
    <cellStyle name="40% - Accent3 2 3" xfId="577"/>
    <cellStyle name="40% - Accent3 2 3 2" xfId="578"/>
    <cellStyle name="40% - Accent3 2 3 3" xfId="579"/>
    <cellStyle name="40% - Accent3 2 4" xfId="580"/>
    <cellStyle name="40% - Accent3 2 4 2" xfId="581"/>
    <cellStyle name="40% - Accent3 2 4 3" xfId="582"/>
    <cellStyle name="40% - Accent3 2 5" xfId="583"/>
    <cellStyle name="40% - Accent3 2 5 2" xfId="584"/>
    <cellStyle name="40% - Accent3 2 6" xfId="585"/>
    <cellStyle name="40% - Accent3 2 6 2" xfId="586"/>
    <cellStyle name="40% - Accent3 2 7" xfId="587"/>
    <cellStyle name="40% - Accent3 2 8" xfId="588"/>
    <cellStyle name="40% - Accent3 3" xfId="589"/>
    <cellStyle name="40% - Accent3 3 2" xfId="590"/>
    <cellStyle name="40% - Accent3 3 2 2" xfId="591"/>
    <cellStyle name="40% - Accent3 3 2 2 2" xfId="592"/>
    <cellStyle name="40% - Accent3 3 2 2 3" xfId="593"/>
    <cellStyle name="40% - Accent3 3 2 3" xfId="594"/>
    <cellStyle name="40% - Accent3 3 2 3 2" xfId="595"/>
    <cellStyle name="40% - Accent3 3 2 4" xfId="596"/>
    <cellStyle name="40% - Accent3 3 2 4 2" xfId="597"/>
    <cellStyle name="40% - Accent3 3 2 5" xfId="598"/>
    <cellStyle name="40% - Accent3 3 2 6" xfId="599"/>
    <cellStyle name="40% - Accent3 3 3" xfId="600"/>
    <cellStyle name="40% - Accent3 3 3 2" xfId="601"/>
    <cellStyle name="40% - Accent3 3 3 3" xfId="602"/>
    <cellStyle name="40% - Accent3 3 4" xfId="603"/>
    <cellStyle name="40% - Accent3 3 4 2" xfId="604"/>
    <cellStyle name="40% - Accent3 3 4 3" xfId="605"/>
    <cellStyle name="40% - Accent3 3 5" xfId="606"/>
    <cellStyle name="40% - Accent3 3 5 2" xfId="607"/>
    <cellStyle name="40% - Accent3 3 6" xfId="608"/>
    <cellStyle name="40% - Accent3 3 6 2" xfId="609"/>
    <cellStyle name="40% - Accent3 3 7" xfId="610"/>
    <cellStyle name="40% - Accent3 3 8" xfId="611"/>
    <cellStyle name="40% - Accent3 4" xfId="612"/>
    <cellStyle name="40% - Accent3 4 2" xfId="613"/>
    <cellStyle name="40% - Accent3 4 2 2" xfId="614"/>
    <cellStyle name="40% - Accent3 4 2 3" xfId="615"/>
    <cellStyle name="40% - Accent3 4 3" xfId="616"/>
    <cellStyle name="40% - Accent3 4 3 2" xfId="617"/>
    <cellStyle name="40% - Accent3 4 3 3" xfId="618"/>
    <cellStyle name="40% - Accent3 4 4" xfId="619"/>
    <cellStyle name="40% - Accent3 4 4 2" xfId="620"/>
    <cellStyle name="40% - Accent3 4 5" xfId="621"/>
    <cellStyle name="40% - Accent3 4 6" xfId="622"/>
    <cellStyle name="40% - Accent3 5" xfId="623"/>
    <cellStyle name="40% - Accent3 5 2" xfId="624"/>
    <cellStyle name="40% - Accent3 5 3" xfId="625"/>
    <cellStyle name="40% - Accent3 6" xfId="626"/>
    <cellStyle name="40% - Accent3 6 2" xfId="627"/>
    <cellStyle name="40% - Accent3 7" xfId="628"/>
    <cellStyle name="40% - Accent3 7 2" xfId="629"/>
    <cellStyle name="40% - Accent3 8" xfId="630"/>
    <cellStyle name="40% - Accent3 9" xfId="631"/>
    <cellStyle name="40% - Accent4 2" xfId="632"/>
    <cellStyle name="40% - Accent4 2 2" xfId="633"/>
    <cellStyle name="40% - Accent4 2 2 2" xfId="634"/>
    <cellStyle name="40% - Accent4 2 2 2 2" xfId="635"/>
    <cellStyle name="40% - Accent4 2 2 2 3" xfId="636"/>
    <cellStyle name="40% - Accent4 2 2 3" xfId="637"/>
    <cellStyle name="40% - Accent4 2 2 3 2" xfId="638"/>
    <cellStyle name="40% - Accent4 2 2 4" xfId="639"/>
    <cellStyle name="40% - Accent4 2 2 4 2" xfId="640"/>
    <cellStyle name="40% - Accent4 2 2 5" xfId="641"/>
    <cellStyle name="40% - Accent4 2 2 6" xfId="642"/>
    <cellStyle name="40% - Accent4 2 3" xfId="643"/>
    <cellStyle name="40% - Accent4 2 3 2" xfId="644"/>
    <cellStyle name="40% - Accent4 2 3 3" xfId="645"/>
    <cellStyle name="40% - Accent4 2 4" xfId="646"/>
    <cellStyle name="40% - Accent4 2 4 2" xfId="647"/>
    <cellStyle name="40% - Accent4 2 4 3" xfId="648"/>
    <cellStyle name="40% - Accent4 2 5" xfId="649"/>
    <cellStyle name="40% - Accent4 2 5 2" xfId="650"/>
    <cellStyle name="40% - Accent4 2 6" xfId="651"/>
    <cellStyle name="40% - Accent4 2 6 2" xfId="652"/>
    <cellStyle name="40% - Accent4 2 7" xfId="653"/>
    <cellStyle name="40% - Accent4 2 8" xfId="654"/>
    <cellStyle name="40% - Accent4 3" xfId="655"/>
    <cellStyle name="40% - Accent4 3 2" xfId="656"/>
    <cellStyle name="40% - Accent4 3 2 2" xfId="657"/>
    <cellStyle name="40% - Accent4 3 2 2 2" xfId="658"/>
    <cellStyle name="40% - Accent4 3 2 2 3" xfId="659"/>
    <cellStyle name="40% - Accent4 3 2 3" xfId="660"/>
    <cellStyle name="40% - Accent4 3 2 3 2" xfId="661"/>
    <cellStyle name="40% - Accent4 3 2 4" xfId="662"/>
    <cellStyle name="40% - Accent4 3 2 4 2" xfId="663"/>
    <cellStyle name="40% - Accent4 3 2 5" xfId="664"/>
    <cellStyle name="40% - Accent4 3 2 6" xfId="665"/>
    <cellStyle name="40% - Accent4 3 3" xfId="666"/>
    <cellStyle name="40% - Accent4 3 3 2" xfId="667"/>
    <cellStyle name="40% - Accent4 3 3 3" xfId="668"/>
    <cellStyle name="40% - Accent4 3 4" xfId="669"/>
    <cellStyle name="40% - Accent4 3 4 2" xfId="670"/>
    <cellStyle name="40% - Accent4 3 4 3" xfId="671"/>
    <cellStyle name="40% - Accent4 3 5" xfId="672"/>
    <cellStyle name="40% - Accent4 3 5 2" xfId="673"/>
    <cellStyle name="40% - Accent4 3 6" xfId="674"/>
    <cellStyle name="40% - Accent4 3 6 2" xfId="675"/>
    <cellStyle name="40% - Accent4 3 7" xfId="676"/>
    <cellStyle name="40% - Accent4 3 8" xfId="677"/>
    <cellStyle name="40% - Accent4 4" xfId="678"/>
    <cellStyle name="40% - Accent4 4 2" xfId="679"/>
    <cellStyle name="40% - Accent4 4 2 2" xfId="680"/>
    <cellStyle name="40% - Accent4 4 2 3" xfId="681"/>
    <cellStyle name="40% - Accent4 4 3" xfId="682"/>
    <cellStyle name="40% - Accent4 4 3 2" xfId="683"/>
    <cellStyle name="40% - Accent4 4 3 3" xfId="684"/>
    <cellStyle name="40% - Accent4 4 4" xfId="685"/>
    <cellStyle name="40% - Accent4 4 4 2" xfId="686"/>
    <cellStyle name="40% - Accent4 4 5" xfId="687"/>
    <cellStyle name="40% - Accent4 4 6" xfId="688"/>
    <cellStyle name="40% - Accent4 5" xfId="689"/>
    <cellStyle name="40% - Accent4 5 2" xfId="690"/>
    <cellStyle name="40% - Accent4 5 3" xfId="691"/>
    <cellStyle name="40% - Accent4 6" xfId="692"/>
    <cellStyle name="40% - Accent4 6 2" xfId="693"/>
    <cellStyle name="40% - Accent4 7" xfId="694"/>
    <cellStyle name="40% - Accent4 7 2" xfId="695"/>
    <cellStyle name="40% - Accent4 8" xfId="696"/>
    <cellStyle name="40% - Accent4 9" xfId="697"/>
    <cellStyle name="40% - Accent5 2" xfId="698"/>
    <cellStyle name="40% - Accent5 2 2" xfId="699"/>
    <cellStyle name="40% - Accent5 2 2 2" xfId="700"/>
    <cellStyle name="40% - Accent5 2 2 2 2" xfId="701"/>
    <cellStyle name="40% - Accent5 2 2 2 3" xfId="702"/>
    <cellStyle name="40% - Accent5 2 2 3" xfId="703"/>
    <cellStyle name="40% - Accent5 2 2 3 2" xfId="704"/>
    <cellStyle name="40% - Accent5 2 2 4" xfId="705"/>
    <cellStyle name="40% - Accent5 2 2 4 2" xfId="706"/>
    <cellStyle name="40% - Accent5 2 2 5" xfId="707"/>
    <cellStyle name="40% - Accent5 2 2 6" xfId="708"/>
    <cellStyle name="40% - Accent5 2 3" xfId="709"/>
    <cellStyle name="40% - Accent5 2 3 2" xfId="710"/>
    <cellStyle name="40% - Accent5 2 3 3" xfId="711"/>
    <cellStyle name="40% - Accent5 2 4" xfId="712"/>
    <cellStyle name="40% - Accent5 2 4 2" xfId="713"/>
    <cellStyle name="40% - Accent5 2 4 3" xfId="714"/>
    <cellStyle name="40% - Accent5 2 5" xfId="715"/>
    <cellStyle name="40% - Accent5 2 5 2" xfId="716"/>
    <cellStyle name="40% - Accent5 2 6" xfId="717"/>
    <cellStyle name="40% - Accent5 2 6 2" xfId="718"/>
    <cellStyle name="40% - Accent5 2 7" xfId="719"/>
    <cellStyle name="40% - Accent5 2 8" xfId="720"/>
    <cellStyle name="40% - Accent5 3" xfId="721"/>
    <cellStyle name="40% - Accent5 3 2" xfId="722"/>
    <cellStyle name="40% - Accent5 3 2 2" xfId="723"/>
    <cellStyle name="40% - Accent5 3 2 2 2" xfId="724"/>
    <cellStyle name="40% - Accent5 3 2 2 3" xfId="725"/>
    <cellStyle name="40% - Accent5 3 2 3" xfId="726"/>
    <cellStyle name="40% - Accent5 3 2 3 2" xfId="727"/>
    <cellStyle name="40% - Accent5 3 2 4" xfId="728"/>
    <cellStyle name="40% - Accent5 3 2 4 2" xfId="729"/>
    <cellStyle name="40% - Accent5 3 2 5" xfId="730"/>
    <cellStyle name="40% - Accent5 3 2 6" xfId="731"/>
    <cellStyle name="40% - Accent5 3 3" xfId="732"/>
    <cellStyle name="40% - Accent5 3 3 2" xfId="733"/>
    <cellStyle name="40% - Accent5 3 3 3" xfId="734"/>
    <cellStyle name="40% - Accent5 3 4" xfId="735"/>
    <cellStyle name="40% - Accent5 3 4 2" xfId="736"/>
    <cellStyle name="40% - Accent5 3 4 3" xfId="737"/>
    <cellStyle name="40% - Accent5 3 5" xfId="738"/>
    <cellStyle name="40% - Accent5 3 5 2" xfId="739"/>
    <cellStyle name="40% - Accent5 3 6" xfId="740"/>
    <cellStyle name="40% - Accent5 3 6 2" xfId="741"/>
    <cellStyle name="40% - Accent5 3 7" xfId="742"/>
    <cellStyle name="40% - Accent5 3 8" xfId="743"/>
    <cellStyle name="40% - Accent5 4" xfId="744"/>
    <cellStyle name="40% - Accent5 4 2" xfId="745"/>
    <cellStyle name="40% - Accent5 4 2 2" xfId="746"/>
    <cellStyle name="40% - Accent5 4 2 3" xfId="747"/>
    <cellStyle name="40% - Accent5 4 3" xfId="748"/>
    <cellStyle name="40% - Accent5 4 3 2" xfId="749"/>
    <cellStyle name="40% - Accent5 4 3 3" xfId="750"/>
    <cellStyle name="40% - Accent5 4 4" xfId="751"/>
    <cellStyle name="40% - Accent5 4 4 2" xfId="752"/>
    <cellStyle name="40% - Accent5 4 5" xfId="753"/>
    <cellStyle name="40% - Accent5 4 6" xfId="754"/>
    <cellStyle name="40% - Accent5 5" xfId="755"/>
    <cellStyle name="40% - Accent5 5 2" xfId="756"/>
    <cellStyle name="40% - Accent5 5 3" xfId="757"/>
    <cellStyle name="40% - Accent5 6" xfId="758"/>
    <cellStyle name="40% - Accent5 6 2" xfId="759"/>
    <cellStyle name="40% - Accent5 7" xfId="760"/>
    <cellStyle name="40% - Accent5 7 2" xfId="761"/>
    <cellStyle name="40% - Accent5 8" xfId="762"/>
    <cellStyle name="40% - Accent5 9" xfId="763"/>
    <cellStyle name="40% - Accent6 2" xfId="764"/>
    <cellStyle name="40% - Accent6 2 2" xfId="765"/>
    <cellStyle name="40% - Accent6 2 2 2" xfId="766"/>
    <cellStyle name="40% - Accent6 2 2 2 2" xfId="767"/>
    <cellStyle name="40% - Accent6 2 2 2 3" xfId="768"/>
    <cellStyle name="40% - Accent6 2 2 3" xfId="769"/>
    <cellStyle name="40% - Accent6 2 2 3 2" xfId="770"/>
    <cellStyle name="40% - Accent6 2 2 4" xfId="771"/>
    <cellStyle name="40% - Accent6 2 2 4 2" xfId="772"/>
    <cellStyle name="40% - Accent6 2 2 5" xfId="773"/>
    <cellStyle name="40% - Accent6 2 2 6" xfId="774"/>
    <cellStyle name="40% - Accent6 2 3" xfId="775"/>
    <cellStyle name="40% - Accent6 2 3 2" xfId="776"/>
    <cellStyle name="40% - Accent6 2 3 3" xfId="777"/>
    <cellStyle name="40% - Accent6 2 4" xfId="778"/>
    <cellStyle name="40% - Accent6 2 4 2" xfId="779"/>
    <cellStyle name="40% - Accent6 2 4 3" xfId="780"/>
    <cellStyle name="40% - Accent6 2 5" xfId="781"/>
    <cellStyle name="40% - Accent6 2 5 2" xfId="782"/>
    <cellStyle name="40% - Accent6 2 6" xfId="783"/>
    <cellStyle name="40% - Accent6 2 6 2" xfId="784"/>
    <cellStyle name="40% - Accent6 2 7" xfId="785"/>
    <cellStyle name="40% - Accent6 2 8" xfId="786"/>
    <cellStyle name="40% - Accent6 3" xfId="787"/>
    <cellStyle name="40% - Accent6 3 2" xfId="788"/>
    <cellStyle name="40% - Accent6 3 2 2" xfId="789"/>
    <cellStyle name="40% - Accent6 3 2 2 2" xfId="790"/>
    <cellStyle name="40% - Accent6 3 2 2 3" xfId="791"/>
    <cellStyle name="40% - Accent6 3 2 3" xfId="792"/>
    <cellStyle name="40% - Accent6 3 2 3 2" xfId="793"/>
    <cellStyle name="40% - Accent6 3 2 4" xfId="794"/>
    <cellStyle name="40% - Accent6 3 2 4 2" xfId="795"/>
    <cellStyle name="40% - Accent6 3 2 5" xfId="796"/>
    <cellStyle name="40% - Accent6 3 2 6" xfId="797"/>
    <cellStyle name="40% - Accent6 3 3" xfId="798"/>
    <cellStyle name="40% - Accent6 3 3 2" xfId="799"/>
    <cellStyle name="40% - Accent6 3 3 3" xfId="800"/>
    <cellStyle name="40% - Accent6 3 4" xfId="801"/>
    <cellStyle name="40% - Accent6 3 4 2" xfId="802"/>
    <cellStyle name="40% - Accent6 3 4 3" xfId="803"/>
    <cellStyle name="40% - Accent6 3 5" xfId="804"/>
    <cellStyle name="40% - Accent6 3 5 2" xfId="805"/>
    <cellStyle name="40% - Accent6 3 6" xfId="806"/>
    <cellStyle name="40% - Accent6 3 6 2" xfId="807"/>
    <cellStyle name="40% - Accent6 3 7" xfId="808"/>
    <cellStyle name="40% - Accent6 3 8" xfId="809"/>
    <cellStyle name="40% - Accent6 4" xfId="810"/>
    <cellStyle name="40% - Accent6 4 2" xfId="811"/>
    <cellStyle name="40% - Accent6 4 2 2" xfId="812"/>
    <cellStyle name="40% - Accent6 4 2 3" xfId="813"/>
    <cellStyle name="40% - Accent6 4 3" xfId="814"/>
    <cellStyle name="40% - Accent6 4 3 2" xfId="815"/>
    <cellStyle name="40% - Accent6 4 3 3" xfId="816"/>
    <cellStyle name="40% - Accent6 4 4" xfId="817"/>
    <cellStyle name="40% - Accent6 4 4 2" xfId="818"/>
    <cellStyle name="40% - Accent6 4 5" xfId="819"/>
    <cellStyle name="40% - Accent6 4 6" xfId="820"/>
    <cellStyle name="40% - Accent6 5" xfId="821"/>
    <cellStyle name="40% - Accent6 5 2" xfId="822"/>
    <cellStyle name="40% - Accent6 5 3" xfId="823"/>
    <cellStyle name="40% - Accent6 6" xfId="824"/>
    <cellStyle name="40% - Accent6 6 2" xfId="825"/>
    <cellStyle name="40% - Accent6 7" xfId="826"/>
    <cellStyle name="40% - Accent6 7 2" xfId="827"/>
    <cellStyle name="40% - Accent6 8" xfId="828"/>
    <cellStyle name="40% - Accent6 9" xfId="829"/>
    <cellStyle name="60% - Accent1 2" xfId="830"/>
    <cellStyle name="60% - Accent1 3" xfId="831"/>
    <cellStyle name="60% - Accent2 2" xfId="832"/>
    <cellStyle name="60% - Accent2 3" xfId="833"/>
    <cellStyle name="60% - Accent3 2" xfId="834"/>
    <cellStyle name="60% - Accent3 3" xfId="835"/>
    <cellStyle name="60% - Accent4 2" xfId="836"/>
    <cellStyle name="60% - Accent4 3" xfId="837"/>
    <cellStyle name="60% - Accent5 2" xfId="838"/>
    <cellStyle name="60% - Accent5 3" xfId="839"/>
    <cellStyle name="60% - Accent6 2" xfId="840"/>
    <cellStyle name="60% - Accent6 3" xfId="841"/>
    <cellStyle name="Accent1 2" xfId="842"/>
    <cellStyle name="Accent1 3" xfId="843"/>
    <cellStyle name="Accent2 2" xfId="844"/>
    <cellStyle name="Accent2 3" xfId="845"/>
    <cellStyle name="Accent3 2" xfId="846"/>
    <cellStyle name="Accent3 3" xfId="847"/>
    <cellStyle name="Accent4 2" xfId="848"/>
    <cellStyle name="Accent4 3" xfId="849"/>
    <cellStyle name="Accent5 2" xfId="850"/>
    <cellStyle name="Accent5 3" xfId="851"/>
    <cellStyle name="Accent6 2" xfId="852"/>
    <cellStyle name="Accent6 3" xfId="853"/>
    <cellStyle name="Bad 2" xfId="854"/>
    <cellStyle name="Bad 3" xfId="855"/>
    <cellStyle name="Calculation 2" xfId="856"/>
    <cellStyle name="Calculation 3" xfId="857"/>
    <cellStyle name="Check Cell 2" xfId="858"/>
    <cellStyle name="Check Cell 3" xfId="859"/>
    <cellStyle name="Comma" xfId="1" builtinId="3"/>
    <cellStyle name="Comma [0] 2" xfId="860"/>
    <cellStyle name="Comma [0] 2 2" xfId="861"/>
    <cellStyle name="Comma 10" xfId="13"/>
    <cellStyle name="Comma 10 2" xfId="862"/>
    <cellStyle name="Comma 11" xfId="863"/>
    <cellStyle name="Comma 11 2" xfId="864"/>
    <cellStyle name="Comma 12" xfId="865"/>
    <cellStyle name="Comma 12 2" xfId="866"/>
    <cellStyle name="Comma 12 3" xfId="867"/>
    <cellStyle name="Comma 13" xfId="868"/>
    <cellStyle name="Comma 13 2" xfId="869"/>
    <cellStyle name="Comma 14" xfId="870"/>
    <cellStyle name="Comma 14 2" xfId="871"/>
    <cellStyle name="Comma 15" xfId="872"/>
    <cellStyle name="Comma 15 2" xfId="873"/>
    <cellStyle name="Comma 16" xfId="874"/>
    <cellStyle name="Comma 16 2" xfId="875"/>
    <cellStyle name="Comma 17" xfId="876"/>
    <cellStyle name="Comma 17 2" xfId="877"/>
    <cellStyle name="Comma 18" xfId="878"/>
    <cellStyle name="Comma 19" xfId="879"/>
    <cellStyle name="Comma 2" xfId="880"/>
    <cellStyle name="Comma 2 2" xfId="881"/>
    <cellStyle name="Comma 2 2 2" xfId="882"/>
    <cellStyle name="Comma 2 2 2 2" xfId="20"/>
    <cellStyle name="Comma 2 2 3" xfId="883"/>
    <cellStyle name="Comma 2 3" xfId="884"/>
    <cellStyle name="Comma 2 3 2" xfId="885"/>
    <cellStyle name="Comma 2 4" xfId="886"/>
    <cellStyle name="Comma 2 5" xfId="887"/>
    <cellStyle name="Comma 2 6" xfId="888"/>
    <cellStyle name="Comma 20" xfId="889"/>
    <cellStyle name="Comma 21" xfId="890"/>
    <cellStyle name="Comma 22" xfId="891"/>
    <cellStyle name="Comma 23" xfId="892"/>
    <cellStyle name="Comma 24" xfId="893"/>
    <cellStyle name="Comma 25" xfId="894"/>
    <cellStyle name="Comma 26" xfId="895"/>
    <cellStyle name="Comma 27" xfId="896"/>
    <cellStyle name="Comma 28" xfId="897"/>
    <cellStyle name="Comma 3" xfId="898"/>
    <cellStyle name="Comma 3 2" xfId="899"/>
    <cellStyle name="Comma 3 2 2" xfId="900"/>
    <cellStyle name="Comma 3 2 3" xfId="901"/>
    <cellStyle name="Comma 3 3" xfId="902"/>
    <cellStyle name="Comma 3 3 2" xfId="903"/>
    <cellStyle name="Comma 3 4" xfId="904"/>
    <cellStyle name="Comma 3 5" xfId="905"/>
    <cellStyle name="Comma 32" xfId="5"/>
    <cellStyle name="Comma 33" xfId="6"/>
    <cellStyle name="Comma 34" xfId="7"/>
    <cellStyle name="Comma 35" xfId="8"/>
    <cellStyle name="Comma 36" xfId="9"/>
    <cellStyle name="Comma 4" xfId="10"/>
    <cellStyle name="Comma 4 10" xfId="906"/>
    <cellStyle name="Comma 4 10 2" xfId="907"/>
    <cellStyle name="Comma 4 11" xfId="908"/>
    <cellStyle name="Comma 4 2" xfId="909"/>
    <cellStyle name="Comma 4 2 2" xfId="910"/>
    <cellStyle name="Comma 4 2 2 2" xfId="911"/>
    <cellStyle name="Comma 4 2 2 2 2" xfId="912"/>
    <cellStyle name="Comma 4 2 2 2 3" xfId="913"/>
    <cellStyle name="Comma 4 2 2 3" xfId="914"/>
    <cellStyle name="Comma 4 2 2 3 2" xfId="915"/>
    <cellStyle name="Comma 4 2 2 3 3" xfId="916"/>
    <cellStyle name="Comma 4 2 2 4" xfId="917"/>
    <cellStyle name="Comma 4 2 2 4 2" xfId="918"/>
    <cellStyle name="Comma 4 2 2 5" xfId="919"/>
    <cellStyle name="Comma 4 2 2 6" xfId="920"/>
    <cellStyle name="Comma 4 2 3" xfId="921"/>
    <cellStyle name="Comma 4 2 3 2" xfId="922"/>
    <cellStyle name="Comma 4 2 3 3" xfId="923"/>
    <cellStyle name="Comma 4 2 4" xfId="924"/>
    <cellStyle name="Comma 4 2 4 2" xfId="925"/>
    <cellStyle name="Comma 4 2 4 3" xfId="926"/>
    <cellStyle name="Comma 4 2 5" xfId="927"/>
    <cellStyle name="Comma 4 2 5 2" xfId="928"/>
    <cellStyle name="Comma 4 2 5 3" xfId="929"/>
    <cellStyle name="Comma 4 2 6" xfId="930"/>
    <cellStyle name="Comma 4 2 6 2" xfId="931"/>
    <cellStyle name="Comma 4 2 7" xfId="932"/>
    <cellStyle name="Comma 4 2 8" xfId="933"/>
    <cellStyle name="Comma 4 3" xfId="934"/>
    <cellStyle name="Comma 4 3 2" xfId="935"/>
    <cellStyle name="Comma 4 3 2 2" xfId="936"/>
    <cellStyle name="Comma 4 3 2 2 2" xfId="937"/>
    <cellStyle name="Comma 4 3 2 2 3" xfId="938"/>
    <cellStyle name="Comma 4 3 2 3" xfId="939"/>
    <cellStyle name="Comma 4 3 2 3 2" xfId="940"/>
    <cellStyle name="Comma 4 3 2 4" xfId="941"/>
    <cellStyle name="Comma 4 3 2 4 2" xfId="942"/>
    <cellStyle name="Comma 4 3 2 5" xfId="943"/>
    <cellStyle name="Comma 4 3 2 6" xfId="944"/>
    <cellStyle name="Comma 4 3 3" xfId="945"/>
    <cellStyle name="Comma 4 3 3 2" xfId="946"/>
    <cellStyle name="Comma 4 3 3 3" xfId="947"/>
    <cellStyle name="Comma 4 3 4" xfId="948"/>
    <cellStyle name="Comma 4 3 4 2" xfId="949"/>
    <cellStyle name="Comma 4 3 4 3" xfId="950"/>
    <cellStyle name="Comma 4 3 5" xfId="951"/>
    <cellStyle name="Comma 4 3 5 2" xfId="952"/>
    <cellStyle name="Comma 4 3 6" xfId="953"/>
    <cellStyle name="Comma 4 3 6 2" xfId="954"/>
    <cellStyle name="Comma 4 3 7" xfId="955"/>
    <cellStyle name="Comma 4 3 8" xfId="956"/>
    <cellStyle name="Comma 4 4" xfId="957"/>
    <cellStyle name="Comma 4 4 2" xfId="958"/>
    <cellStyle name="Comma 4 4 2 2" xfId="959"/>
    <cellStyle name="Comma 4 4 2 2 2" xfId="960"/>
    <cellStyle name="Comma 4 4 2 2 3" xfId="961"/>
    <cellStyle name="Comma 4 4 2 3" xfId="962"/>
    <cellStyle name="Comma 4 4 2 3 2" xfId="963"/>
    <cellStyle name="Comma 4 4 2 4" xfId="964"/>
    <cellStyle name="Comma 4 4 2 4 2" xfId="965"/>
    <cellStyle name="Comma 4 4 2 5" xfId="966"/>
    <cellStyle name="Comma 4 4 2 6" xfId="967"/>
    <cellStyle name="Comma 4 4 3" xfId="968"/>
    <cellStyle name="Comma 4 4 3 2" xfId="969"/>
    <cellStyle name="Comma 4 4 3 3" xfId="970"/>
    <cellStyle name="Comma 4 4 4" xfId="971"/>
    <cellStyle name="Comma 4 4 4 2" xfId="972"/>
    <cellStyle name="Comma 4 4 4 3" xfId="973"/>
    <cellStyle name="Comma 4 4 5" xfId="974"/>
    <cellStyle name="Comma 4 4 5 2" xfId="975"/>
    <cellStyle name="Comma 4 4 6" xfId="976"/>
    <cellStyle name="Comma 4 4 6 2" xfId="977"/>
    <cellStyle name="Comma 4 4 7" xfId="978"/>
    <cellStyle name="Comma 4 4 8" xfId="979"/>
    <cellStyle name="Comma 4 5" xfId="980"/>
    <cellStyle name="Comma 4 5 2" xfId="981"/>
    <cellStyle name="Comma 4 5 3" xfId="982"/>
    <cellStyle name="Comma 4 6" xfId="983"/>
    <cellStyle name="Comma 4 6 2" xfId="984"/>
    <cellStyle name="Comma 4 6 2 2" xfId="985"/>
    <cellStyle name="Comma 4 6 2 3" xfId="986"/>
    <cellStyle name="Comma 4 6 3" xfId="987"/>
    <cellStyle name="Comma 4 6 3 2" xfId="988"/>
    <cellStyle name="Comma 4 6 3 3" xfId="989"/>
    <cellStyle name="Comma 4 6 4" xfId="990"/>
    <cellStyle name="Comma 4 6 4 2" xfId="991"/>
    <cellStyle name="Comma 4 6 5" xfId="992"/>
    <cellStyle name="Comma 4 6 6" xfId="993"/>
    <cellStyle name="Comma 4 7" xfId="994"/>
    <cellStyle name="Comma 4 7 2" xfId="995"/>
    <cellStyle name="Comma 4 7 3" xfId="996"/>
    <cellStyle name="Comma 4 8" xfId="997"/>
    <cellStyle name="Comma 4 8 2" xfId="998"/>
    <cellStyle name="Comma 4 8 3" xfId="999"/>
    <cellStyle name="Comma 4 9" xfId="1000"/>
    <cellStyle name="Comma 4 9 2" xfId="1001"/>
    <cellStyle name="Comma 5" xfId="1002"/>
    <cellStyle name="Comma 5 10" xfId="1003"/>
    <cellStyle name="Comma 5 2" xfId="1004"/>
    <cellStyle name="Comma 5 2 2" xfId="1005"/>
    <cellStyle name="Comma 5 2 2 2" xfId="1006"/>
    <cellStyle name="Comma 5 2 2 2 2" xfId="1007"/>
    <cellStyle name="Comma 5 2 2 2 3" xfId="1008"/>
    <cellStyle name="Comma 5 2 2 3" xfId="1009"/>
    <cellStyle name="Comma 5 2 2 3 2" xfId="1010"/>
    <cellStyle name="Comma 5 2 2 4" xfId="1011"/>
    <cellStyle name="Comma 5 2 2 4 2" xfId="1012"/>
    <cellStyle name="Comma 5 2 2 5" xfId="1013"/>
    <cellStyle name="Comma 5 2 2 6" xfId="1014"/>
    <cellStyle name="Comma 5 2 3" xfId="1015"/>
    <cellStyle name="Comma 5 2 3 2" xfId="1016"/>
    <cellStyle name="Comma 5 2 3 3" xfId="1017"/>
    <cellStyle name="Comma 5 2 4" xfId="1018"/>
    <cellStyle name="Comma 5 2 4 2" xfId="1019"/>
    <cellStyle name="Comma 5 2 4 3" xfId="1020"/>
    <cellStyle name="Comma 5 2 5" xfId="1021"/>
    <cellStyle name="Comma 5 2 5 2" xfId="1022"/>
    <cellStyle name="Comma 5 2 6" xfId="1023"/>
    <cellStyle name="Comma 5 2 6 2" xfId="1024"/>
    <cellStyle name="Comma 5 2 7" xfId="1025"/>
    <cellStyle name="Comma 5 2 8" xfId="1026"/>
    <cellStyle name="Comma 5 3" xfId="1027"/>
    <cellStyle name="Comma 5 3 2" xfId="1028"/>
    <cellStyle name="Comma 5 3 2 2" xfId="1029"/>
    <cellStyle name="Comma 5 3 2 2 2" xfId="1030"/>
    <cellStyle name="Comma 5 3 2 2 3" xfId="1031"/>
    <cellStyle name="Comma 5 3 2 3" xfId="1032"/>
    <cellStyle name="Comma 5 3 2 3 2" xfId="1033"/>
    <cellStyle name="Comma 5 3 2 4" xfId="1034"/>
    <cellStyle name="Comma 5 3 2 4 2" xfId="1035"/>
    <cellStyle name="Comma 5 3 2 5" xfId="1036"/>
    <cellStyle name="Comma 5 3 2 6" xfId="1037"/>
    <cellStyle name="Comma 5 3 3" xfId="1038"/>
    <cellStyle name="Comma 5 3 3 2" xfId="1039"/>
    <cellStyle name="Comma 5 3 3 3" xfId="1040"/>
    <cellStyle name="Comma 5 3 4" xfId="1041"/>
    <cellStyle name="Comma 5 3 4 2" xfId="1042"/>
    <cellStyle name="Comma 5 3 4 3" xfId="1043"/>
    <cellStyle name="Comma 5 3 5" xfId="1044"/>
    <cellStyle name="Comma 5 3 5 2" xfId="1045"/>
    <cellStyle name="Comma 5 3 6" xfId="1046"/>
    <cellStyle name="Comma 5 3 6 2" xfId="1047"/>
    <cellStyle name="Comma 5 3 7" xfId="1048"/>
    <cellStyle name="Comma 5 3 8" xfId="1049"/>
    <cellStyle name="Comma 5 4" xfId="1050"/>
    <cellStyle name="Comma 5 4 2" xfId="1051"/>
    <cellStyle name="Comma 5 5" xfId="1052"/>
    <cellStyle name="Comma 5 5 2" xfId="1053"/>
    <cellStyle name="Comma 5 5 2 2" xfId="1054"/>
    <cellStyle name="Comma 5 5 2 3" xfId="1055"/>
    <cellStyle name="Comma 5 5 3" xfId="1056"/>
    <cellStyle name="Comma 5 5 3 2" xfId="1057"/>
    <cellStyle name="Comma 5 5 3 3" xfId="1058"/>
    <cellStyle name="Comma 5 5 4" xfId="1059"/>
    <cellStyle name="Comma 5 5 4 2" xfId="1060"/>
    <cellStyle name="Comma 5 5 5" xfId="1061"/>
    <cellStyle name="Comma 5 5 6" xfId="1062"/>
    <cellStyle name="Comma 5 6" xfId="1063"/>
    <cellStyle name="Comma 5 6 2" xfId="1064"/>
    <cellStyle name="Comma 5 6 3" xfId="1065"/>
    <cellStyle name="Comma 5 7" xfId="1066"/>
    <cellStyle name="Comma 5 7 2" xfId="1067"/>
    <cellStyle name="Comma 5 8" xfId="1068"/>
    <cellStyle name="Comma 5 8 2" xfId="1069"/>
    <cellStyle name="Comma 5 9" xfId="1070"/>
    <cellStyle name="Comma 5 9 2" xfId="1071"/>
    <cellStyle name="Comma 6" xfId="1072"/>
    <cellStyle name="Comma 6 2" xfId="1073"/>
    <cellStyle name="Comma 7" xfId="1074"/>
    <cellStyle name="Comma 7 2" xfId="1075"/>
    <cellStyle name="Comma 7 2 2" xfId="1076"/>
    <cellStyle name="Comma 7 2 2 2" xfId="1077"/>
    <cellStyle name="Comma 7 2 2 3" xfId="1078"/>
    <cellStyle name="Comma 7 2 3" xfId="1079"/>
    <cellStyle name="Comma 7 2 3 2" xfId="1080"/>
    <cellStyle name="Comma 7 2 3 3" xfId="1081"/>
    <cellStyle name="Comma 7 2 4" xfId="1082"/>
    <cellStyle name="Comma 7 2 4 2" xfId="1083"/>
    <cellStyle name="Comma 7 2 5" xfId="1084"/>
    <cellStyle name="Comma 7 2 6" xfId="1085"/>
    <cellStyle name="Comma 7 3" xfId="1086"/>
    <cellStyle name="Comma 7 3 2" xfId="1087"/>
    <cellStyle name="Comma 7 3 3" xfId="1088"/>
    <cellStyle name="Comma 7 4" xfId="1089"/>
    <cellStyle name="Comma 7 4 2" xfId="1090"/>
    <cellStyle name="Comma 7 4 3" xfId="1091"/>
    <cellStyle name="Comma 7 5" xfId="1092"/>
    <cellStyle name="Comma 7 5 2" xfId="1093"/>
    <cellStyle name="Comma 7 6" xfId="1094"/>
    <cellStyle name="Comma 8" xfId="1095"/>
    <cellStyle name="Comma 8 2" xfId="1096"/>
    <cellStyle name="Comma 8 2 2" xfId="1097"/>
    <cellStyle name="Comma 8 3" xfId="1098"/>
    <cellStyle name="Comma 8 4" xfId="1099"/>
    <cellStyle name="Comma 8 5" xfId="1100"/>
    <cellStyle name="Comma 8 6" xfId="1101"/>
    <cellStyle name="Comma 8 7" xfId="1102"/>
    <cellStyle name="Comma 9" xfId="1103"/>
    <cellStyle name="Comma 9 2" xfId="1104"/>
    <cellStyle name="Comma0" xfId="1105"/>
    <cellStyle name="Comma0 2" xfId="1106"/>
    <cellStyle name="Currency" xfId="2" builtinId="4"/>
    <cellStyle name="Currency [0] 2" xfId="1107"/>
    <cellStyle name="Currency [0] 2 2" xfId="1108"/>
    <cellStyle name="Currency 10" xfId="14"/>
    <cellStyle name="Currency 10 2" xfId="1109"/>
    <cellStyle name="Currency 10 3" xfId="1110"/>
    <cellStyle name="Currency 10 4" xfId="1111"/>
    <cellStyle name="Currency 11" xfId="1112"/>
    <cellStyle name="Currency 11 2" xfId="1113"/>
    <cellStyle name="Currency 12" xfId="1114"/>
    <cellStyle name="Currency 12 2" xfId="1115"/>
    <cellStyle name="Currency 13" xfId="1116"/>
    <cellStyle name="Currency 13 2" xfId="1117"/>
    <cellStyle name="Currency 14" xfId="1118"/>
    <cellStyle name="Currency 15" xfId="1119"/>
    <cellStyle name="Currency 16" xfId="1120"/>
    <cellStyle name="Currency 17" xfId="1121"/>
    <cellStyle name="Currency 18" xfId="1122"/>
    <cellStyle name="Currency 19" xfId="1123"/>
    <cellStyle name="Currency 2" xfId="3"/>
    <cellStyle name="Currency 2 2" xfId="17"/>
    <cellStyle name="Currency 2 2 2" xfId="1124"/>
    <cellStyle name="Currency 2 3" xfId="1125"/>
    <cellStyle name="Currency 2 3 2" xfId="1126"/>
    <cellStyle name="Currency 2 4" xfId="1127"/>
    <cellStyle name="Currency 2 4 2" xfId="1128"/>
    <cellStyle name="Currency 2 4 3" xfId="1129"/>
    <cellStyle name="Currency 2 5" xfId="1130"/>
    <cellStyle name="Currency 2 6" xfId="1131"/>
    <cellStyle name="Currency 20" xfId="1132"/>
    <cellStyle name="Currency 21" xfId="1133"/>
    <cellStyle name="Currency 22" xfId="1134"/>
    <cellStyle name="Currency 23" xfId="1135"/>
    <cellStyle name="Currency 24" xfId="1136"/>
    <cellStyle name="Currency 25" xfId="1137"/>
    <cellStyle name="Currency 26" xfId="1138"/>
    <cellStyle name="Currency 3" xfId="1139"/>
    <cellStyle name="Currency 3 2" xfId="1140"/>
    <cellStyle name="Currency 3 2 2" xfId="1141"/>
    <cellStyle name="Currency 3 3" xfId="1142"/>
    <cellStyle name="Currency 3 3 2" xfId="1143"/>
    <cellStyle name="Currency 3 4" xfId="1144"/>
    <cellStyle name="Currency 3 5" xfId="1145"/>
    <cellStyle name="Currency 4" xfId="1146"/>
    <cellStyle name="Currency 4 2" xfId="1147"/>
    <cellStyle name="Currency 4 2 2" xfId="1148"/>
    <cellStyle name="Currency 4 2 2 2" xfId="1149"/>
    <cellStyle name="Currency 4 2 2 2 2" xfId="1150"/>
    <cellStyle name="Currency 4 2 2 2 3" xfId="1151"/>
    <cellStyle name="Currency 4 2 2 3" xfId="1152"/>
    <cellStyle name="Currency 4 2 2 3 2" xfId="1153"/>
    <cellStyle name="Currency 4 2 2 4" xfId="1154"/>
    <cellStyle name="Currency 4 2 2 4 2" xfId="1155"/>
    <cellStyle name="Currency 4 2 2 5" xfId="1156"/>
    <cellStyle name="Currency 4 2 2 6" xfId="1157"/>
    <cellStyle name="Currency 4 2 3" xfId="1158"/>
    <cellStyle name="Currency 4 2 3 2" xfId="1159"/>
    <cellStyle name="Currency 4 2 3 3" xfId="1160"/>
    <cellStyle name="Currency 4 2 4" xfId="1161"/>
    <cellStyle name="Currency 4 2 4 2" xfId="1162"/>
    <cellStyle name="Currency 4 2 4 3" xfId="1163"/>
    <cellStyle name="Currency 4 2 5" xfId="1164"/>
    <cellStyle name="Currency 4 2 5 2" xfId="1165"/>
    <cellStyle name="Currency 4 2 6" xfId="1166"/>
    <cellStyle name="Currency 4 2 7" xfId="1167"/>
    <cellStyle name="Currency 4 3" xfId="1168"/>
    <cellStyle name="Currency 4 4" xfId="1169"/>
    <cellStyle name="Currency 4 5" xfId="19"/>
    <cellStyle name="Currency 5" xfId="1170"/>
    <cellStyle name="Currency 5 2" xfId="1171"/>
    <cellStyle name="Currency 6" xfId="1172"/>
    <cellStyle name="Currency 6 2" xfId="1173"/>
    <cellStyle name="Currency 7" xfId="1174"/>
    <cellStyle name="Currency 7 2" xfId="1175"/>
    <cellStyle name="Currency 7 2 2" xfId="1176"/>
    <cellStyle name="Currency 7 2 3" xfId="1177"/>
    <cellStyle name="Currency 7 3" xfId="1178"/>
    <cellStyle name="Currency 7 3 2" xfId="1179"/>
    <cellStyle name="Currency 7 3 3" xfId="1180"/>
    <cellStyle name="Currency 7 4" xfId="1181"/>
    <cellStyle name="Currency 7 5" xfId="1182"/>
    <cellStyle name="Currency 7 6" xfId="1183"/>
    <cellStyle name="Currency 8" xfId="1184"/>
    <cellStyle name="Currency 8 2" xfId="1185"/>
    <cellStyle name="Currency 8 3" xfId="1186"/>
    <cellStyle name="Currency 8 4" xfId="1187"/>
    <cellStyle name="Currency 9" xfId="1188"/>
    <cellStyle name="Currency 9 2" xfId="1189"/>
    <cellStyle name="Currency0" xfId="1190"/>
    <cellStyle name="Currency0 2" xfId="1191"/>
    <cellStyle name="Date" xfId="1192"/>
    <cellStyle name="Date 2" xfId="1193"/>
    <cellStyle name="Explanatory Text 2" xfId="1194"/>
    <cellStyle name="Explanatory Text 3" xfId="1195"/>
    <cellStyle name="Fixed" xfId="1196"/>
    <cellStyle name="Fixed 2" xfId="1197"/>
    <cellStyle name="Good 2" xfId="1198"/>
    <cellStyle name="Good 3" xfId="1199"/>
    <cellStyle name="Grey" xfId="1200"/>
    <cellStyle name="Grey 2" xfId="1201"/>
    <cellStyle name="Heading 1 2" xfId="1202"/>
    <cellStyle name="Heading 1 3" xfId="1203"/>
    <cellStyle name="Heading 2 2" xfId="1204"/>
    <cellStyle name="Heading 2 3" xfId="1205"/>
    <cellStyle name="Heading 3 10" xfId="1206"/>
    <cellStyle name="Heading 3 2" xfId="1207"/>
    <cellStyle name="Heading 3 3" xfId="1208"/>
    <cellStyle name="Heading 3 3 2" xfId="1209"/>
    <cellStyle name="Heading 3 4" xfId="1210"/>
    <cellStyle name="Heading 3 4 2" xfId="1211"/>
    <cellStyle name="Heading 3 5" xfId="1212"/>
    <cellStyle name="Heading 3 5 2" xfId="1213"/>
    <cellStyle name="Heading 3 6" xfId="1214"/>
    <cellStyle name="Heading 3 6 2" xfId="1215"/>
    <cellStyle name="Heading 3 7" xfId="1216"/>
    <cellStyle name="Heading 3 7 2" xfId="1217"/>
    <cellStyle name="Heading 3 8" xfId="1218"/>
    <cellStyle name="Heading 3 8 2" xfId="1219"/>
    <cellStyle name="Heading 3 9" xfId="1220"/>
    <cellStyle name="Heading 4 2" xfId="1221"/>
    <cellStyle name="Heading 4 3" xfId="1222"/>
    <cellStyle name="Hyperlink" xfId="2166" builtinId="8"/>
    <cellStyle name="Hyperlink 2" xfId="1223"/>
    <cellStyle name="Hyperlink 2 2" xfId="1224"/>
    <cellStyle name="Hyperlink 2 3" xfId="1225"/>
    <cellStyle name="Hyperlink 2 4" xfId="1226"/>
    <cellStyle name="Hyperlink 3" xfId="1227"/>
    <cellStyle name="Hyperlink 3 2" xfId="1228"/>
    <cellStyle name="Hyperlink 4" xfId="1229"/>
    <cellStyle name="Hyperlink 5" xfId="1230"/>
    <cellStyle name="Input [yellow]" xfId="1231"/>
    <cellStyle name="Input [yellow] 2" xfId="1232"/>
    <cellStyle name="Input 2" xfId="1233"/>
    <cellStyle name="Input 3" xfId="1234"/>
    <cellStyle name="Input 4" xfId="1235"/>
    <cellStyle name="John" xfId="1236"/>
    <cellStyle name="Linked Cell 2" xfId="1237"/>
    <cellStyle name="Linked Cell 3" xfId="1238"/>
    <cellStyle name="M" xfId="1239"/>
    <cellStyle name="M 2" xfId="1240"/>
    <cellStyle name="M.00" xfId="1241"/>
    <cellStyle name="M.00 2" xfId="1242"/>
    <cellStyle name="M_9. Rev2Cost_GDPIPI" xfId="1243"/>
    <cellStyle name="M_9. Rev2Cost_GDPIPI 2" xfId="1244"/>
    <cellStyle name="M_lists" xfId="1245"/>
    <cellStyle name="M_lists 2" xfId="1246"/>
    <cellStyle name="M_lists_4. Current Monthly Fixed Charge" xfId="1247"/>
    <cellStyle name="M_Sheet4" xfId="1248"/>
    <cellStyle name="M_Sheet4 2" xfId="1249"/>
    <cellStyle name="Neutral 2" xfId="1250"/>
    <cellStyle name="Neutral 3" xfId="1251"/>
    <cellStyle name="Normal" xfId="0" builtinId="0"/>
    <cellStyle name="Normal - Style1" xfId="1252"/>
    <cellStyle name="Normal - Style1 2" xfId="1253"/>
    <cellStyle name="Normal 10" xfId="1254"/>
    <cellStyle name="Normal 10 2" xfId="1255"/>
    <cellStyle name="Normal 10 2 2" xfId="1256"/>
    <cellStyle name="Normal 10 2 3" xfId="1257"/>
    <cellStyle name="Normal 10 3" xfId="1258"/>
    <cellStyle name="Normal 10 3 2" xfId="1259"/>
    <cellStyle name="Normal 10 3 3" xfId="1260"/>
    <cellStyle name="Normal 10 4" xfId="1261"/>
    <cellStyle name="Normal 10 5" xfId="1262"/>
    <cellStyle name="Normal 10 6" xfId="1263"/>
    <cellStyle name="Normal 11" xfId="1264"/>
    <cellStyle name="Normal 11 2" xfId="1265"/>
    <cellStyle name="Normal 11 2 2" xfId="1266"/>
    <cellStyle name="Normal 11 2 3" xfId="1267"/>
    <cellStyle name="Normal 11 3" xfId="1268"/>
    <cellStyle name="Normal 11 3 2" xfId="1269"/>
    <cellStyle name="Normal 11 3 3" xfId="1270"/>
    <cellStyle name="Normal 11 4" xfId="1271"/>
    <cellStyle name="Normal 11 5" xfId="1272"/>
    <cellStyle name="Normal 11 6" xfId="1273"/>
    <cellStyle name="Normal 12" xfId="1274"/>
    <cellStyle name="Normal 12 2" xfId="1275"/>
    <cellStyle name="Normal 12 2 2" xfId="1276"/>
    <cellStyle name="Normal 12 2 3" xfId="1277"/>
    <cellStyle name="Normal 12 3" xfId="1278"/>
    <cellStyle name="Normal 12 3 2" xfId="1279"/>
    <cellStyle name="Normal 12 3 3" xfId="1280"/>
    <cellStyle name="Normal 12 4" xfId="1281"/>
    <cellStyle name="Normal 12 5" xfId="1282"/>
    <cellStyle name="Normal 12 6" xfId="1283"/>
    <cellStyle name="Normal 13" xfId="1284"/>
    <cellStyle name="Normal 13 2" xfId="1285"/>
    <cellStyle name="Normal 13 2 2" xfId="1286"/>
    <cellStyle name="Normal 13 2 3" xfId="1287"/>
    <cellStyle name="Normal 13 3" xfId="1288"/>
    <cellStyle name="Normal 13 3 2" xfId="1289"/>
    <cellStyle name="Normal 13 3 3" xfId="1290"/>
    <cellStyle name="Normal 13 4" xfId="1291"/>
    <cellStyle name="Normal 13 5" xfId="1292"/>
    <cellStyle name="Normal 14" xfId="1293"/>
    <cellStyle name="Normal 14 2" xfId="1294"/>
    <cellStyle name="Normal 14 2 2" xfId="1295"/>
    <cellStyle name="Normal 14 2 3" xfId="1296"/>
    <cellStyle name="Normal 14 3" xfId="1297"/>
    <cellStyle name="Normal 14 3 2" xfId="1298"/>
    <cellStyle name="Normal 14 3 3" xfId="1299"/>
    <cellStyle name="Normal 14 4" xfId="1300"/>
    <cellStyle name="Normal 14 5" xfId="1301"/>
    <cellStyle name="Normal 15" xfId="1302"/>
    <cellStyle name="Normal 15 2" xfId="1303"/>
    <cellStyle name="Normal 15 2 2" xfId="1304"/>
    <cellStyle name="Normal 15 2 3" xfId="1305"/>
    <cellStyle name="Normal 15 3" xfId="1306"/>
    <cellStyle name="Normal 15 3 2" xfId="1307"/>
    <cellStyle name="Normal 15 3 3" xfId="1308"/>
    <cellStyle name="Normal 15 4" xfId="1309"/>
    <cellStyle name="Normal 15 5" xfId="1310"/>
    <cellStyle name="Normal 16" xfId="1311"/>
    <cellStyle name="Normal 16 2" xfId="1312"/>
    <cellStyle name="Normal 16 2 2" xfId="1313"/>
    <cellStyle name="Normal 16 2 3" xfId="1314"/>
    <cellStyle name="Normal 16 3" xfId="1315"/>
    <cellStyle name="Normal 16 3 2" xfId="1316"/>
    <cellStyle name="Normal 16 3 3" xfId="1317"/>
    <cellStyle name="Normal 16 4" xfId="1318"/>
    <cellStyle name="Normal 16 5" xfId="1319"/>
    <cellStyle name="Normal 167" xfId="1320"/>
    <cellStyle name="Normal 168" xfId="1321"/>
    <cellStyle name="Normal 169" xfId="1322"/>
    <cellStyle name="Normal 17" xfId="1323"/>
    <cellStyle name="Normal 17 2" xfId="1324"/>
    <cellStyle name="Normal 17 2 2" xfId="1325"/>
    <cellStyle name="Normal 17 2 3" xfId="1326"/>
    <cellStyle name="Normal 17 3" xfId="1327"/>
    <cellStyle name="Normal 17 3 2" xfId="1328"/>
    <cellStyle name="Normal 17 3 3" xfId="1329"/>
    <cellStyle name="Normal 17 4" xfId="1330"/>
    <cellStyle name="Normal 17 5" xfId="1331"/>
    <cellStyle name="Normal 170" xfId="1332"/>
    <cellStyle name="Normal 171" xfId="1333"/>
    <cellStyle name="Normal 18" xfId="18"/>
    <cellStyle name="Normal 19" xfId="1334"/>
    <cellStyle name="Normal 19 2" xfId="1335"/>
    <cellStyle name="Normal 19 3" xfId="1336"/>
    <cellStyle name="Normal 19 4" xfId="1337"/>
    <cellStyle name="Normal 2" xfId="1338"/>
    <cellStyle name="Normal 2 2" xfId="1339"/>
    <cellStyle name="Normal 2 2 2" xfId="1340"/>
    <cellStyle name="Normal 2 2 2 2" xfId="1341"/>
    <cellStyle name="Normal 2 2 3" xfId="1342"/>
    <cellStyle name="Normal 2 2 4" xfId="1343"/>
    <cellStyle name="Normal 2 2 5" xfId="1344"/>
    <cellStyle name="Normal 2 2 6" xfId="1345"/>
    <cellStyle name="Normal 2 3" xfId="1346"/>
    <cellStyle name="Normal 2 3 2" xfId="1347"/>
    <cellStyle name="Normal 2 3 3" xfId="1348"/>
    <cellStyle name="Normal 2 4" xfId="1349"/>
    <cellStyle name="Normal 2 4 2" xfId="1350"/>
    <cellStyle name="Normal 2 4 3" xfId="1351"/>
    <cellStyle name="Normal 2 5" xfId="1352"/>
    <cellStyle name="Normal 2 6" xfId="1353"/>
    <cellStyle name="Normal 20" xfId="1354"/>
    <cellStyle name="Normal 20 2" xfId="1355"/>
    <cellStyle name="Normal 21" xfId="1356"/>
    <cellStyle name="Normal 21 2" xfId="1357"/>
    <cellStyle name="Normal 22" xfId="1358"/>
    <cellStyle name="Normal 22 2" xfId="1359"/>
    <cellStyle name="Normal 23" xfId="1360"/>
    <cellStyle name="Normal 23 2" xfId="1361"/>
    <cellStyle name="Normal 24" xfId="1362"/>
    <cellStyle name="Normal 24 2" xfId="1363"/>
    <cellStyle name="Normal 25" xfId="1364"/>
    <cellStyle name="Normal 25 2" xfId="1365"/>
    <cellStyle name="Normal 26" xfId="1366"/>
    <cellStyle name="Normal 26 2" xfId="1367"/>
    <cellStyle name="Normal 27" xfId="1368"/>
    <cellStyle name="Normal 27 2" xfId="1369"/>
    <cellStyle name="Normal 28" xfId="1370"/>
    <cellStyle name="Normal 28 2" xfId="1371"/>
    <cellStyle name="Normal 29" xfId="1372"/>
    <cellStyle name="Normal 3" xfId="1373"/>
    <cellStyle name="Normal 3 10" xfId="1374"/>
    <cellStyle name="Normal 3 10 2" xfId="1375"/>
    <cellStyle name="Normal 3 11" xfId="1376"/>
    <cellStyle name="Normal 3 2" xfId="1377"/>
    <cellStyle name="Normal 3 2 2" xfId="1378"/>
    <cellStyle name="Normal 3 2 2 2" xfId="1379"/>
    <cellStyle name="Normal 3 2 2 2 2" xfId="1380"/>
    <cellStyle name="Normal 3 2 2 2 3" xfId="1381"/>
    <cellStyle name="Normal 3 2 2 3" xfId="1382"/>
    <cellStyle name="Normal 3 2 2 3 2" xfId="1383"/>
    <cellStyle name="Normal 3 2 2 3 3" xfId="1384"/>
    <cellStyle name="Normal 3 2 2 4" xfId="1385"/>
    <cellStyle name="Normal 3 2 2 4 2" xfId="1386"/>
    <cellStyle name="Normal 3 2 2 5" xfId="1387"/>
    <cellStyle name="Normal 3 2 2 6" xfId="1388"/>
    <cellStyle name="Normal 3 2 3" xfId="1389"/>
    <cellStyle name="Normal 3 2 3 2" xfId="1390"/>
    <cellStyle name="Normal 3 2 3 3" xfId="1391"/>
    <cellStyle name="Normal 3 2 4" xfId="1392"/>
    <cellStyle name="Normal 3 2 4 2" xfId="1393"/>
    <cellStyle name="Normal 3 2 4 3" xfId="1394"/>
    <cellStyle name="Normal 3 2 5" xfId="1395"/>
    <cellStyle name="Normal 3 2 5 2" xfId="1396"/>
    <cellStyle name="Normal 3 2 6" xfId="1397"/>
    <cellStyle name="Normal 3 2 6 2" xfId="1398"/>
    <cellStyle name="Normal 3 2 7" xfId="1399"/>
    <cellStyle name="Normal 3 2 8" xfId="1400"/>
    <cellStyle name="Normal 3 3" xfId="1401"/>
    <cellStyle name="Normal 3 3 2" xfId="1402"/>
    <cellStyle name="Normal 3 3 2 2" xfId="1403"/>
    <cellStyle name="Normal 3 3 2 2 2" xfId="1404"/>
    <cellStyle name="Normal 3 3 2 2 3" xfId="1405"/>
    <cellStyle name="Normal 3 3 2 3" xfId="1406"/>
    <cellStyle name="Normal 3 3 2 3 2" xfId="1407"/>
    <cellStyle name="Normal 3 3 2 4" xfId="1408"/>
    <cellStyle name="Normal 3 3 2 4 2" xfId="1409"/>
    <cellStyle name="Normal 3 3 2 5" xfId="1410"/>
    <cellStyle name="Normal 3 3 2 6" xfId="1411"/>
    <cellStyle name="Normal 3 3 3" xfId="1412"/>
    <cellStyle name="Normal 3 3 3 2" xfId="1413"/>
    <cellStyle name="Normal 3 3 3 3" xfId="1414"/>
    <cellStyle name="Normal 3 3 4" xfId="1415"/>
    <cellStyle name="Normal 3 3 4 2" xfId="1416"/>
    <cellStyle name="Normal 3 3 4 3" xfId="1417"/>
    <cellStyle name="Normal 3 3 5" xfId="1418"/>
    <cellStyle name="Normal 3 3 5 2" xfId="1419"/>
    <cellStyle name="Normal 3 3 6" xfId="1420"/>
    <cellStyle name="Normal 3 3 6 2" xfId="1421"/>
    <cellStyle name="Normal 3 3 7" xfId="1422"/>
    <cellStyle name="Normal 3 3 8" xfId="1423"/>
    <cellStyle name="Normal 3 4" xfId="1424"/>
    <cellStyle name="Normal 3 4 2" xfId="1425"/>
    <cellStyle name="Normal 3 4 2 2" xfId="1426"/>
    <cellStyle name="Normal 3 4 2 2 2" xfId="1427"/>
    <cellStyle name="Normal 3 4 2 2 3" xfId="1428"/>
    <cellStyle name="Normal 3 4 2 3" xfId="1429"/>
    <cellStyle name="Normal 3 4 2 3 2" xfId="1430"/>
    <cellStyle name="Normal 3 4 2 4" xfId="1431"/>
    <cellStyle name="Normal 3 4 2 4 2" xfId="1432"/>
    <cellStyle name="Normal 3 4 2 5" xfId="1433"/>
    <cellStyle name="Normal 3 4 2 6" xfId="1434"/>
    <cellStyle name="Normal 3 4 3" xfId="1435"/>
    <cellStyle name="Normal 3 4 3 2" xfId="1436"/>
    <cellStyle name="Normal 3 4 3 3" xfId="1437"/>
    <cellStyle name="Normal 3 4 4" xfId="1438"/>
    <cellStyle name="Normal 3 4 4 2" xfId="1439"/>
    <cellStyle name="Normal 3 4 4 3" xfId="1440"/>
    <cellStyle name="Normal 3 4 5" xfId="1441"/>
    <cellStyle name="Normal 3 4 5 2" xfId="1442"/>
    <cellStyle name="Normal 3 4 6" xfId="1443"/>
    <cellStyle name="Normal 3 4 6 2" xfId="1444"/>
    <cellStyle name="Normal 3 4 7" xfId="1445"/>
    <cellStyle name="Normal 3 4 8" xfId="1446"/>
    <cellStyle name="Normal 3 5" xfId="1447"/>
    <cellStyle name="Normal 3 5 2" xfId="1448"/>
    <cellStyle name="Normal 3 6" xfId="1449"/>
    <cellStyle name="Normal 3 6 2" xfId="1450"/>
    <cellStyle name="Normal 3 6 2 2" xfId="1451"/>
    <cellStyle name="Normal 3 6 2 3" xfId="1452"/>
    <cellStyle name="Normal 3 6 3" xfId="1453"/>
    <cellStyle name="Normal 3 6 3 2" xfId="1454"/>
    <cellStyle name="Normal 3 6 3 3" xfId="1455"/>
    <cellStyle name="Normal 3 6 4" xfId="1456"/>
    <cellStyle name="Normal 3 6 4 2" xfId="1457"/>
    <cellStyle name="Normal 3 6 5" xfId="1458"/>
    <cellStyle name="Normal 3 6 6" xfId="1459"/>
    <cellStyle name="Normal 3 7" xfId="1460"/>
    <cellStyle name="Normal 3 7 2" xfId="1461"/>
    <cellStyle name="Normal 3 7 3" xfId="1462"/>
    <cellStyle name="Normal 3 8" xfId="1463"/>
    <cellStyle name="Normal 3 8 2" xfId="1464"/>
    <cellStyle name="Normal 3 8 3" xfId="1465"/>
    <cellStyle name="Normal 3 9" xfId="1466"/>
    <cellStyle name="Normal 3 9 2" xfId="1467"/>
    <cellStyle name="Normal 3 9 3" xfId="1468"/>
    <cellStyle name="Normal 30" xfId="1469"/>
    <cellStyle name="Normal 31" xfId="1470"/>
    <cellStyle name="Normal 32" xfId="1471"/>
    <cellStyle name="Normal 33" xfId="1472"/>
    <cellStyle name="Normal 34" xfId="1473"/>
    <cellStyle name="Normal 35" xfId="1474"/>
    <cellStyle name="Normal 36" xfId="1475"/>
    <cellStyle name="Normal 37" xfId="1476"/>
    <cellStyle name="Normal 38" xfId="1477"/>
    <cellStyle name="Normal 39" xfId="1478"/>
    <cellStyle name="Normal 4" xfId="1479"/>
    <cellStyle name="Normal 4 2" xfId="1480"/>
    <cellStyle name="Normal 4 2 2" xfId="1481"/>
    <cellStyle name="Normal 4 2 2 2" xfId="1482"/>
    <cellStyle name="Normal 4 2 2 3" xfId="1483"/>
    <cellStyle name="Normal 4 2 3" xfId="1484"/>
    <cellStyle name="Normal 4 2 3 2" xfId="1485"/>
    <cellStyle name="Normal 4 2 3 3" xfId="1486"/>
    <cellStyle name="Normal 4 2 4" xfId="1487"/>
    <cellStyle name="Normal 4 2 4 2" xfId="1488"/>
    <cellStyle name="Normal 4 2 5" xfId="1489"/>
    <cellStyle name="Normal 4 2 6" xfId="1490"/>
    <cellStyle name="Normal 4 3" xfId="1491"/>
    <cellStyle name="Normal 4 3 2" xfId="1492"/>
    <cellStyle name="Normal 4 3 3" xfId="1493"/>
    <cellStyle name="Normal 4 4" xfId="1494"/>
    <cellStyle name="Normal 4 4 2" xfId="1495"/>
    <cellStyle name="Normal 4 4 3" xfId="1496"/>
    <cellStyle name="Normal 4 5" xfId="1497"/>
    <cellStyle name="Normal 4 5 2" xfId="1498"/>
    <cellStyle name="Normal 4 5 3" xfId="1499"/>
    <cellStyle name="Normal 4 6" xfId="1500"/>
    <cellStyle name="Normal 4 6 2" xfId="1501"/>
    <cellStyle name="Normal 4 6 3" xfId="1502"/>
    <cellStyle name="Normal 4 7" xfId="1503"/>
    <cellStyle name="Normal 4 8" xfId="1504"/>
    <cellStyle name="Normal 40" xfId="1505"/>
    <cellStyle name="Normal 41" xfId="1506"/>
    <cellStyle name="Normal 42" xfId="1507"/>
    <cellStyle name="Normal 43" xfId="1508"/>
    <cellStyle name="Normal 44" xfId="1509"/>
    <cellStyle name="Normal 45" xfId="1510"/>
    <cellStyle name="Normal 46" xfId="1511"/>
    <cellStyle name="Normal 47" xfId="1512"/>
    <cellStyle name="Normal 48" xfId="1513"/>
    <cellStyle name="Normal 49" xfId="1514"/>
    <cellStyle name="Normal 5" xfId="1515"/>
    <cellStyle name="Normal 5 2" xfId="1516"/>
    <cellStyle name="Normal 5 2 2" xfId="1517"/>
    <cellStyle name="Normal 5 2 2 2" xfId="1518"/>
    <cellStyle name="Normal 5 2 2 3" xfId="1519"/>
    <cellStyle name="Normal 5 2 3" xfId="1520"/>
    <cellStyle name="Normal 5 2 3 2" xfId="1521"/>
    <cellStyle name="Normal 5 2 3 3" xfId="1522"/>
    <cellStyle name="Normal 5 2 4" xfId="1523"/>
    <cellStyle name="Normal 5 2 4 2" xfId="1524"/>
    <cellStyle name="Normal 5 2 5" xfId="1525"/>
    <cellStyle name="Normal 5 3" xfId="1526"/>
    <cellStyle name="Normal 5 3 2" xfId="1527"/>
    <cellStyle name="Normal 5 3 3" xfId="1528"/>
    <cellStyle name="Normal 5 4" xfId="1529"/>
    <cellStyle name="Normal 5 4 2" xfId="1530"/>
    <cellStyle name="Normal 5 4 3" xfId="1531"/>
    <cellStyle name="Normal 5 5" xfId="1532"/>
    <cellStyle name="Normal 5 5 2" xfId="1533"/>
    <cellStyle name="Normal 5 6" xfId="1534"/>
    <cellStyle name="Normal 50" xfId="1535"/>
    <cellStyle name="Normal 51" xfId="1536"/>
    <cellStyle name="Normal 52" xfId="1537"/>
    <cellStyle name="Normal 53" xfId="1538"/>
    <cellStyle name="Normal 54" xfId="1539"/>
    <cellStyle name="Normal 55" xfId="1540"/>
    <cellStyle name="Normal 56" xfId="1541"/>
    <cellStyle name="Normal 57" xfId="1542"/>
    <cellStyle name="Normal 58" xfId="1543"/>
    <cellStyle name="Normal 59" xfId="1544"/>
    <cellStyle name="Normal 6" xfId="1545"/>
    <cellStyle name="Normal 6 2" xfId="1546"/>
    <cellStyle name="Normal 6 2 2" xfId="1547"/>
    <cellStyle name="Normal 60" xfId="1548"/>
    <cellStyle name="Normal 61" xfId="1549"/>
    <cellStyle name="Normal 62" xfId="1550"/>
    <cellStyle name="Normal 63" xfId="1551"/>
    <cellStyle name="Normal 64" xfId="1552"/>
    <cellStyle name="Normal 65" xfId="1553"/>
    <cellStyle name="Normal 66" xfId="1554"/>
    <cellStyle name="Normal 67" xfId="1555"/>
    <cellStyle name="Normal 67 2" xfId="16"/>
    <cellStyle name="Normal 68" xfId="1556"/>
    <cellStyle name="Normal 69" xfId="1557"/>
    <cellStyle name="Normal 7" xfId="15"/>
    <cellStyle name="Normal 7 2" xfId="1558"/>
    <cellStyle name="Normal 7 2 2" xfId="1559"/>
    <cellStyle name="Normal 7 2 3" xfId="1560"/>
    <cellStyle name="Normal 7 3" xfId="1561"/>
    <cellStyle name="Normal 7 3 2" xfId="1562"/>
    <cellStyle name="Normal 7 3 3" xfId="1563"/>
    <cellStyle name="Normal 7 4" xfId="1564"/>
    <cellStyle name="Normal 7 5" xfId="1565"/>
    <cellStyle name="Normal 70" xfId="1566"/>
    <cellStyle name="Normal 70 2" xfId="1567"/>
    <cellStyle name="Normal 70 3" xfId="1568"/>
    <cellStyle name="Normal 71" xfId="1569"/>
    <cellStyle name="Normal 72" xfId="1570"/>
    <cellStyle name="Normal 73" xfId="1571"/>
    <cellStyle name="Normal 74" xfId="1572"/>
    <cellStyle name="Normal 75" xfId="1573"/>
    <cellStyle name="Normal 8" xfId="1574"/>
    <cellStyle name="Normal 8 2" xfId="1575"/>
    <cellStyle name="Normal 8 2 2" xfId="1576"/>
    <cellStyle name="Normal 8 2 3" xfId="1577"/>
    <cellStyle name="Normal 8 3" xfId="1578"/>
    <cellStyle name="Normal 8 3 2" xfId="1579"/>
    <cellStyle name="Normal 8 3 3" xfId="1580"/>
    <cellStyle name="Normal 8 4" xfId="1581"/>
    <cellStyle name="Normal 8 5" xfId="1582"/>
    <cellStyle name="Normal 9" xfId="1583"/>
    <cellStyle name="Normal 9 2" xfId="1584"/>
    <cellStyle name="Normal 9 2 2" xfId="1585"/>
    <cellStyle name="Normal 9 2 3" xfId="1586"/>
    <cellStyle name="Normal 9 3" xfId="1587"/>
    <cellStyle name="Normal 9 3 2" xfId="1588"/>
    <cellStyle name="Normal 9 3 3" xfId="1589"/>
    <cellStyle name="Normal 9 4" xfId="1590"/>
    <cellStyle name="Normal 9 5" xfId="1591"/>
    <cellStyle name="Normal 9 6" xfId="1592"/>
    <cellStyle name="Normal_6. Cost Allocation for Def-Var" xfId="4"/>
    <cellStyle name="Note 2" xfId="1593"/>
    <cellStyle name="Note 2 10" xfId="1594"/>
    <cellStyle name="Note 2 2" xfId="1595"/>
    <cellStyle name="Note 2 2 2" xfId="1596"/>
    <cellStyle name="Note 2 2 2 2" xfId="1597"/>
    <cellStyle name="Note 2 2 2 2 2" xfId="1598"/>
    <cellStyle name="Note 2 2 2 2 3" xfId="1599"/>
    <cellStyle name="Note 2 2 2 3" xfId="1600"/>
    <cellStyle name="Note 2 2 2 3 2" xfId="1601"/>
    <cellStyle name="Note 2 2 2 4" xfId="1602"/>
    <cellStyle name="Note 2 2 2 4 2" xfId="1603"/>
    <cellStyle name="Note 2 2 2 5" xfId="1604"/>
    <cellStyle name="Note 2 2 2 6" xfId="1605"/>
    <cellStyle name="Note 2 2 3" xfId="1606"/>
    <cellStyle name="Note 2 2 3 2" xfId="1607"/>
    <cellStyle name="Note 2 2 3 3" xfId="1608"/>
    <cellStyle name="Note 2 2 4" xfId="1609"/>
    <cellStyle name="Note 2 2 4 2" xfId="1610"/>
    <cellStyle name="Note 2 2 4 3" xfId="1611"/>
    <cellStyle name="Note 2 2 5" xfId="1612"/>
    <cellStyle name="Note 2 2 5 2" xfId="1613"/>
    <cellStyle name="Note 2 2 6" xfId="1614"/>
    <cellStyle name="Note 2 2 6 2" xfId="1615"/>
    <cellStyle name="Note 2 2 7" xfId="1616"/>
    <cellStyle name="Note 2 2 8" xfId="1617"/>
    <cellStyle name="Note 2 3" xfId="1618"/>
    <cellStyle name="Note 2 3 2" xfId="1619"/>
    <cellStyle name="Note 2 3 2 2" xfId="1620"/>
    <cellStyle name="Note 2 3 2 2 2" xfId="1621"/>
    <cellStyle name="Note 2 3 2 2 3" xfId="1622"/>
    <cellStyle name="Note 2 3 2 3" xfId="1623"/>
    <cellStyle name="Note 2 3 2 3 2" xfId="1624"/>
    <cellStyle name="Note 2 3 2 4" xfId="1625"/>
    <cellStyle name="Note 2 3 2 4 2" xfId="1626"/>
    <cellStyle name="Note 2 3 2 5" xfId="1627"/>
    <cellStyle name="Note 2 3 2 6" xfId="1628"/>
    <cellStyle name="Note 2 3 3" xfId="1629"/>
    <cellStyle name="Note 2 3 3 2" xfId="1630"/>
    <cellStyle name="Note 2 3 3 3" xfId="1631"/>
    <cellStyle name="Note 2 3 4" xfId="1632"/>
    <cellStyle name="Note 2 3 4 2" xfId="1633"/>
    <cellStyle name="Note 2 3 4 3" xfId="1634"/>
    <cellStyle name="Note 2 3 5" xfId="1635"/>
    <cellStyle name="Note 2 3 5 2" xfId="1636"/>
    <cellStyle name="Note 2 3 6" xfId="1637"/>
    <cellStyle name="Note 2 3 6 2" xfId="1638"/>
    <cellStyle name="Note 2 3 7" xfId="1639"/>
    <cellStyle name="Note 2 3 8" xfId="1640"/>
    <cellStyle name="Note 2 4" xfId="1641"/>
    <cellStyle name="Note 2 4 2" xfId="1642"/>
    <cellStyle name="Note 2 4 2 2" xfId="1643"/>
    <cellStyle name="Note 2 4 2 3" xfId="1644"/>
    <cellStyle name="Note 2 4 3" xfId="1645"/>
    <cellStyle name="Note 2 4 3 2" xfId="1646"/>
    <cellStyle name="Note 2 4 3 3" xfId="1647"/>
    <cellStyle name="Note 2 4 4" xfId="1648"/>
    <cellStyle name="Note 2 4 4 2" xfId="1649"/>
    <cellStyle name="Note 2 4 5" xfId="1650"/>
    <cellStyle name="Note 2 4 6" xfId="1651"/>
    <cellStyle name="Note 2 5" xfId="1652"/>
    <cellStyle name="Note 2 5 2" xfId="1653"/>
    <cellStyle name="Note 2 5 3" xfId="1654"/>
    <cellStyle name="Note 2 6" xfId="1655"/>
    <cellStyle name="Note 2 6 2" xfId="1656"/>
    <cellStyle name="Note 2 6 3" xfId="1657"/>
    <cellStyle name="Note 2 7" xfId="1658"/>
    <cellStyle name="Note 2 7 2" xfId="1659"/>
    <cellStyle name="Note 2 8" xfId="1660"/>
    <cellStyle name="Note 2 8 2" xfId="1661"/>
    <cellStyle name="Note 2 9" xfId="1662"/>
    <cellStyle name="Note 3" xfId="1663"/>
    <cellStyle name="Note 4" xfId="1664"/>
    <cellStyle name="Note 5" xfId="1665"/>
    <cellStyle name="Output 2" xfId="1666"/>
    <cellStyle name="Output 3" xfId="1667"/>
    <cellStyle name="Percent" xfId="2167" builtinId="5"/>
    <cellStyle name="Percent [2]" xfId="1668"/>
    <cellStyle name="Percent [2] 2" xfId="1669"/>
    <cellStyle name="Percent 10" xfId="12"/>
    <cellStyle name="Percent 10 2" xfId="1670"/>
    <cellStyle name="Percent 10 3" xfId="1671"/>
    <cellStyle name="Percent 11" xfId="1672"/>
    <cellStyle name="Percent 11 2" xfId="1673"/>
    <cellStyle name="Percent 11 3" xfId="1674"/>
    <cellStyle name="Percent 12" xfId="1675"/>
    <cellStyle name="Percent 12 2" xfId="1676"/>
    <cellStyle name="Percent 12 3" xfId="1677"/>
    <cellStyle name="Percent 13" xfId="1678"/>
    <cellStyle name="Percent 13 2" xfId="1679"/>
    <cellStyle name="Percent 13 3" xfId="1680"/>
    <cellStyle name="Percent 14" xfId="1681"/>
    <cellStyle name="Percent 14 2" xfId="1682"/>
    <cellStyle name="Percent 14 3" xfId="1683"/>
    <cellStyle name="Percent 15" xfId="1684"/>
    <cellStyle name="Percent 15 2" xfId="1685"/>
    <cellStyle name="Percent 15 3" xfId="1686"/>
    <cellStyle name="Percent 16" xfId="1687"/>
    <cellStyle name="Percent 16 2" xfId="1688"/>
    <cellStyle name="Percent 16 3" xfId="1689"/>
    <cellStyle name="Percent 17" xfId="1690"/>
    <cellStyle name="Percent 17 2" xfId="1691"/>
    <cellStyle name="Percent 17 3" xfId="1692"/>
    <cellStyle name="Percent 18" xfId="1693"/>
    <cellStyle name="Percent 18 2" xfId="1694"/>
    <cellStyle name="Percent 18 3" xfId="1695"/>
    <cellStyle name="Percent 19" xfId="1696"/>
    <cellStyle name="Percent 19 2" xfId="1697"/>
    <cellStyle name="Percent 19 3" xfId="1698"/>
    <cellStyle name="Percent 2" xfId="1699"/>
    <cellStyle name="Percent 2 2" xfId="1700"/>
    <cellStyle name="Percent 2 2 2" xfId="1701"/>
    <cellStyle name="Percent 2 3" xfId="1702"/>
    <cellStyle name="Percent 2 3 2" xfId="1703"/>
    <cellStyle name="Percent 2 4" xfId="1704"/>
    <cellStyle name="Percent 2 4 2" xfId="1705"/>
    <cellStyle name="Percent 2 4 3" xfId="1706"/>
    <cellStyle name="Percent 20" xfId="1707"/>
    <cellStyle name="Percent 20 2" xfId="1708"/>
    <cellStyle name="Percent 20 3" xfId="1709"/>
    <cellStyle name="Percent 21" xfId="1710"/>
    <cellStyle name="Percent 21 2" xfId="1711"/>
    <cellStyle name="Percent 21 3" xfId="1712"/>
    <cellStyle name="Percent 22" xfId="1713"/>
    <cellStyle name="Percent 22 2" xfId="1714"/>
    <cellStyle name="Percent 22 3" xfId="1715"/>
    <cellStyle name="Percent 23" xfId="1716"/>
    <cellStyle name="Percent 23 2" xfId="1717"/>
    <cellStyle name="Percent 23 3" xfId="1718"/>
    <cellStyle name="Percent 24" xfId="1719"/>
    <cellStyle name="Percent 25" xfId="1720"/>
    <cellStyle name="Percent 26" xfId="1721"/>
    <cellStyle name="Percent 27" xfId="1722"/>
    <cellStyle name="Percent 28" xfId="1723"/>
    <cellStyle name="Percent 29" xfId="1724"/>
    <cellStyle name="Percent 3" xfId="1725"/>
    <cellStyle name="Percent 3 2" xfId="1726"/>
    <cellStyle name="Percent 3 2 2" xfId="1727"/>
    <cellStyle name="Percent 3 2 3" xfId="1728"/>
    <cellStyle name="Percent 3 3" xfId="1729"/>
    <cellStyle name="Percent 3 3 2" xfId="1730"/>
    <cellStyle name="Percent 3 4" xfId="1731"/>
    <cellStyle name="Percent 3 5" xfId="1732"/>
    <cellStyle name="Percent 30" xfId="1733"/>
    <cellStyle name="Percent 31" xfId="1734"/>
    <cellStyle name="Percent 32" xfId="1735"/>
    <cellStyle name="Percent 33" xfId="1736"/>
    <cellStyle name="Percent 34" xfId="1737"/>
    <cellStyle name="Percent 35" xfId="1738"/>
    <cellStyle name="Percent 36" xfId="1739"/>
    <cellStyle name="Percent 37" xfId="1740"/>
    <cellStyle name="Percent 38" xfId="1741"/>
    <cellStyle name="Percent 39" xfId="1742"/>
    <cellStyle name="Percent 4" xfId="1743"/>
    <cellStyle name="Percent 4 2" xfId="1744"/>
    <cellStyle name="Percent 4 2 2" xfId="1745"/>
    <cellStyle name="Percent 4 2 2 2" xfId="1746"/>
    <cellStyle name="Percent 4 2 2 2 2" xfId="1747"/>
    <cellStyle name="Percent 4 2 2 2 3" xfId="1748"/>
    <cellStyle name="Percent 4 2 2 3" xfId="1749"/>
    <cellStyle name="Percent 4 2 2 3 2" xfId="1750"/>
    <cellStyle name="Percent 4 2 2 4" xfId="1751"/>
    <cellStyle name="Percent 4 2 2 4 2" xfId="1752"/>
    <cellStyle name="Percent 4 2 2 5" xfId="1753"/>
    <cellStyle name="Percent 4 2 2 6" xfId="1754"/>
    <cellStyle name="Percent 4 2 3" xfId="1755"/>
    <cellStyle name="Percent 4 2 3 2" xfId="1756"/>
    <cellStyle name="Percent 4 2 3 3" xfId="1757"/>
    <cellStyle name="Percent 4 2 4" xfId="1758"/>
    <cellStyle name="Percent 4 2 4 2" xfId="1759"/>
    <cellStyle name="Percent 4 2 4 3" xfId="1760"/>
    <cellStyle name="Percent 4 2 5" xfId="1761"/>
    <cellStyle name="Percent 4 2 5 2" xfId="1762"/>
    <cellStyle name="Percent 4 2 6" xfId="1763"/>
    <cellStyle name="Percent 4 2 7" xfId="1764"/>
    <cellStyle name="Percent 4 3" xfId="1765"/>
    <cellStyle name="Percent 4 4" xfId="1766"/>
    <cellStyle name="Percent 40" xfId="1767"/>
    <cellStyle name="Percent 41" xfId="1768"/>
    <cellStyle name="Percent 42" xfId="1769"/>
    <cellStyle name="Percent 43" xfId="1770"/>
    <cellStyle name="Percent 44" xfId="1771"/>
    <cellStyle name="Percent 45" xfId="1772"/>
    <cellStyle name="Percent 46" xfId="1773"/>
    <cellStyle name="Percent 47" xfId="1774"/>
    <cellStyle name="Percent 48" xfId="11"/>
    <cellStyle name="Percent 49" xfId="1775"/>
    <cellStyle name="Percent 5" xfId="1776"/>
    <cellStyle name="Percent 5 2" xfId="1777"/>
    <cellStyle name="Percent 50" xfId="1778"/>
    <cellStyle name="Percent 50 2" xfId="21"/>
    <cellStyle name="Percent 51" xfId="1779"/>
    <cellStyle name="Percent 52" xfId="1780"/>
    <cellStyle name="Percent 53" xfId="1781"/>
    <cellStyle name="Percent 54" xfId="1782"/>
    <cellStyle name="Percent 55" xfId="1783"/>
    <cellStyle name="Percent 56" xfId="1784"/>
    <cellStyle name="Percent 57" xfId="1785"/>
    <cellStyle name="Percent 58" xfId="1786"/>
    <cellStyle name="Percent 59" xfId="1787"/>
    <cellStyle name="Percent 6" xfId="1788"/>
    <cellStyle name="Percent 6 2" xfId="1789"/>
    <cellStyle name="Percent 60" xfId="1790"/>
    <cellStyle name="Percent 61" xfId="1791"/>
    <cellStyle name="Percent 62" xfId="1792"/>
    <cellStyle name="Percent 63" xfId="1793"/>
    <cellStyle name="Percent 64" xfId="1794"/>
    <cellStyle name="Percent 65" xfId="1795"/>
    <cellStyle name="Percent 66" xfId="1796"/>
    <cellStyle name="Percent 67" xfId="1797"/>
    <cellStyle name="Percent 7" xfId="1798"/>
    <cellStyle name="Percent 7 2" xfId="1799"/>
    <cellStyle name="Percent 7 2 2" xfId="1800"/>
    <cellStyle name="Percent 7 2 3" xfId="1801"/>
    <cellStyle name="Percent 7 2 4" xfId="1802"/>
    <cellStyle name="Percent 7 3" xfId="1803"/>
    <cellStyle name="Percent 7 3 2" xfId="1804"/>
    <cellStyle name="Percent 7 3 3" xfId="1805"/>
    <cellStyle name="Percent 7 4" xfId="1806"/>
    <cellStyle name="Percent 7 5" xfId="1807"/>
    <cellStyle name="Percent 7 6" xfId="1808"/>
    <cellStyle name="Percent 8" xfId="1809"/>
    <cellStyle name="Percent 8 2" xfId="1810"/>
    <cellStyle name="Percent 8 3" xfId="1811"/>
    <cellStyle name="Percent 9" xfId="1812"/>
    <cellStyle name="Percent 9 2" xfId="1813"/>
    <cellStyle name="Percent 9 3" xfId="1814"/>
    <cellStyle name="SAPBEXaggData" xfId="1815"/>
    <cellStyle name="SAPBEXaggDataEmph" xfId="1816"/>
    <cellStyle name="SAPBEXaggItem" xfId="1817"/>
    <cellStyle name="SAPBEXaggItemX" xfId="1818"/>
    <cellStyle name="SAPBEXchaText" xfId="1819"/>
    <cellStyle name="SAPBEXchaText 2" xfId="1820"/>
    <cellStyle name="SAPBEXchaText 2 2" xfId="1821"/>
    <cellStyle name="SAPBEXchaText 2 2 2" xfId="1822"/>
    <cellStyle name="SAPBEXchaText 2 2 3" xfId="1823"/>
    <cellStyle name="SAPBEXchaText 2 2 4" xfId="1824"/>
    <cellStyle name="SAPBEXchaText 2 3" xfId="1825"/>
    <cellStyle name="SAPBEXchaText 2 3 2" xfId="1826"/>
    <cellStyle name="SAPBEXchaText 2 4" xfId="1827"/>
    <cellStyle name="SAPBEXchaText 2 5" xfId="1828"/>
    <cellStyle name="SAPBEXchaText 2 6" xfId="1829"/>
    <cellStyle name="SAPBEXchaText 3" xfId="1830"/>
    <cellStyle name="SAPBEXchaText 3 2" xfId="1831"/>
    <cellStyle name="SAPBEXchaText 3 3" xfId="1832"/>
    <cellStyle name="SAPBEXchaText 3 4" xfId="1833"/>
    <cellStyle name="SAPBEXchaText 4" xfId="1834"/>
    <cellStyle name="SAPBEXchaText 4 2" xfId="1835"/>
    <cellStyle name="SAPBEXchaText 4 3" xfId="1836"/>
    <cellStyle name="SAPBEXchaText 4 4" xfId="1837"/>
    <cellStyle name="SAPBEXchaText 5" xfId="1838"/>
    <cellStyle name="SAPBEXchaText 5 2" xfId="1839"/>
    <cellStyle name="SAPBEXchaText 5 3" xfId="1840"/>
    <cellStyle name="SAPBEXchaText 5 4" xfId="1841"/>
    <cellStyle name="SAPBEXchaText 6" xfId="1842"/>
    <cellStyle name="SAPBEXchaText 7" xfId="1843"/>
    <cellStyle name="SAPBEXchaText 8" xfId="1844"/>
    <cellStyle name="SAPBEXexcBad7" xfId="1845"/>
    <cellStyle name="SAPBEXexcBad8" xfId="1846"/>
    <cellStyle name="SAPBEXexcBad9" xfId="1847"/>
    <cellStyle name="SAPBEXexcCritical4" xfId="1848"/>
    <cellStyle name="SAPBEXexcCritical5" xfId="1849"/>
    <cellStyle name="SAPBEXexcCritical6" xfId="1850"/>
    <cellStyle name="SAPBEXexcGood1" xfId="1851"/>
    <cellStyle name="SAPBEXexcGood2" xfId="1852"/>
    <cellStyle name="SAPBEXexcGood3" xfId="1853"/>
    <cellStyle name="SAPBEXfilterDrill" xfId="1854"/>
    <cellStyle name="SAPBEXfilterItem" xfId="1855"/>
    <cellStyle name="SAPBEXfilterText" xfId="1856"/>
    <cellStyle name="SAPBEXformats" xfId="1857"/>
    <cellStyle name="SAPBEXformats 2" xfId="1858"/>
    <cellStyle name="SAPBEXformats 2 2" xfId="1859"/>
    <cellStyle name="SAPBEXformats 2 2 2" xfId="1860"/>
    <cellStyle name="SAPBEXformats 2 2 3" xfId="1861"/>
    <cellStyle name="SAPBEXformats 2 2 4" xfId="1862"/>
    <cellStyle name="SAPBEXformats 2 3" xfId="1863"/>
    <cellStyle name="SAPBEXformats 2 3 2" xfId="1864"/>
    <cellStyle name="SAPBEXformats 2 4" xfId="1865"/>
    <cellStyle name="SAPBEXformats 2 5" xfId="1866"/>
    <cellStyle name="SAPBEXformats 2 6" xfId="1867"/>
    <cellStyle name="SAPBEXformats 3" xfId="1868"/>
    <cellStyle name="SAPBEXformats 3 2" xfId="1869"/>
    <cellStyle name="SAPBEXformats 3 3" xfId="1870"/>
    <cellStyle name="SAPBEXformats 3 4" xfId="1871"/>
    <cellStyle name="SAPBEXformats 4" xfId="1872"/>
    <cellStyle name="SAPBEXformats 4 2" xfId="1873"/>
    <cellStyle name="SAPBEXformats 4 3" xfId="1874"/>
    <cellStyle name="SAPBEXformats 4 4" xfId="1875"/>
    <cellStyle name="SAPBEXformats 5" xfId="1876"/>
    <cellStyle name="SAPBEXformats 5 2" xfId="1877"/>
    <cellStyle name="SAPBEXformats 5 3" xfId="1878"/>
    <cellStyle name="SAPBEXformats 5 4" xfId="1879"/>
    <cellStyle name="SAPBEXformats 6" xfId="1880"/>
    <cellStyle name="SAPBEXformats 7" xfId="1881"/>
    <cellStyle name="SAPBEXformats 8" xfId="1882"/>
    <cellStyle name="SAPBEXheaderItem" xfId="1883"/>
    <cellStyle name="SAPBEXheaderItem 2" xfId="1884"/>
    <cellStyle name="SAPBEXheaderText" xfId="1885"/>
    <cellStyle name="SAPBEXheaderText 2" xfId="1886"/>
    <cellStyle name="SAPBEXHLevel0" xfId="1887"/>
    <cellStyle name="SAPBEXHLevel0 2" xfId="1888"/>
    <cellStyle name="SAPBEXHLevel0 2 2" xfId="1889"/>
    <cellStyle name="SAPBEXHLevel0 2 2 2" xfId="1890"/>
    <cellStyle name="SAPBEXHLevel0 2 2 3" xfId="1891"/>
    <cellStyle name="SAPBEXHLevel0 2 2 4" xfId="1892"/>
    <cellStyle name="SAPBEXHLevel0 2 3" xfId="1893"/>
    <cellStyle name="SAPBEXHLevel0 2 3 2" xfId="1894"/>
    <cellStyle name="SAPBEXHLevel0 2 4" xfId="1895"/>
    <cellStyle name="SAPBEXHLevel0 2 5" xfId="1896"/>
    <cellStyle name="SAPBEXHLevel0 2 6" xfId="1897"/>
    <cellStyle name="SAPBEXHLevel0 3" xfId="1898"/>
    <cellStyle name="SAPBEXHLevel0 3 2" xfId="1899"/>
    <cellStyle name="SAPBEXHLevel0 3 3" xfId="1900"/>
    <cellStyle name="SAPBEXHLevel0 3 4" xfId="1901"/>
    <cellStyle name="SAPBEXHLevel0 4" xfId="1902"/>
    <cellStyle name="SAPBEXHLevel0 4 2" xfId="1903"/>
    <cellStyle name="SAPBEXHLevel0 4 3" xfId="1904"/>
    <cellStyle name="SAPBEXHLevel0 4 4" xfId="1905"/>
    <cellStyle name="SAPBEXHLevel0 5" xfId="1906"/>
    <cellStyle name="SAPBEXHLevel0 5 2" xfId="1907"/>
    <cellStyle name="SAPBEXHLevel0 5 3" xfId="1908"/>
    <cellStyle name="SAPBEXHLevel0 5 4" xfId="1909"/>
    <cellStyle name="SAPBEXHLevel0 6" xfId="1910"/>
    <cellStyle name="SAPBEXHLevel0 7" xfId="1911"/>
    <cellStyle name="SAPBEXHLevel0 8" xfId="1912"/>
    <cellStyle name="SAPBEXHLevel0X" xfId="1913"/>
    <cellStyle name="SAPBEXHLevel0X 2" xfId="1914"/>
    <cellStyle name="SAPBEXHLevel0X 2 2" xfId="1915"/>
    <cellStyle name="SAPBEXHLevel0X 2 2 2" xfId="1916"/>
    <cellStyle name="SAPBEXHLevel0X 2 2 3" xfId="1917"/>
    <cellStyle name="SAPBEXHLevel0X 2 2 4" xfId="1918"/>
    <cellStyle name="SAPBEXHLevel0X 2 3" xfId="1919"/>
    <cellStyle name="SAPBEXHLevel0X 2 3 2" xfId="1920"/>
    <cellStyle name="SAPBEXHLevel0X 2 4" xfId="1921"/>
    <cellStyle name="SAPBEXHLevel0X 2 5" xfId="1922"/>
    <cellStyle name="SAPBEXHLevel0X 2 6" xfId="1923"/>
    <cellStyle name="SAPBEXHLevel0X 3" xfId="1924"/>
    <cellStyle name="SAPBEXHLevel0X 3 2" xfId="1925"/>
    <cellStyle name="SAPBEXHLevel0X 3 3" xfId="1926"/>
    <cellStyle name="SAPBEXHLevel0X 3 4" xfId="1927"/>
    <cellStyle name="SAPBEXHLevel0X 4" xfId="1928"/>
    <cellStyle name="SAPBEXHLevel0X 4 2" xfId="1929"/>
    <cellStyle name="SAPBEXHLevel0X 4 3" xfId="1930"/>
    <cellStyle name="SAPBEXHLevel0X 4 4" xfId="1931"/>
    <cellStyle name="SAPBEXHLevel0X 5" xfId="1932"/>
    <cellStyle name="SAPBEXHLevel0X 5 2" xfId="1933"/>
    <cellStyle name="SAPBEXHLevel0X 5 3" xfId="1934"/>
    <cellStyle name="SAPBEXHLevel0X 5 4" xfId="1935"/>
    <cellStyle name="SAPBEXHLevel0X 6" xfId="1936"/>
    <cellStyle name="SAPBEXHLevel0X 7" xfId="1937"/>
    <cellStyle name="SAPBEXHLevel0X 8" xfId="1938"/>
    <cellStyle name="SAPBEXHLevel1" xfId="1939"/>
    <cellStyle name="SAPBEXHLevel1 2" xfId="1940"/>
    <cellStyle name="SAPBEXHLevel1 2 2" xfId="1941"/>
    <cellStyle name="SAPBEXHLevel1 2 2 2" xfId="1942"/>
    <cellStyle name="SAPBEXHLevel1 2 2 3" xfId="1943"/>
    <cellStyle name="SAPBEXHLevel1 2 2 4" xfId="1944"/>
    <cellStyle name="SAPBEXHLevel1 2 3" xfId="1945"/>
    <cellStyle name="SAPBEXHLevel1 2 3 2" xfId="1946"/>
    <cellStyle name="SAPBEXHLevel1 2 4" xfId="1947"/>
    <cellStyle name="SAPBEXHLevel1 2 5" xfId="1948"/>
    <cellStyle name="SAPBEXHLevel1 2 6" xfId="1949"/>
    <cellStyle name="SAPBEXHLevel1 3" xfId="1950"/>
    <cellStyle name="SAPBEXHLevel1 3 2" xfId="1951"/>
    <cellStyle name="SAPBEXHLevel1 3 3" xfId="1952"/>
    <cellStyle name="SAPBEXHLevel1 3 4" xfId="1953"/>
    <cellStyle name="SAPBEXHLevel1 4" xfId="1954"/>
    <cellStyle name="SAPBEXHLevel1 4 2" xfId="1955"/>
    <cellStyle name="SAPBEXHLevel1 4 3" xfId="1956"/>
    <cellStyle name="SAPBEXHLevel1 4 4" xfId="1957"/>
    <cellStyle name="SAPBEXHLevel1 5" xfId="1958"/>
    <cellStyle name="SAPBEXHLevel1 5 2" xfId="1959"/>
    <cellStyle name="SAPBEXHLevel1 5 3" xfId="1960"/>
    <cellStyle name="SAPBEXHLevel1 5 4" xfId="1961"/>
    <cellStyle name="SAPBEXHLevel1 6" xfId="1962"/>
    <cellStyle name="SAPBEXHLevel1 7" xfId="1963"/>
    <cellStyle name="SAPBEXHLevel1 8" xfId="1964"/>
    <cellStyle name="SAPBEXHLevel1X" xfId="1965"/>
    <cellStyle name="SAPBEXHLevel1X 2" xfId="1966"/>
    <cellStyle name="SAPBEXHLevel1X 2 2" xfId="1967"/>
    <cellStyle name="SAPBEXHLevel1X 2 2 2" xfId="1968"/>
    <cellStyle name="SAPBEXHLevel1X 2 2 3" xfId="1969"/>
    <cellStyle name="SAPBEXHLevel1X 2 2 4" xfId="1970"/>
    <cellStyle name="SAPBEXHLevel1X 2 3" xfId="1971"/>
    <cellStyle name="SAPBEXHLevel1X 2 3 2" xfId="1972"/>
    <cellStyle name="SAPBEXHLevel1X 2 4" xfId="1973"/>
    <cellStyle name="SAPBEXHLevel1X 2 5" xfId="1974"/>
    <cellStyle name="SAPBEXHLevel1X 2 6" xfId="1975"/>
    <cellStyle name="SAPBEXHLevel1X 3" xfId="1976"/>
    <cellStyle name="SAPBEXHLevel1X 3 2" xfId="1977"/>
    <cellStyle name="SAPBEXHLevel1X 3 3" xfId="1978"/>
    <cellStyle name="SAPBEXHLevel1X 3 4" xfId="1979"/>
    <cellStyle name="SAPBEXHLevel1X 4" xfId="1980"/>
    <cellStyle name="SAPBEXHLevel1X 4 2" xfId="1981"/>
    <cellStyle name="SAPBEXHLevel1X 4 3" xfId="1982"/>
    <cellStyle name="SAPBEXHLevel1X 4 4" xfId="1983"/>
    <cellStyle name="SAPBEXHLevel1X 5" xfId="1984"/>
    <cellStyle name="SAPBEXHLevel1X 5 2" xfId="1985"/>
    <cellStyle name="SAPBEXHLevel1X 5 3" xfId="1986"/>
    <cellStyle name="SAPBEXHLevel1X 5 4" xfId="1987"/>
    <cellStyle name="SAPBEXHLevel1X 6" xfId="1988"/>
    <cellStyle name="SAPBEXHLevel1X 7" xfId="1989"/>
    <cellStyle name="SAPBEXHLevel1X 8" xfId="1990"/>
    <cellStyle name="SAPBEXHLevel2" xfId="1991"/>
    <cellStyle name="SAPBEXHLevel2 2" xfId="1992"/>
    <cellStyle name="SAPBEXHLevel2 2 2" xfId="1993"/>
    <cellStyle name="SAPBEXHLevel2 2 2 2" xfId="1994"/>
    <cellStyle name="SAPBEXHLevel2 2 2 3" xfId="1995"/>
    <cellStyle name="SAPBEXHLevel2 2 2 4" xfId="1996"/>
    <cellStyle name="SAPBEXHLevel2 2 3" xfId="1997"/>
    <cellStyle name="SAPBEXHLevel2 2 3 2" xfId="1998"/>
    <cellStyle name="SAPBEXHLevel2 2 4" xfId="1999"/>
    <cellStyle name="SAPBEXHLevel2 2 5" xfId="2000"/>
    <cellStyle name="SAPBEXHLevel2 2 6" xfId="2001"/>
    <cellStyle name="SAPBEXHLevel2 3" xfId="2002"/>
    <cellStyle name="SAPBEXHLevel2 3 2" xfId="2003"/>
    <cellStyle name="SAPBEXHLevel2 3 3" xfId="2004"/>
    <cellStyle name="SAPBEXHLevel2 3 4" xfId="2005"/>
    <cellStyle name="SAPBEXHLevel2 4" xfId="2006"/>
    <cellStyle name="SAPBEXHLevel2 4 2" xfId="2007"/>
    <cellStyle name="SAPBEXHLevel2 4 3" xfId="2008"/>
    <cellStyle name="SAPBEXHLevel2 4 4" xfId="2009"/>
    <cellStyle name="SAPBEXHLevel2 5" xfId="2010"/>
    <cellStyle name="SAPBEXHLevel2 5 2" xfId="2011"/>
    <cellStyle name="SAPBEXHLevel2 5 3" xfId="2012"/>
    <cellStyle name="SAPBEXHLevel2 5 4" xfId="2013"/>
    <cellStyle name="SAPBEXHLevel2 6" xfId="2014"/>
    <cellStyle name="SAPBEXHLevel2 7" xfId="2015"/>
    <cellStyle name="SAPBEXHLevel2 8" xfId="2016"/>
    <cellStyle name="SAPBEXHLevel2X" xfId="2017"/>
    <cellStyle name="SAPBEXHLevel2X 2" xfId="2018"/>
    <cellStyle name="SAPBEXHLevel2X 2 2" xfId="2019"/>
    <cellStyle name="SAPBEXHLevel2X 2 2 2" xfId="2020"/>
    <cellStyle name="SAPBEXHLevel2X 2 2 3" xfId="2021"/>
    <cellStyle name="SAPBEXHLevel2X 2 2 4" xfId="2022"/>
    <cellStyle name="SAPBEXHLevel2X 2 3" xfId="2023"/>
    <cellStyle name="SAPBEXHLevel2X 2 3 2" xfId="2024"/>
    <cellStyle name="SAPBEXHLevel2X 2 4" xfId="2025"/>
    <cellStyle name="SAPBEXHLevel2X 2 5" xfId="2026"/>
    <cellStyle name="SAPBEXHLevel2X 2 6" xfId="2027"/>
    <cellStyle name="SAPBEXHLevel2X 3" xfId="2028"/>
    <cellStyle name="SAPBEXHLevel2X 3 2" xfId="2029"/>
    <cellStyle name="SAPBEXHLevel2X 3 3" xfId="2030"/>
    <cellStyle name="SAPBEXHLevel2X 3 4" xfId="2031"/>
    <cellStyle name="SAPBEXHLevel2X 4" xfId="2032"/>
    <cellStyle name="SAPBEXHLevel2X 4 2" xfId="2033"/>
    <cellStyle name="SAPBEXHLevel2X 4 3" xfId="2034"/>
    <cellStyle name="SAPBEXHLevel2X 4 4" xfId="2035"/>
    <cellStyle name="SAPBEXHLevel2X 5" xfId="2036"/>
    <cellStyle name="SAPBEXHLevel2X 5 2" xfId="2037"/>
    <cellStyle name="SAPBEXHLevel2X 5 3" xfId="2038"/>
    <cellStyle name="SAPBEXHLevel2X 5 4" xfId="2039"/>
    <cellStyle name="SAPBEXHLevel2X 6" xfId="2040"/>
    <cellStyle name="SAPBEXHLevel2X 7" xfId="2041"/>
    <cellStyle name="SAPBEXHLevel2X 8" xfId="2042"/>
    <cellStyle name="SAPBEXHLevel3" xfId="2043"/>
    <cellStyle name="SAPBEXHLevel3 2" xfId="2044"/>
    <cellStyle name="SAPBEXHLevel3 2 2" xfId="2045"/>
    <cellStyle name="SAPBEXHLevel3 2 2 2" xfId="2046"/>
    <cellStyle name="SAPBEXHLevel3 2 2 3" xfId="2047"/>
    <cellStyle name="SAPBEXHLevel3 2 2 4" xfId="2048"/>
    <cellStyle name="SAPBEXHLevel3 2 3" xfId="2049"/>
    <cellStyle name="SAPBEXHLevel3 2 3 2" xfId="2050"/>
    <cellStyle name="SAPBEXHLevel3 2 4" xfId="2051"/>
    <cellStyle name="SAPBEXHLevel3 2 5" xfId="2052"/>
    <cellStyle name="SAPBEXHLevel3 2 6" xfId="2053"/>
    <cellStyle name="SAPBEXHLevel3 3" xfId="2054"/>
    <cellStyle name="SAPBEXHLevel3 3 2" xfId="2055"/>
    <cellStyle name="SAPBEXHLevel3 3 3" xfId="2056"/>
    <cellStyle name="SAPBEXHLevel3 3 4" xfId="2057"/>
    <cellStyle name="SAPBEXHLevel3 4" xfId="2058"/>
    <cellStyle name="SAPBEXHLevel3 4 2" xfId="2059"/>
    <cellStyle name="SAPBEXHLevel3 4 3" xfId="2060"/>
    <cellStyle name="SAPBEXHLevel3 4 4" xfId="2061"/>
    <cellStyle name="SAPBEXHLevel3 5" xfId="2062"/>
    <cellStyle name="SAPBEXHLevel3 5 2" xfId="2063"/>
    <cellStyle name="SAPBEXHLevel3 5 3" xfId="2064"/>
    <cellStyle name="SAPBEXHLevel3 5 4" xfId="2065"/>
    <cellStyle name="SAPBEXHLevel3 6" xfId="2066"/>
    <cellStyle name="SAPBEXHLevel3 7" xfId="2067"/>
    <cellStyle name="SAPBEXHLevel3 8" xfId="2068"/>
    <cellStyle name="SAPBEXHLevel3X" xfId="2069"/>
    <cellStyle name="SAPBEXHLevel3X 2" xfId="2070"/>
    <cellStyle name="SAPBEXHLevel3X 2 2" xfId="2071"/>
    <cellStyle name="SAPBEXHLevel3X 2 2 2" xfId="2072"/>
    <cellStyle name="SAPBEXHLevel3X 2 2 3" xfId="2073"/>
    <cellStyle name="SAPBEXHLevel3X 2 2 4" xfId="2074"/>
    <cellStyle name="SAPBEXHLevel3X 2 3" xfId="2075"/>
    <cellStyle name="SAPBEXHLevel3X 2 3 2" xfId="2076"/>
    <cellStyle name="SAPBEXHLevel3X 2 4" xfId="2077"/>
    <cellStyle name="SAPBEXHLevel3X 2 5" xfId="2078"/>
    <cellStyle name="SAPBEXHLevel3X 2 6" xfId="2079"/>
    <cellStyle name="SAPBEXHLevel3X 3" xfId="2080"/>
    <cellStyle name="SAPBEXHLevel3X 3 2" xfId="2081"/>
    <cellStyle name="SAPBEXHLevel3X 3 3" xfId="2082"/>
    <cellStyle name="SAPBEXHLevel3X 3 4" xfId="2083"/>
    <cellStyle name="SAPBEXHLevel3X 4" xfId="2084"/>
    <cellStyle name="SAPBEXHLevel3X 4 2" xfId="2085"/>
    <cellStyle name="SAPBEXHLevel3X 4 3" xfId="2086"/>
    <cellStyle name="SAPBEXHLevel3X 4 4" xfId="2087"/>
    <cellStyle name="SAPBEXHLevel3X 5" xfId="2088"/>
    <cellStyle name="SAPBEXHLevel3X 5 2" xfId="2089"/>
    <cellStyle name="SAPBEXHLevel3X 5 3" xfId="2090"/>
    <cellStyle name="SAPBEXHLevel3X 5 4" xfId="2091"/>
    <cellStyle name="SAPBEXHLevel3X 6" xfId="2092"/>
    <cellStyle name="SAPBEXHLevel3X 7" xfId="2093"/>
    <cellStyle name="SAPBEXHLevel3X 8" xfId="2094"/>
    <cellStyle name="SAPBEXresData" xfId="2095"/>
    <cellStyle name="SAPBEXresDataEmph" xfId="2096"/>
    <cellStyle name="SAPBEXresItem" xfId="2097"/>
    <cellStyle name="SAPBEXresItemX" xfId="2098"/>
    <cellStyle name="SAPBEXstdData" xfId="2099"/>
    <cellStyle name="SAPBEXstdDataEmph" xfId="2100"/>
    <cellStyle name="SAPBEXstdItem" xfId="2101"/>
    <cellStyle name="SAPBEXstdItem 2" xfId="2102"/>
    <cellStyle name="SAPBEXstdItem 2 2" xfId="2103"/>
    <cellStyle name="SAPBEXstdItem 2 2 2" xfId="2104"/>
    <cellStyle name="SAPBEXstdItem 2 2 3" xfId="2105"/>
    <cellStyle name="SAPBEXstdItem 2 2 4" xfId="2106"/>
    <cellStyle name="SAPBEXstdItem 2 3" xfId="2107"/>
    <cellStyle name="SAPBEXstdItem 2 3 2" xfId="2108"/>
    <cellStyle name="SAPBEXstdItem 2 4" xfId="2109"/>
    <cellStyle name="SAPBEXstdItem 2 5" xfId="2110"/>
    <cellStyle name="SAPBEXstdItem 2 6" xfId="2111"/>
    <cellStyle name="SAPBEXstdItem 3" xfId="2112"/>
    <cellStyle name="SAPBEXstdItem 3 2" xfId="2113"/>
    <cellStyle name="SAPBEXstdItem 3 3" xfId="2114"/>
    <cellStyle name="SAPBEXstdItem 3 4" xfId="2115"/>
    <cellStyle name="SAPBEXstdItem 4" xfId="2116"/>
    <cellStyle name="SAPBEXstdItem 4 2" xfId="2117"/>
    <cellStyle name="SAPBEXstdItem 4 3" xfId="2118"/>
    <cellStyle name="SAPBEXstdItem 4 4" xfId="2119"/>
    <cellStyle name="SAPBEXstdItem 5" xfId="2120"/>
    <cellStyle name="SAPBEXstdItem 5 2" xfId="2121"/>
    <cellStyle name="SAPBEXstdItem 5 3" xfId="2122"/>
    <cellStyle name="SAPBEXstdItem 5 4" xfId="2123"/>
    <cellStyle name="SAPBEXstdItem 6" xfId="2124"/>
    <cellStyle name="SAPBEXstdItem 7" xfId="2125"/>
    <cellStyle name="SAPBEXstdItem 8" xfId="2126"/>
    <cellStyle name="SAPBEXstdItemX" xfId="2127"/>
    <cellStyle name="SAPBEXstdItemX 2" xfId="2128"/>
    <cellStyle name="SAPBEXstdItemX 2 2" xfId="2129"/>
    <cellStyle name="SAPBEXstdItemX 2 2 2" xfId="2130"/>
    <cellStyle name="SAPBEXstdItemX 2 2 3" xfId="2131"/>
    <cellStyle name="SAPBEXstdItemX 2 2 4" xfId="2132"/>
    <cellStyle name="SAPBEXstdItemX 2 3" xfId="2133"/>
    <cellStyle name="SAPBEXstdItemX 2 3 2" xfId="2134"/>
    <cellStyle name="SAPBEXstdItemX 2 4" xfId="2135"/>
    <cellStyle name="SAPBEXstdItemX 2 5" xfId="2136"/>
    <cellStyle name="SAPBEXstdItemX 2 6" xfId="2137"/>
    <cellStyle name="SAPBEXstdItemX 3" xfId="2138"/>
    <cellStyle name="SAPBEXstdItemX 3 2" xfId="2139"/>
    <cellStyle name="SAPBEXstdItemX 3 3" xfId="2140"/>
    <cellStyle name="SAPBEXstdItemX 3 4" xfId="2141"/>
    <cellStyle name="SAPBEXstdItemX 4" xfId="2142"/>
    <cellStyle name="SAPBEXstdItemX 4 2" xfId="2143"/>
    <cellStyle name="SAPBEXstdItemX 4 3" xfId="2144"/>
    <cellStyle name="SAPBEXstdItemX 4 4" xfId="2145"/>
    <cellStyle name="SAPBEXstdItemX 5" xfId="2146"/>
    <cellStyle name="SAPBEXstdItemX 5 2" xfId="2147"/>
    <cellStyle name="SAPBEXstdItemX 5 3" xfId="2148"/>
    <cellStyle name="SAPBEXstdItemX 5 4" xfId="2149"/>
    <cellStyle name="SAPBEXstdItemX 6" xfId="2150"/>
    <cellStyle name="SAPBEXstdItemX 7" xfId="2151"/>
    <cellStyle name="SAPBEXstdItemX 8" xfId="2152"/>
    <cellStyle name="SAPBEXtitle" xfId="2153"/>
    <cellStyle name="SAPBEXtitle 2" xfId="2154"/>
    <cellStyle name="SAPBEXtitle 3" xfId="2155"/>
    <cellStyle name="SAPBEXtitle 4" xfId="2156"/>
    <cellStyle name="SAPBEXundefined" xfId="2157"/>
    <cellStyle name="Style 23" xfId="2158"/>
    <cellStyle name="Style 23 2" xfId="2159"/>
    <cellStyle name="Title 2" xfId="2160"/>
    <cellStyle name="Title 3" xfId="2161"/>
    <cellStyle name="Total 2" xfId="2162"/>
    <cellStyle name="Total 3" xfId="2163"/>
    <cellStyle name="Warning Text 2" xfId="2164"/>
    <cellStyle name="Warning Text 3" xfId="2165"/>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7.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externalLink" Target="externalLinks/externalLink1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sharedStrings" Target="sharedStrings.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74123</xdr:rowOff>
    </xdr:from>
    <xdr:to>
      <xdr:col>8</xdr:col>
      <xdr:colOff>1759178</xdr:colOff>
      <xdr:row>12</xdr:row>
      <xdr:rowOff>179917</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74123"/>
          <a:ext cx="5483453" cy="2391794"/>
        </a:xfrm>
        <a:prstGeom prst="rect">
          <a:avLst/>
        </a:prstGeom>
        <a:ln>
          <a:noFill/>
        </a:ln>
        <a:effectLst>
          <a:softEdge rad="112500"/>
        </a:effectLst>
      </xdr:spPr>
    </xdr:pic>
    <xdr:clientData/>
  </xdr:twoCellAnchor>
  <xdr:twoCellAnchor>
    <xdr:from>
      <xdr:col>0</xdr:col>
      <xdr:colOff>232826</xdr:colOff>
      <xdr:row>4</xdr:row>
      <xdr:rowOff>56540</xdr:rowOff>
    </xdr:from>
    <xdr:to>
      <xdr:col>8</xdr:col>
      <xdr:colOff>1482079</xdr:colOff>
      <xdr:row>7</xdr:row>
      <xdr:rowOff>31669</xdr:rowOff>
    </xdr:to>
    <xdr:sp macro="" textlink="">
      <xdr:nvSpPr>
        <xdr:cNvPr id="3" name="Rectangle 2"/>
        <xdr:cNvSpPr/>
      </xdr:nvSpPr>
      <xdr:spPr>
        <a:xfrm>
          <a:off x="232826" y="818540"/>
          <a:ext cx="5249753"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2017 Deferral/Variance Account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641986</xdr:colOff>
      <xdr:row>1</xdr:row>
      <xdr:rowOff>84700</xdr:rowOff>
    </xdr:from>
    <xdr:to>
      <xdr:col>0</xdr:col>
      <xdr:colOff>3225200</xdr:colOff>
      <xdr:row>3</xdr:row>
      <xdr:rowOff>39950</xdr:rowOff>
    </xdr:to>
    <xdr:sp macro="" textlink="">
      <xdr:nvSpPr>
        <xdr:cNvPr id="4" name="Rectangle 3"/>
        <xdr:cNvSpPr/>
      </xdr:nvSpPr>
      <xdr:spPr>
        <a:xfrm>
          <a:off x="613411" y="275200"/>
          <a:ext cx="0"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285741</xdr:colOff>
      <xdr:row>1</xdr:row>
      <xdr:rowOff>95283</xdr:rowOff>
    </xdr:from>
    <xdr:to>
      <xdr:col>0</xdr:col>
      <xdr:colOff>675023</xdr:colOff>
      <xdr:row>3</xdr:row>
      <xdr:rowOff>92428</xdr:rowOff>
    </xdr:to>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85741" y="285783"/>
          <a:ext cx="322607"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Finance/Management/Financial%20Statements/Monthly%202009/09-SEP-2009/SFR%20Sept%20200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IRM_V11_NEW_GA_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nance/Management/Budgets/2009%20Budget/Operating/E&amp;O%20Budget%202009%20-%20Revisions%20Sept%20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Safety%20backup/2014%20IRM/LH%20CDM%20reports%20from%20MS/2006-2010%20Final%20OPA%20CDM%20Results.London%20Hydro%20Inc.%2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AbramoMa/Downloads/2016_Filing_Requirements_Chapter2_Appendices_DRAFT%20(1).xlsm"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EBFS05\Home\Market%20Operations\Department%20Applications\Reports\Rates\Electricity%20Rates%20-%20Billing%20Determinants%20Database\2012%20IRM%20DEVELOPMENT\2012%20IRM%20MODEL%20(2ND%20AND%203RD).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nance/Department/Monthly%20Reconciliations/2008/12.08/Regulatory%20account%20reconciliations%20Dec%200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Regulatory%20files/Energy%20and%20Distribution%20Statistics/2012%20STATS/Year%202012%20Elec%20Stats%20-%20Final%20result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nance/Regulatory%20files/Rate%20Applications/Year%202015%20IRM%20Rate%20Application/Submission%20-%20Sep%2026%202014/London_Hydro_2015_IRM_Rate_Generator%20-%20version%201.1_2014092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Department/Monthly%20Reconciliations/2015/12.15/10.2000%20Capital%20Assets%20Leadsheet%20-%20Dec%202015.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E&amp;O%20Budget%2020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Management/Financial%20Statements/Monthly%202009/09-SEP-2009/SFR%20Sept%2020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Management/99%20Budget/NEWCHARTOFACCOUNT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ontarioenergyboard.ca/Applications%20Department/Department%20Applications/Rates/2014%20Electricity%20Rates/$Filing%20Requirements/Filing_Requirements_Chapter2_Appendices_V1.1%20FOR%202014_June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7%20Budget\Operating\E&amp;O%20Budget%2020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LDC%20FTY%20-%20LF/CostAllocat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File1.londonhydro.com\share\Finance\Management\Budgets\2006%20Budget\Operating\FINANCE%20Budget%202006%20(Revised%20Dec%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row>
        <row r="2">
          <cell r="B2" t="str">
            <v xml:space="preserve">110 - Cash &amp; Equivalents            </v>
          </cell>
        </row>
        <row r="3">
          <cell r="B3" t="str">
            <v xml:space="preserve">110 - Cash &amp; Equivalents            </v>
          </cell>
        </row>
        <row r="4">
          <cell r="B4" t="str">
            <v xml:space="preserve">110 - Cash &amp; Equivalents            </v>
          </cell>
        </row>
        <row r="5">
          <cell r="B5" t="str">
            <v xml:space="preserve">110 - Cash &amp; Equivalents            </v>
          </cell>
        </row>
        <row r="6">
          <cell r="B6" t="str">
            <v xml:space="preserve">110 - Cash &amp; Equivalents            </v>
          </cell>
        </row>
        <row r="7">
          <cell r="B7" t="str">
            <v xml:space="preserve">120 - Accounts Receivable           </v>
          </cell>
        </row>
        <row r="8">
          <cell r="B8" t="str">
            <v xml:space="preserve">120 - Accounts Receivable           </v>
          </cell>
        </row>
        <row r="9">
          <cell r="B9" t="str">
            <v xml:space="preserve">120 - Accounts Receivable           </v>
          </cell>
        </row>
        <row r="10">
          <cell r="B10" t="str">
            <v xml:space="preserve">120 - Accounts Receivable           </v>
          </cell>
        </row>
        <row r="11">
          <cell r="B11" t="str">
            <v xml:space="preserve">120 - Accounts Receivable           </v>
          </cell>
        </row>
        <row r="12">
          <cell r="B12" t="str">
            <v xml:space="preserve">120 - Accounts Receivable           </v>
          </cell>
        </row>
        <row r="13">
          <cell r="B13" t="str">
            <v xml:space="preserve">120 - Accounts Receivable           </v>
          </cell>
        </row>
        <row r="14">
          <cell r="B14" t="str">
            <v xml:space="preserve">120 - Accounts Receivable           </v>
          </cell>
        </row>
        <row r="15">
          <cell r="B15" t="str">
            <v xml:space="preserve">120 - Accounts Receivable           </v>
          </cell>
        </row>
        <row r="16">
          <cell r="B16" t="str">
            <v xml:space="preserve">120 - Accounts Receivable           </v>
          </cell>
        </row>
        <row r="17">
          <cell r="B17" t="str">
            <v xml:space="preserve">120 - Accounts Receivable           </v>
          </cell>
        </row>
        <row r="18">
          <cell r="B18" t="str">
            <v xml:space="preserve">120 - Accounts Receivable           </v>
          </cell>
        </row>
        <row r="19">
          <cell r="B19" t="str">
            <v xml:space="preserve">120 - Accounts Receivable           </v>
          </cell>
        </row>
        <row r="20">
          <cell r="B20" t="str">
            <v xml:space="preserve">120 - Accounts Receivable           </v>
          </cell>
        </row>
        <row r="21">
          <cell r="B21" t="str">
            <v xml:space="preserve">120 - Accounts Receivable           </v>
          </cell>
        </row>
        <row r="22">
          <cell r="B22" t="str">
            <v xml:space="preserve">120 - Accounts Receivable           </v>
          </cell>
        </row>
        <row r="23">
          <cell r="B23" t="str">
            <v xml:space="preserve">120 - Accounts Receivable           </v>
          </cell>
        </row>
        <row r="24">
          <cell r="B24" t="str">
            <v xml:space="preserve">120 - Accounts Receivable           </v>
          </cell>
        </row>
        <row r="25">
          <cell r="B25" t="str">
            <v xml:space="preserve">120 - Accounts Receivable           </v>
          </cell>
        </row>
        <row r="26">
          <cell r="B26" t="str">
            <v xml:space="preserve">120 - Accounts Receivable           </v>
          </cell>
        </row>
        <row r="27">
          <cell r="B27" t="str">
            <v xml:space="preserve">120 - Accounts Receivable           </v>
          </cell>
        </row>
        <row r="28">
          <cell r="B28" t="str">
            <v xml:space="preserve">120 - Accounts Receivable           </v>
          </cell>
        </row>
        <row r="29">
          <cell r="B29" t="str">
            <v xml:space="preserve">120 - Accounts Receivable           </v>
          </cell>
        </row>
        <row r="30">
          <cell r="B30" t="str">
            <v xml:space="preserve">123 - Income Taxes Receivable       </v>
          </cell>
        </row>
        <row r="31">
          <cell r="B31" t="str">
            <v xml:space="preserve">130 - Inventory                     </v>
          </cell>
        </row>
        <row r="32">
          <cell r="B32" t="str">
            <v xml:space="preserve">130 - Inventory                     </v>
          </cell>
        </row>
        <row r="33">
          <cell r="B33" t="str">
            <v xml:space="preserve">130 - Inventory                     </v>
          </cell>
        </row>
        <row r="34">
          <cell r="B34" t="str">
            <v xml:space="preserve">130 - Inventory                     </v>
          </cell>
        </row>
        <row r="35">
          <cell r="B35" t="str">
            <v xml:space="preserve">130 - Inventory                     </v>
          </cell>
        </row>
        <row r="36">
          <cell r="B36" t="str">
            <v xml:space="preserve">130 - Inventory                     </v>
          </cell>
        </row>
        <row r="37">
          <cell r="B37" t="str">
            <v xml:space="preserve">130 - Inventory                     </v>
          </cell>
        </row>
        <row r="38">
          <cell r="B38" t="str">
            <v xml:space="preserve">130 - Inventory                     </v>
          </cell>
        </row>
        <row r="39">
          <cell r="B39" t="str">
            <v xml:space="preserve">130 - Inventory                     </v>
          </cell>
        </row>
        <row r="40">
          <cell r="B40" t="str">
            <v xml:space="preserve">130 - Inventory                     </v>
          </cell>
        </row>
        <row r="41">
          <cell r="B41" t="str">
            <v xml:space="preserve">130 - Inventory                     </v>
          </cell>
        </row>
        <row r="42">
          <cell r="B42" t="str">
            <v xml:space="preserve">130 - Inventory                     </v>
          </cell>
        </row>
        <row r="43">
          <cell r="B43" t="str">
            <v xml:space="preserve">130 - Inventory                     </v>
          </cell>
        </row>
        <row r="44">
          <cell r="B44" t="str">
            <v xml:space="preserve">130 - Inventory                     </v>
          </cell>
        </row>
        <row r="45">
          <cell r="B45" t="str">
            <v xml:space="preserve">140 - Prepaid Expenses              </v>
          </cell>
        </row>
        <row r="46">
          <cell r="B46" t="str">
            <v xml:space="preserve">140 - Prepaid Expenses              </v>
          </cell>
        </row>
        <row r="47">
          <cell r="B47" t="str">
            <v xml:space="preserve">140 - Prepaid Expenses              </v>
          </cell>
        </row>
        <row r="48">
          <cell r="B48" t="str">
            <v xml:space="preserve">140 - Prepaid Expenses              </v>
          </cell>
        </row>
        <row r="49">
          <cell r="B49" t="str">
            <v xml:space="preserve">140 - Prepaid Expenses              </v>
          </cell>
        </row>
        <row r="50">
          <cell r="B50" t="str">
            <v xml:space="preserve">140 - Prepaid Expenses              </v>
          </cell>
        </row>
        <row r="51">
          <cell r="B51" t="str">
            <v xml:space="preserve">125 - Regulatory Amts Recov - Cur   </v>
          </cell>
        </row>
        <row r="52">
          <cell r="B52" t="str">
            <v xml:space="preserve">160 - Regulatory Amts Recov - LT    </v>
          </cell>
        </row>
        <row r="53">
          <cell r="B53" t="str">
            <v xml:space="preserve">160 - Regulatory Amts Recov - LT    </v>
          </cell>
        </row>
        <row r="54">
          <cell r="B54" t="str">
            <v xml:space="preserve">160 - Regulatory Amts Recov - LT    </v>
          </cell>
        </row>
        <row r="55">
          <cell r="B55" t="str">
            <v xml:space="preserve">160 - Regulatory Amts Recov - LT    </v>
          </cell>
        </row>
        <row r="56">
          <cell r="B56" t="str">
            <v xml:space="preserve">160 - Regulatory Amts Recov - LT    </v>
          </cell>
        </row>
        <row r="57">
          <cell r="B57" t="str">
            <v xml:space="preserve">160 - Regulatory Amts Recov - LT    </v>
          </cell>
        </row>
        <row r="58">
          <cell r="B58" t="str">
            <v xml:space="preserve">160 - Regulatory Amts Recov - LT    </v>
          </cell>
        </row>
        <row r="59">
          <cell r="B59" t="str">
            <v xml:space="preserve">160 - Regulatory Amts Recov - LT    </v>
          </cell>
        </row>
        <row r="60">
          <cell r="B60" t="str">
            <v xml:space="preserve">160 - Regulatory Amts Recov - LT    </v>
          </cell>
        </row>
        <row r="61">
          <cell r="B61" t="str">
            <v xml:space="preserve">160 - Regulatory Amts Recov - LT    </v>
          </cell>
        </row>
        <row r="62">
          <cell r="B62" t="str">
            <v xml:space="preserve">160 - Regulatory Amts Recov - LT    </v>
          </cell>
        </row>
        <row r="63">
          <cell r="B63" t="str">
            <v xml:space="preserve">160 - Regulatory Amts Recov - LT    </v>
          </cell>
        </row>
        <row r="64">
          <cell r="B64" t="str">
            <v xml:space="preserve">165 - Future Income Taxes           </v>
          </cell>
        </row>
        <row r="65">
          <cell r="B65" t="str">
            <v xml:space="preserve">200 - Capital Assets                </v>
          </cell>
        </row>
        <row r="66">
          <cell r="B66" t="str">
            <v xml:space="preserve">200 - Capital Assets                </v>
          </cell>
        </row>
        <row r="67">
          <cell r="B67" t="str">
            <v xml:space="preserve">200 - Capital Assets                </v>
          </cell>
        </row>
        <row r="68">
          <cell r="B68" t="str">
            <v xml:space="preserve">200 - Capital Assets                </v>
          </cell>
        </row>
        <row r="69">
          <cell r="B69" t="str">
            <v xml:space="preserve">200 - Capital Assets                </v>
          </cell>
        </row>
        <row r="70">
          <cell r="B70" t="str">
            <v xml:space="preserve">200 - Capital Assets                </v>
          </cell>
        </row>
        <row r="71">
          <cell r="B71" t="str">
            <v xml:space="preserve">200 - Capital Assets                </v>
          </cell>
        </row>
        <row r="72">
          <cell r="B72" t="str">
            <v xml:space="preserve">200 - Capital Assets                </v>
          </cell>
        </row>
        <row r="73">
          <cell r="B73" t="str">
            <v xml:space="preserve">200 - Capital Assets                </v>
          </cell>
        </row>
        <row r="74">
          <cell r="B74" t="str">
            <v xml:space="preserve">200 - Capital Assets                </v>
          </cell>
        </row>
        <row r="75">
          <cell r="B75" t="str">
            <v xml:space="preserve">200 - Capital Assets                </v>
          </cell>
        </row>
        <row r="76">
          <cell r="B76" t="str">
            <v xml:space="preserve">200 - Capital Assets                </v>
          </cell>
        </row>
        <row r="77">
          <cell r="B77" t="str">
            <v xml:space="preserve">200 - Capital Assets                </v>
          </cell>
        </row>
        <row r="78">
          <cell r="B78" t="str">
            <v xml:space="preserve">200 - Capital Assets                </v>
          </cell>
        </row>
        <row r="79">
          <cell r="B79" t="str">
            <v xml:space="preserve">200 - Capital Assets                </v>
          </cell>
        </row>
        <row r="80">
          <cell r="B80" t="str">
            <v xml:space="preserve">200 - Capital Assets                </v>
          </cell>
        </row>
        <row r="81">
          <cell r="B81" t="str">
            <v xml:space="preserve">200 - Capital Assets                </v>
          </cell>
        </row>
        <row r="82">
          <cell r="B82" t="str">
            <v xml:space="preserve">200 - Capital Assets                </v>
          </cell>
        </row>
        <row r="83">
          <cell r="B83" t="str">
            <v xml:space="preserve">200 - Capital Assets                </v>
          </cell>
        </row>
        <row r="84">
          <cell r="B84" t="str">
            <v xml:space="preserve">200 - Capital Assets                </v>
          </cell>
        </row>
        <row r="85">
          <cell r="B85" t="str">
            <v xml:space="preserve">200 - Capital Assets                </v>
          </cell>
        </row>
        <row r="86">
          <cell r="B86" t="str">
            <v xml:space="preserve">200 - Capital Assets                </v>
          </cell>
        </row>
        <row r="87">
          <cell r="B87" t="str">
            <v xml:space="preserve">200 - Capital Assets                </v>
          </cell>
        </row>
        <row r="88">
          <cell r="B88" t="str">
            <v xml:space="preserve">200 - Capital Assets                </v>
          </cell>
        </row>
        <row r="89">
          <cell r="B89" t="str">
            <v xml:space="preserve">200 - Capital Assets                </v>
          </cell>
        </row>
        <row r="90">
          <cell r="B90" t="str">
            <v xml:space="preserve">200 - Capital Assets                </v>
          </cell>
        </row>
        <row r="91">
          <cell r="B91" t="str">
            <v xml:space="preserve">200 - Capital Assets                </v>
          </cell>
        </row>
        <row r="92">
          <cell r="B92" t="str">
            <v xml:space="preserve">200 - Capital Assets                </v>
          </cell>
        </row>
        <row r="93">
          <cell r="B93" t="str">
            <v xml:space="preserve">200 - Capital Assets                </v>
          </cell>
        </row>
        <row r="94">
          <cell r="B94" t="str">
            <v xml:space="preserve">200 - Capital Assets                </v>
          </cell>
        </row>
        <row r="95">
          <cell r="B95" t="str">
            <v xml:space="preserve">200 - Capital Assets                </v>
          </cell>
        </row>
        <row r="96">
          <cell r="B96" t="str">
            <v xml:space="preserve">200 - Capital Assets                </v>
          </cell>
        </row>
        <row r="97">
          <cell r="B97" t="str">
            <v xml:space="preserve">200 - Capital Assets                </v>
          </cell>
        </row>
        <row r="98">
          <cell r="B98" t="str">
            <v xml:space="preserve">200 - Capital Assets                </v>
          </cell>
        </row>
        <row r="99">
          <cell r="B99" t="str">
            <v xml:space="preserve">200 - Capital Assets                </v>
          </cell>
        </row>
        <row r="100">
          <cell r="B100" t="str">
            <v xml:space="preserve">200 - Capital Assets                </v>
          </cell>
        </row>
        <row r="101">
          <cell r="B101" t="str">
            <v xml:space="preserve">200 - Capital Assets                </v>
          </cell>
        </row>
        <row r="102">
          <cell r="B102" t="str">
            <v xml:space="preserve">200 - Capital Assets                </v>
          </cell>
          <cell r="F102" t="str">
            <v>E</v>
          </cell>
        </row>
        <row r="103">
          <cell r="B103" t="str">
            <v xml:space="preserve">200 - Capital Assets                </v>
          </cell>
          <cell r="F103" t="str">
            <v>F</v>
          </cell>
        </row>
        <row r="104">
          <cell r="B104" t="str">
            <v xml:space="preserve">250 - Work-In-Progress              </v>
          </cell>
          <cell r="F104" t="str">
            <v>A</v>
          </cell>
        </row>
        <row r="105">
          <cell r="B105" t="str">
            <v xml:space="preserve">250 - Work-In-Progress              </v>
          </cell>
          <cell r="F105" t="str">
            <v>B</v>
          </cell>
        </row>
        <row r="106">
          <cell r="B106" t="str">
            <v xml:space="preserve">250 - Work-In-Progress              </v>
          </cell>
          <cell r="F106" t="str">
            <v>C</v>
          </cell>
        </row>
        <row r="107">
          <cell r="B107" t="str">
            <v xml:space="preserve">250 - Work-In-Progress              </v>
          </cell>
          <cell r="F107" t="str">
            <v>D</v>
          </cell>
        </row>
        <row r="108">
          <cell r="B108" t="str">
            <v xml:space="preserve">250 - Work-In-Progress              </v>
          </cell>
          <cell r="F108" t="str">
            <v>E</v>
          </cell>
        </row>
        <row r="109">
          <cell r="B109" t="str">
            <v xml:space="preserve">250 - Work-In-Progress              </v>
          </cell>
          <cell r="F109" t="str">
            <v>F</v>
          </cell>
        </row>
        <row r="110">
          <cell r="B110" t="str">
            <v xml:space="preserve">250 - Work-In-Progress              </v>
          </cell>
          <cell r="F110" t="str">
            <v>G</v>
          </cell>
        </row>
        <row r="111">
          <cell r="B111" t="str">
            <v xml:space="preserve">250 - Work-In-Progress              </v>
          </cell>
          <cell r="F111" t="str">
            <v>H</v>
          </cell>
        </row>
        <row r="112">
          <cell r="B112" t="str">
            <v xml:space="preserve">250 - Work-In-Progress              </v>
          </cell>
          <cell r="F112" t="str">
            <v>L</v>
          </cell>
        </row>
        <row r="113">
          <cell r="B113" t="str">
            <v xml:space="preserve">250 - Work-In-Progress              </v>
          </cell>
          <cell r="F113" t="str">
            <v>M</v>
          </cell>
        </row>
        <row r="114">
          <cell r="B114" t="str">
            <v xml:space="preserve">250 - Work-In-Progress              </v>
          </cell>
          <cell r="F114" t="str">
            <v>MM</v>
          </cell>
        </row>
        <row r="115">
          <cell r="B115" t="str">
            <v xml:space="preserve">250 - Work-In-Progress              </v>
          </cell>
          <cell r="F115" t="str">
            <v>N</v>
          </cell>
        </row>
        <row r="116">
          <cell r="B116" t="str">
            <v xml:space="preserve">250 - Work-In-Progress              </v>
          </cell>
          <cell r="F116" t="str">
            <v>O</v>
          </cell>
        </row>
        <row r="117">
          <cell r="B117" t="str">
            <v xml:space="preserve">250 - Work-In-Progress              </v>
          </cell>
          <cell r="F117" t="str">
            <v>Q</v>
          </cell>
        </row>
        <row r="118">
          <cell r="B118" t="str">
            <v xml:space="preserve">250 - Work-In-Progress              </v>
          </cell>
          <cell r="F118" t="str">
            <v>R</v>
          </cell>
        </row>
        <row r="119">
          <cell r="B119" t="str">
            <v xml:space="preserve">250 - Work-In-Progress              </v>
          </cell>
          <cell r="F119" t="str">
            <v>T</v>
          </cell>
        </row>
        <row r="120">
          <cell r="B120" t="str">
            <v xml:space="preserve">250 - Work-In-Progress              </v>
          </cell>
          <cell r="F120" t="str">
            <v>V</v>
          </cell>
        </row>
        <row r="121">
          <cell r="B121" t="str">
            <v xml:space="preserve">250 - Work-In-Progress              </v>
          </cell>
          <cell r="F121" t="str">
            <v>W</v>
          </cell>
        </row>
        <row r="122">
          <cell r="B122" t="str">
            <v xml:space="preserve">200 - Capital Assets                </v>
          </cell>
        </row>
        <row r="123">
          <cell r="B123" t="str">
            <v xml:space="preserve">200 - Capital Assets                </v>
          </cell>
          <cell r="F123" t="str">
            <v>A</v>
          </cell>
        </row>
        <row r="124">
          <cell r="B124" t="str">
            <v xml:space="preserve">200 - Capital Assets                </v>
          </cell>
          <cell r="F124" t="str">
            <v>B</v>
          </cell>
        </row>
        <row r="125">
          <cell r="B125" t="str">
            <v xml:space="preserve">200 - Capital Assets                </v>
          </cell>
          <cell r="F125" t="str">
            <v>C</v>
          </cell>
        </row>
        <row r="126">
          <cell r="B126" t="str">
            <v xml:space="preserve">200 - Capital Assets                </v>
          </cell>
          <cell r="F126" t="str">
            <v>CC</v>
          </cell>
        </row>
        <row r="127">
          <cell r="B127" t="str">
            <v xml:space="preserve">200 - Capital Assets                </v>
          </cell>
          <cell r="F127" t="str">
            <v>D</v>
          </cell>
        </row>
        <row r="128">
          <cell r="B128" t="str">
            <v xml:space="preserve">200 - Capital Assets                </v>
          </cell>
          <cell r="F128" t="str">
            <v>E</v>
          </cell>
        </row>
        <row r="129">
          <cell r="B129" t="str">
            <v xml:space="preserve">200 - Capital Assets                </v>
          </cell>
          <cell r="F129" t="str">
            <v>F</v>
          </cell>
        </row>
        <row r="130">
          <cell r="B130" t="str">
            <v xml:space="preserve">200 - Capital Assets                </v>
          </cell>
          <cell r="F130" t="str">
            <v>G</v>
          </cell>
        </row>
        <row r="131">
          <cell r="B131" t="str">
            <v xml:space="preserve">200 - Capital Assets                </v>
          </cell>
          <cell r="F131" t="str">
            <v>H</v>
          </cell>
        </row>
        <row r="132">
          <cell r="B132" t="str">
            <v xml:space="preserve">200 - Capital Assets                </v>
          </cell>
          <cell r="F132" t="str">
            <v>I</v>
          </cell>
        </row>
        <row r="133">
          <cell r="B133" t="str">
            <v xml:space="preserve">200 - Capital Assets                </v>
          </cell>
          <cell r="F133" t="str">
            <v>L</v>
          </cell>
        </row>
        <row r="134">
          <cell r="B134" t="str">
            <v xml:space="preserve">200 - Capital Assets                </v>
          </cell>
          <cell r="F134" t="str">
            <v>M</v>
          </cell>
        </row>
        <row r="135">
          <cell r="B135" t="str">
            <v xml:space="preserve">200 - Capital Assets                </v>
          </cell>
          <cell r="F135" t="str">
            <v>MM</v>
          </cell>
        </row>
        <row r="136">
          <cell r="B136" t="str">
            <v xml:space="preserve">200 - Capital Assets                </v>
          </cell>
          <cell r="F136" t="str">
            <v>Q</v>
          </cell>
        </row>
        <row r="137">
          <cell r="B137" t="str">
            <v xml:space="preserve">200 - Capital Assets                </v>
          </cell>
          <cell r="F137" t="str">
            <v>R</v>
          </cell>
        </row>
        <row r="138">
          <cell r="B138" t="str">
            <v xml:space="preserve">200 - Capital Assets                </v>
          </cell>
          <cell r="F138" t="str">
            <v>T</v>
          </cell>
        </row>
        <row r="139">
          <cell r="B139" t="str">
            <v xml:space="preserve">200 - Capital Assets                </v>
          </cell>
          <cell r="F139" t="str">
            <v>V</v>
          </cell>
        </row>
        <row r="140">
          <cell r="B140" t="str">
            <v xml:space="preserve">200 - Capital Assets                </v>
          </cell>
          <cell r="F140" t="str">
            <v>W</v>
          </cell>
        </row>
        <row r="141">
          <cell r="B141" t="str">
            <v xml:space="preserve">200 - Capital Assets                </v>
          </cell>
          <cell r="F141" t="str">
            <v>X</v>
          </cell>
        </row>
        <row r="142">
          <cell r="B142" t="str">
            <v xml:space="preserve">200 - Capital Assets                </v>
          </cell>
          <cell r="F142" t="str">
            <v>ZZ</v>
          </cell>
        </row>
        <row r="143">
          <cell r="B143" t="str">
            <v xml:space="preserve">200 - Capital Assets                </v>
          </cell>
        </row>
        <row r="144">
          <cell r="B144" t="str">
            <v xml:space="preserve">200 - Capital Assets                </v>
          </cell>
          <cell r="F144" t="str">
            <v>A</v>
          </cell>
        </row>
        <row r="145">
          <cell r="B145" t="str">
            <v xml:space="preserve">200 - Capital Assets                </v>
          </cell>
          <cell r="F145" t="str">
            <v>B</v>
          </cell>
        </row>
        <row r="146">
          <cell r="B146" t="str">
            <v xml:space="preserve">200 - Capital Assets                </v>
          </cell>
          <cell r="F146" t="str">
            <v>C</v>
          </cell>
        </row>
        <row r="147">
          <cell r="B147" t="str">
            <v xml:space="preserve">200 - Capital Assets                </v>
          </cell>
          <cell r="F147" t="str">
            <v>CC</v>
          </cell>
        </row>
        <row r="148">
          <cell r="B148" t="str">
            <v xml:space="preserve">200 - Capital Assets                </v>
          </cell>
          <cell r="F148" t="str">
            <v>D</v>
          </cell>
        </row>
        <row r="149">
          <cell r="B149" t="str">
            <v xml:space="preserve">200 - Capital Assets                </v>
          </cell>
          <cell r="F149" t="str">
            <v>E</v>
          </cell>
        </row>
        <row r="150">
          <cell r="B150" t="str">
            <v xml:space="preserve">200 - Capital Assets                </v>
          </cell>
          <cell r="F150" t="str">
            <v>F</v>
          </cell>
        </row>
        <row r="151">
          <cell r="B151" t="str">
            <v xml:space="preserve">200 - Capital Assets                </v>
          </cell>
          <cell r="F151" t="str">
            <v>G</v>
          </cell>
        </row>
        <row r="152">
          <cell r="B152" t="str">
            <v xml:space="preserve">200 - Capital Assets                </v>
          </cell>
          <cell r="F152" t="str">
            <v>H</v>
          </cell>
        </row>
        <row r="153">
          <cell r="B153" t="str">
            <v xml:space="preserve">200 - Capital Assets                </v>
          </cell>
          <cell r="F153" t="str">
            <v>L</v>
          </cell>
        </row>
        <row r="154">
          <cell r="B154" t="str">
            <v xml:space="preserve">200 - Capital Assets                </v>
          </cell>
          <cell r="F154" t="str">
            <v>M</v>
          </cell>
        </row>
        <row r="155">
          <cell r="B155" t="str">
            <v xml:space="preserve">200 - Capital Assets                </v>
          </cell>
          <cell r="F155" t="str">
            <v>T</v>
          </cell>
        </row>
        <row r="156">
          <cell r="B156" t="str">
            <v xml:space="preserve">200 - Capital Assets                </v>
          </cell>
          <cell r="F156" t="str">
            <v>W</v>
          </cell>
        </row>
        <row r="157">
          <cell r="B157" t="str">
            <v xml:space="preserve">200 - Capital Assets                </v>
          </cell>
          <cell r="F157" t="str">
            <v>ZZ</v>
          </cell>
        </row>
        <row r="158">
          <cell r="B158" t="str">
            <v xml:space="preserve">200 - Capital Assets                </v>
          </cell>
        </row>
        <row r="159">
          <cell r="B159" t="str">
            <v xml:space="preserve">200 - Capital Assets                </v>
          </cell>
          <cell r="F159" t="str">
            <v>A</v>
          </cell>
        </row>
        <row r="160">
          <cell r="B160" t="str">
            <v xml:space="preserve">200 - Capital Assets                </v>
          </cell>
          <cell r="F160" t="str">
            <v>B</v>
          </cell>
        </row>
        <row r="161">
          <cell r="B161" t="str">
            <v xml:space="preserve">200 - Capital Assets                </v>
          </cell>
          <cell r="F161" t="str">
            <v>C</v>
          </cell>
        </row>
        <row r="162">
          <cell r="B162" t="str">
            <v xml:space="preserve">200 - Capital Assets                </v>
          </cell>
          <cell r="F162" t="str">
            <v>CC</v>
          </cell>
        </row>
        <row r="163">
          <cell r="B163" t="str">
            <v xml:space="preserve">200 - Capital Assets                </v>
          </cell>
          <cell r="F163" t="str">
            <v>D</v>
          </cell>
        </row>
        <row r="164">
          <cell r="B164" t="str">
            <v xml:space="preserve">200 - Capital Assets                </v>
          </cell>
          <cell r="F164" t="str">
            <v>E</v>
          </cell>
        </row>
        <row r="165">
          <cell r="B165" t="str">
            <v xml:space="preserve">200 - Capital Assets                </v>
          </cell>
          <cell r="F165" t="str">
            <v>F</v>
          </cell>
        </row>
        <row r="166">
          <cell r="B166" t="str">
            <v xml:space="preserve">200 - Capital Assets                </v>
          </cell>
          <cell r="F166" t="str">
            <v>G</v>
          </cell>
        </row>
        <row r="167">
          <cell r="B167" t="str">
            <v xml:space="preserve">200 - Capital Assets                </v>
          </cell>
          <cell r="F167" t="str">
            <v>H</v>
          </cell>
        </row>
        <row r="168">
          <cell r="B168" t="str">
            <v xml:space="preserve">200 - Capital Assets                </v>
          </cell>
          <cell r="F168" t="str">
            <v>L</v>
          </cell>
        </row>
        <row r="169">
          <cell r="B169" t="str">
            <v xml:space="preserve">200 - Capital Assets                </v>
          </cell>
          <cell r="F169" t="str">
            <v>M</v>
          </cell>
        </row>
        <row r="170">
          <cell r="B170" t="str">
            <v xml:space="preserve">200 - Capital Assets                </v>
          </cell>
          <cell r="F170" t="str">
            <v>R</v>
          </cell>
        </row>
        <row r="171">
          <cell r="B171" t="str">
            <v xml:space="preserve">200 - Capital Assets                </v>
          </cell>
          <cell r="F171" t="str">
            <v>W</v>
          </cell>
        </row>
        <row r="172">
          <cell r="B172" t="str">
            <v xml:space="preserve">200 - Capital Assets                </v>
          </cell>
          <cell r="F172" t="str">
            <v>ZZ</v>
          </cell>
        </row>
        <row r="173">
          <cell r="B173" t="str">
            <v xml:space="preserve">200 - Capital Assets                </v>
          </cell>
        </row>
        <row r="174">
          <cell r="B174" t="str">
            <v xml:space="preserve">200 - Capital Assets                </v>
          </cell>
          <cell r="F174" t="str">
            <v>A</v>
          </cell>
        </row>
        <row r="175">
          <cell r="B175" t="str">
            <v xml:space="preserve">200 - Capital Assets                </v>
          </cell>
          <cell r="F175" t="str">
            <v>B</v>
          </cell>
        </row>
        <row r="176">
          <cell r="B176" t="str">
            <v xml:space="preserve">200 - Capital Assets                </v>
          </cell>
          <cell r="F176" t="str">
            <v>C</v>
          </cell>
        </row>
        <row r="177">
          <cell r="B177" t="str">
            <v xml:space="preserve">200 - Capital Assets                </v>
          </cell>
          <cell r="F177" t="str">
            <v>D</v>
          </cell>
        </row>
        <row r="178">
          <cell r="B178" t="str">
            <v xml:space="preserve">200 - Capital Assets                </v>
          </cell>
          <cell r="F178" t="str">
            <v>E</v>
          </cell>
        </row>
        <row r="179">
          <cell r="B179" t="str">
            <v xml:space="preserve">200 - Capital Assets                </v>
          </cell>
          <cell r="F179" t="str">
            <v>F</v>
          </cell>
        </row>
        <row r="180">
          <cell r="B180" t="str">
            <v xml:space="preserve">200 - Capital Assets                </v>
          </cell>
          <cell r="F180" t="str">
            <v>G</v>
          </cell>
        </row>
        <row r="181">
          <cell r="B181" t="str">
            <v xml:space="preserve">200 - Capital Assets                </v>
          </cell>
          <cell r="F181" t="str">
            <v>H</v>
          </cell>
        </row>
        <row r="182">
          <cell r="B182" t="str">
            <v xml:space="preserve">200 - Capital Assets                </v>
          </cell>
          <cell r="F182" t="str">
            <v>L</v>
          </cell>
        </row>
        <row r="183">
          <cell r="B183" t="str">
            <v xml:space="preserve">200 - Capital Assets                </v>
          </cell>
          <cell r="F183" t="str">
            <v>M</v>
          </cell>
        </row>
        <row r="184">
          <cell r="B184" t="str">
            <v xml:space="preserve">200 - Capital Assets                </v>
          </cell>
          <cell r="F184" t="str">
            <v>W</v>
          </cell>
        </row>
        <row r="185">
          <cell r="B185" t="str">
            <v xml:space="preserve">200 - Capital Assets                </v>
          </cell>
          <cell r="F185" t="str">
            <v>ZZ</v>
          </cell>
        </row>
        <row r="186">
          <cell r="B186" t="str">
            <v xml:space="preserve">200 - Capital Assets                </v>
          </cell>
        </row>
        <row r="187">
          <cell r="B187" t="str">
            <v xml:space="preserve">200 - Capital Assets                </v>
          </cell>
          <cell r="F187" t="str">
            <v>E</v>
          </cell>
        </row>
        <row r="188">
          <cell r="B188" t="str">
            <v xml:space="preserve">200 - Capital Assets                </v>
          </cell>
          <cell r="F188" t="str">
            <v>M</v>
          </cell>
        </row>
        <row r="189">
          <cell r="B189" t="str">
            <v xml:space="preserve">200 - Capital Assets                </v>
          </cell>
          <cell r="F189" t="str">
            <v>ZZ</v>
          </cell>
        </row>
        <row r="190">
          <cell r="B190" t="str">
            <v xml:space="preserve">200 - Capital Assets                </v>
          </cell>
        </row>
        <row r="191">
          <cell r="B191" t="str">
            <v xml:space="preserve">200 - Capital Assets                </v>
          </cell>
          <cell r="F191" t="str">
            <v>A</v>
          </cell>
        </row>
        <row r="192">
          <cell r="B192" t="str">
            <v xml:space="preserve">200 - Capital Assets                </v>
          </cell>
          <cell r="F192" t="str">
            <v>B</v>
          </cell>
        </row>
        <row r="193">
          <cell r="B193" t="str">
            <v xml:space="preserve">200 - Capital Assets                </v>
          </cell>
          <cell r="F193" t="str">
            <v>C</v>
          </cell>
        </row>
        <row r="194">
          <cell r="B194" t="str">
            <v xml:space="preserve">200 - Capital Assets                </v>
          </cell>
          <cell r="F194" t="str">
            <v>CC</v>
          </cell>
        </row>
        <row r="195">
          <cell r="B195" t="str">
            <v xml:space="preserve">200 - Capital Assets                </v>
          </cell>
          <cell r="F195" t="str">
            <v>D</v>
          </cell>
        </row>
        <row r="196">
          <cell r="B196" t="str">
            <v xml:space="preserve">200 - Capital Assets                </v>
          </cell>
          <cell r="F196" t="str">
            <v>E</v>
          </cell>
        </row>
        <row r="197">
          <cell r="B197" t="str">
            <v xml:space="preserve">200 - Capital Assets                </v>
          </cell>
          <cell r="F197" t="str">
            <v>F</v>
          </cell>
        </row>
        <row r="198">
          <cell r="B198" t="str">
            <v xml:space="preserve">200 - Capital Assets                </v>
          </cell>
          <cell r="F198" t="str">
            <v>G</v>
          </cell>
        </row>
        <row r="199">
          <cell r="B199" t="str">
            <v xml:space="preserve">200 - Capital Assets                </v>
          </cell>
          <cell r="F199" t="str">
            <v>H</v>
          </cell>
        </row>
        <row r="200">
          <cell r="B200" t="str">
            <v xml:space="preserve">200 - Capital Assets                </v>
          </cell>
          <cell r="F200" t="str">
            <v>I</v>
          </cell>
        </row>
        <row r="201">
          <cell r="B201" t="str">
            <v xml:space="preserve">200 - Capital Assets                </v>
          </cell>
          <cell r="F201" t="str">
            <v>L</v>
          </cell>
        </row>
        <row r="202">
          <cell r="B202" t="str">
            <v xml:space="preserve">200 - Capital Assets                </v>
          </cell>
          <cell r="F202" t="str">
            <v>M</v>
          </cell>
        </row>
        <row r="203">
          <cell r="B203" t="str">
            <v xml:space="preserve">200 - Capital Assets                </v>
          </cell>
          <cell r="F203" t="str">
            <v>MM</v>
          </cell>
        </row>
        <row r="204">
          <cell r="B204" t="str">
            <v xml:space="preserve">200 - Capital Assets                </v>
          </cell>
          <cell r="F204" t="str">
            <v>Q</v>
          </cell>
        </row>
        <row r="205">
          <cell r="B205" t="str">
            <v xml:space="preserve">200 - Capital Assets                </v>
          </cell>
          <cell r="F205" t="str">
            <v>R</v>
          </cell>
        </row>
        <row r="206">
          <cell r="B206" t="str">
            <v xml:space="preserve">200 - Capital Assets                </v>
          </cell>
          <cell r="F206" t="str">
            <v>T</v>
          </cell>
        </row>
        <row r="207">
          <cell r="B207" t="str">
            <v xml:space="preserve">200 - Capital Assets                </v>
          </cell>
          <cell r="F207" t="str">
            <v>V</v>
          </cell>
        </row>
        <row r="208">
          <cell r="B208" t="str">
            <v xml:space="preserve">200 - Capital Assets                </v>
          </cell>
          <cell r="F208" t="str">
            <v>W</v>
          </cell>
        </row>
        <row r="209">
          <cell r="B209" t="str">
            <v xml:space="preserve">200 - Capital Assets                </v>
          </cell>
          <cell r="F209" t="str">
            <v>X</v>
          </cell>
        </row>
        <row r="210">
          <cell r="B210" t="str">
            <v xml:space="preserve">200 - Capital Assets                </v>
          </cell>
          <cell r="F210" t="str">
            <v>ZZ</v>
          </cell>
        </row>
        <row r="211">
          <cell r="B211" t="str">
            <v xml:space="preserve">200 - Capital Assets                </v>
          </cell>
        </row>
        <row r="212">
          <cell r="B212" t="str">
            <v xml:space="preserve">200 - Capital Assets                </v>
          </cell>
          <cell r="F212" t="str">
            <v>A</v>
          </cell>
        </row>
        <row r="213">
          <cell r="B213" t="str">
            <v xml:space="preserve">200 - Capital Assets                </v>
          </cell>
          <cell r="F213" t="str">
            <v>B</v>
          </cell>
        </row>
        <row r="214">
          <cell r="B214" t="str">
            <v xml:space="preserve">200 - Capital Assets                </v>
          </cell>
          <cell r="F214" t="str">
            <v>C</v>
          </cell>
        </row>
        <row r="215">
          <cell r="B215" t="str">
            <v xml:space="preserve">200 - Capital Assets                </v>
          </cell>
          <cell r="F215" t="str">
            <v>CC</v>
          </cell>
        </row>
        <row r="216">
          <cell r="B216" t="str">
            <v xml:space="preserve">200 - Capital Assets                </v>
          </cell>
          <cell r="F216" t="str">
            <v>D</v>
          </cell>
        </row>
        <row r="217">
          <cell r="B217" t="str">
            <v xml:space="preserve">200 - Capital Assets                </v>
          </cell>
          <cell r="F217" t="str">
            <v>E</v>
          </cell>
        </row>
        <row r="218">
          <cell r="B218" t="str">
            <v xml:space="preserve">200 - Capital Assets                </v>
          </cell>
          <cell r="F218" t="str">
            <v>F</v>
          </cell>
        </row>
        <row r="219">
          <cell r="B219" t="str">
            <v xml:space="preserve">200 - Capital Assets                </v>
          </cell>
          <cell r="F219" t="str">
            <v>G</v>
          </cell>
        </row>
        <row r="220">
          <cell r="B220" t="str">
            <v xml:space="preserve">200 - Capital Assets                </v>
          </cell>
          <cell r="F220" t="str">
            <v>H</v>
          </cell>
        </row>
        <row r="221">
          <cell r="B221" t="str">
            <v xml:space="preserve">200 - Capital Assets                </v>
          </cell>
          <cell r="F221" t="str">
            <v>L</v>
          </cell>
        </row>
        <row r="222">
          <cell r="B222" t="str">
            <v xml:space="preserve">200 - Capital Assets                </v>
          </cell>
          <cell r="F222" t="str">
            <v>M</v>
          </cell>
        </row>
        <row r="223">
          <cell r="B223" t="str">
            <v xml:space="preserve">200 - Capital Assets                </v>
          </cell>
          <cell r="F223" t="str">
            <v>W</v>
          </cell>
        </row>
        <row r="224">
          <cell r="B224" t="str">
            <v xml:space="preserve">200 - Capital Assets                </v>
          </cell>
        </row>
        <row r="225">
          <cell r="B225" t="str">
            <v xml:space="preserve">200 - Capital Assets                </v>
          </cell>
          <cell r="F225" t="str">
            <v>A</v>
          </cell>
        </row>
        <row r="226">
          <cell r="B226" t="str">
            <v xml:space="preserve">200 - Capital Assets                </v>
          </cell>
          <cell r="F226" t="str">
            <v>C</v>
          </cell>
        </row>
        <row r="227">
          <cell r="B227" t="str">
            <v xml:space="preserve">200 - Capital Assets                </v>
          </cell>
          <cell r="F227" t="str">
            <v>D</v>
          </cell>
        </row>
        <row r="228">
          <cell r="B228" t="str">
            <v xml:space="preserve">200 - Capital Assets                </v>
          </cell>
          <cell r="F228" t="str">
            <v>E</v>
          </cell>
        </row>
        <row r="229">
          <cell r="B229" t="str">
            <v xml:space="preserve">200 - Capital Assets                </v>
          </cell>
          <cell r="F229" t="str">
            <v>F</v>
          </cell>
        </row>
        <row r="230">
          <cell r="B230" t="str">
            <v xml:space="preserve">200 - Capital Assets                </v>
          </cell>
          <cell r="F230" t="str">
            <v>H</v>
          </cell>
        </row>
        <row r="231">
          <cell r="B231" t="str">
            <v xml:space="preserve">200 - Capital Assets                </v>
          </cell>
          <cell r="F231" t="str">
            <v>L</v>
          </cell>
        </row>
        <row r="232">
          <cell r="B232" t="str">
            <v xml:space="preserve">200 - Capital Assets                </v>
          </cell>
          <cell r="F232" t="str">
            <v>M</v>
          </cell>
        </row>
        <row r="233">
          <cell r="B233" t="str">
            <v xml:space="preserve">200 - Capital Assets                </v>
          </cell>
          <cell r="F233" t="str">
            <v>N</v>
          </cell>
        </row>
        <row r="234">
          <cell r="B234" t="str">
            <v xml:space="preserve">200 - Capital Assets                </v>
          </cell>
          <cell r="F234" t="str">
            <v>O</v>
          </cell>
        </row>
        <row r="235">
          <cell r="B235" t="str">
            <v xml:space="preserve">200 - Capital Assets                </v>
          </cell>
          <cell r="F235" t="str">
            <v>Q</v>
          </cell>
        </row>
        <row r="236">
          <cell r="B236" t="str">
            <v xml:space="preserve">200 - Capital Assets                </v>
          </cell>
          <cell r="F236" t="str">
            <v>R</v>
          </cell>
        </row>
        <row r="237">
          <cell r="B237" t="str">
            <v xml:space="preserve">200 - Capital Assets                </v>
          </cell>
          <cell r="F237" t="str">
            <v>T</v>
          </cell>
        </row>
        <row r="238">
          <cell r="B238" t="str">
            <v xml:space="preserve">200 - Capital Assets                </v>
          </cell>
          <cell r="F238" t="str">
            <v>V</v>
          </cell>
        </row>
        <row r="239">
          <cell r="B239" t="str">
            <v xml:space="preserve">200 - Capital Assets                </v>
          </cell>
        </row>
        <row r="240">
          <cell r="B240" t="str">
            <v xml:space="preserve">200 - Capital Assets                </v>
          </cell>
          <cell r="F240" t="str">
            <v>H</v>
          </cell>
        </row>
        <row r="241">
          <cell r="B241" t="str">
            <v xml:space="preserve">200 - Capital Assets                </v>
          </cell>
          <cell r="F241" t="str">
            <v>L</v>
          </cell>
        </row>
        <row r="242">
          <cell r="B242" t="str">
            <v xml:space="preserve">200 - Capital Assets                </v>
          </cell>
          <cell r="F242" t="str">
            <v>M</v>
          </cell>
        </row>
        <row r="243">
          <cell r="B243" t="str">
            <v xml:space="preserve">200 - Capital Assets                </v>
          </cell>
          <cell r="F243" t="str">
            <v>N</v>
          </cell>
        </row>
        <row r="244">
          <cell r="B244" t="str">
            <v xml:space="preserve">200 - Capital Assets                </v>
          </cell>
          <cell r="F244" t="str">
            <v>R</v>
          </cell>
        </row>
        <row r="245">
          <cell r="B245" t="str">
            <v xml:space="preserve">200 - Capital Assets                </v>
          </cell>
          <cell r="F245" t="str">
            <v>T</v>
          </cell>
        </row>
        <row r="246">
          <cell r="B246" t="str">
            <v xml:space="preserve">200 - Capital Assets                </v>
          </cell>
          <cell r="F246" t="str">
            <v>V</v>
          </cell>
        </row>
        <row r="247">
          <cell r="B247" t="str">
            <v xml:space="preserve">200 - Capital Assets                </v>
          </cell>
          <cell r="F247" t="str">
            <v>W</v>
          </cell>
        </row>
        <row r="248">
          <cell r="B248" t="str">
            <v xml:space="preserve">200 - Capital Assets                </v>
          </cell>
        </row>
        <row r="249">
          <cell r="B249" t="str">
            <v xml:space="preserve">200 - Capital Assets                </v>
          </cell>
          <cell r="F249" t="str">
            <v>C</v>
          </cell>
        </row>
        <row r="250">
          <cell r="B250" t="str">
            <v xml:space="preserve">200 - Capital Assets                </v>
          </cell>
          <cell r="F250" t="str">
            <v>H</v>
          </cell>
        </row>
        <row r="251">
          <cell r="B251" t="str">
            <v xml:space="preserve">200 - Capital Assets                </v>
          </cell>
          <cell r="F251" t="str">
            <v>I</v>
          </cell>
        </row>
        <row r="252">
          <cell r="B252" t="str">
            <v xml:space="preserve">200 - Capital Assets                </v>
          </cell>
          <cell r="F252" t="str">
            <v>L</v>
          </cell>
        </row>
        <row r="253">
          <cell r="B253" t="str">
            <v xml:space="preserve">200 - Capital Assets                </v>
          </cell>
          <cell r="F253" t="str">
            <v>R</v>
          </cell>
        </row>
        <row r="254">
          <cell r="B254" t="str">
            <v xml:space="preserve">200 - Capital Assets                </v>
          </cell>
          <cell r="F254" t="str">
            <v>T</v>
          </cell>
        </row>
        <row r="255">
          <cell r="B255" t="str">
            <v xml:space="preserve">200 - Capital Assets                </v>
          </cell>
          <cell r="F255" t="str">
            <v>V</v>
          </cell>
        </row>
        <row r="256">
          <cell r="B256" t="str">
            <v xml:space="preserve">200 - Capital Assets                </v>
          </cell>
          <cell r="F256" t="str">
            <v>W</v>
          </cell>
        </row>
        <row r="257">
          <cell r="B257" t="str">
            <v xml:space="preserve">200 - Capital Assets                </v>
          </cell>
        </row>
        <row r="258">
          <cell r="B258" t="str">
            <v xml:space="preserve">200 - Capital Assets                </v>
          </cell>
          <cell r="F258" t="str">
            <v>A</v>
          </cell>
        </row>
        <row r="259">
          <cell r="B259" t="str">
            <v xml:space="preserve">200 - Capital Assets                </v>
          </cell>
          <cell r="F259" t="str">
            <v>B</v>
          </cell>
        </row>
        <row r="260">
          <cell r="B260" t="str">
            <v xml:space="preserve">200 - Capital Assets                </v>
          </cell>
          <cell r="F260" t="str">
            <v>C</v>
          </cell>
        </row>
        <row r="261">
          <cell r="B261" t="str">
            <v xml:space="preserve">200 - Capital Assets                </v>
          </cell>
          <cell r="F261" t="str">
            <v>CC</v>
          </cell>
        </row>
        <row r="262">
          <cell r="B262" t="str">
            <v xml:space="preserve">200 - Capital Assets                </v>
          </cell>
          <cell r="F262" t="str">
            <v>D</v>
          </cell>
        </row>
        <row r="263">
          <cell r="B263" t="str">
            <v xml:space="preserve">200 - Capital Assets                </v>
          </cell>
          <cell r="F263" t="str">
            <v>E</v>
          </cell>
        </row>
        <row r="264">
          <cell r="B264" t="str">
            <v xml:space="preserve">200 - Capital Assets                </v>
          </cell>
          <cell r="F264" t="str">
            <v>F</v>
          </cell>
        </row>
        <row r="265">
          <cell r="B265" t="str">
            <v xml:space="preserve">200 - Capital Assets                </v>
          </cell>
          <cell r="F265" t="str">
            <v>G</v>
          </cell>
        </row>
        <row r="266">
          <cell r="B266" t="str">
            <v xml:space="preserve">200 - Capital Assets                </v>
          </cell>
          <cell r="F266" t="str">
            <v>H</v>
          </cell>
        </row>
        <row r="267">
          <cell r="B267" t="str">
            <v xml:space="preserve">200 - Capital Assets                </v>
          </cell>
          <cell r="F267" t="str">
            <v>I</v>
          </cell>
        </row>
        <row r="268">
          <cell r="B268" t="str">
            <v xml:space="preserve">200 - Capital Assets                </v>
          </cell>
          <cell r="F268" t="str">
            <v>L</v>
          </cell>
        </row>
        <row r="269">
          <cell r="B269" t="str">
            <v xml:space="preserve">200 - Capital Assets                </v>
          </cell>
          <cell r="F269" t="str">
            <v>M</v>
          </cell>
        </row>
        <row r="270">
          <cell r="B270" t="str">
            <v xml:space="preserve">200 - Capital Assets                </v>
          </cell>
          <cell r="F270" t="str">
            <v>MM</v>
          </cell>
        </row>
        <row r="271">
          <cell r="B271" t="str">
            <v xml:space="preserve">200 - Capital Assets                </v>
          </cell>
          <cell r="F271" t="str">
            <v>N</v>
          </cell>
        </row>
        <row r="272">
          <cell r="B272" t="str">
            <v xml:space="preserve">200 - Capital Assets                </v>
          </cell>
          <cell r="F272" t="str">
            <v>O</v>
          </cell>
        </row>
        <row r="273">
          <cell r="B273" t="str">
            <v xml:space="preserve">200 - Capital Assets                </v>
          </cell>
          <cell r="F273" t="str">
            <v>Q</v>
          </cell>
        </row>
        <row r="274">
          <cell r="B274" t="str">
            <v xml:space="preserve">200 - Capital Assets                </v>
          </cell>
          <cell r="F274" t="str">
            <v>R</v>
          </cell>
        </row>
        <row r="275">
          <cell r="B275" t="str">
            <v xml:space="preserve">200 - Capital Assets                </v>
          </cell>
          <cell r="F275" t="str">
            <v>T</v>
          </cell>
        </row>
        <row r="276">
          <cell r="B276" t="str">
            <v xml:space="preserve">200 - Capital Assets                </v>
          </cell>
          <cell r="F276" t="str">
            <v>V</v>
          </cell>
        </row>
        <row r="277">
          <cell r="B277" t="str">
            <v xml:space="preserve">200 - Capital Assets                </v>
          </cell>
          <cell r="F277" t="str">
            <v>W</v>
          </cell>
        </row>
        <row r="278">
          <cell r="B278" t="str">
            <v xml:space="preserve">200 - Capital Assets                </v>
          </cell>
          <cell r="F278" t="str">
            <v>X</v>
          </cell>
        </row>
        <row r="279">
          <cell r="B279" t="str">
            <v xml:space="preserve">200 - Capital Assets                </v>
          </cell>
          <cell r="F279" t="str">
            <v>ZZ</v>
          </cell>
        </row>
        <row r="280">
          <cell r="B280" t="str">
            <v xml:space="preserve">200 - Capital Assets                </v>
          </cell>
        </row>
        <row r="281">
          <cell r="B281" t="str">
            <v xml:space="preserve">200 - Capital Assets                </v>
          </cell>
          <cell r="F281" t="str">
            <v>A</v>
          </cell>
        </row>
        <row r="282">
          <cell r="B282" t="str">
            <v xml:space="preserve">200 - Capital Assets                </v>
          </cell>
          <cell r="F282" t="str">
            <v>C</v>
          </cell>
        </row>
        <row r="283">
          <cell r="B283" t="str">
            <v xml:space="preserve">200 - Capital Assets                </v>
          </cell>
          <cell r="F283" t="str">
            <v>CC</v>
          </cell>
        </row>
        <row r="284">
          <cell r="B284" t="str">
            <v xml:space="preserve">200 - Capital Assets                </v>
          </cell>
          <cell r="F284" t="str">
            <v>E</v>
          </cell>
        </row>
        <row r="285">
          <cell r="B285" t="str">
            <v xml:space="preserve">200 - Capital Assets                </v>
          </cell>
          <cell r="F285" t="str">
            <v>F</v>
          </cell>
        </row>
        <row r="286">
          <cell r="B286" t="str">
            <v xml:space="preserve">200 - Capital Assets                </v>
          </cell>
          <cell r="F286" t="str">
            <v>G</v>
          </cell>
        </row>
        <row r="287">
          <cell r="B287" t="str">
            <v xml:space="preserve">200 - Capital Assets                </v>
          </cell>
          <cell r="F287" t="str">
            <v>H</v>
          </cell>
        </row>
        <row r="288">
          <cell r="B288" t="str">
            <v xml:space="preserve">200 - Capital Assets                </v>
          </cell>
          <cell r="F288" t="str">
            <v>L</v>
          </cell>
        </row>
        <row r="289">
          <cell r="B289" t="str">
            <v xml:space="preserve">200 - Capital Assets                </v>
          </cell>
          <cell r="F289" t="str">
            <v>M</v>
          </cell>
        </row>
        <row r="290">
          <cell r="B290" t="str">
            <v xml:space="preserve">200 - Capital Assets                </v>
          </cell>
        </row>
        <row r="291">
          <cell r="B291" t="str">
            <v xml:space="preserve">200 - Capital Assets                </v>
          </cell>
          <cell r="F291" t="str">
            <v>A</v>
          </cell>
        </row>
        <row r="292">
          <cell r="B292" t="str">
            <v xml:space="preserve">200 - Capital Assets                </v>
          </cell>
          <cell r="F292" t="str">
            <v>B</v>
          </cell>
        </row>
        <row r="293">
          <cell r="B293" t="str">
            <v xml:space="preserve">200 - Capital Assets                </v>
          </cell>
          <cell r="F293" t="str">
            <v>C</v>
          </cell>
        </row>
        <row r="294">
          <cell r="B294" t="str">
            <v xml:space="preserve">200 - Capital Assets                </v>
          </cell>
          <cell r="F294" t="str">
            <v>CC</v>
          </cell>
        </row>
        <row r="295">
          <cell r="B295" t="str">
            <v xml:space="preserve">200 - Capital Assets                </v>
          </cell>
          <cell r="F295" t="str">
            <v>D</v>
          </cell>
        </row>
        <row r="296">
          <cell r="B296" t="str">
            <v xml:space="preserve">200 - Capital Assets                </v>
          </cell>
          <cell r="F296" t="str">
            <v>E</v>
          </cell>
        </row>
        <row r="297">
          <cell r="B297" t="str">
            <v xml:space="preserve">200 - Capital Assets                </v>
          </cell>
          <cell r="F297" t="str">
            <v>F</v>
          </cell>
        </row>
        <row r="298">
          <cell r="B298" t="str">
            <v xml:space="preserve">200 - Capital Assets                </v>
          </cell>
          <cell r="F298" t="str">
            <v>G</v>
          </cell>
        </row>
        <row r="299">
          <cell r="B299" t="str">
            <v xml:space="preserve">200 - Capital Assets                </v>
          </cell>
          <cell r="F299" t="str">
            <v>H</v>
          </cell>
        </row>
        <row r="300">
          <cell r="B300" t="str">
            <v xml:space="preserve">200 - Capital Assets                </v>
          </cell>
          <cell r="F300" t="str">
            <v>L</v>
          </cell>
        </row>
        <row r="301">
          <cell r="B301" t="str">
            <v xml:space="preserve">200 - Capital Assets                </v>
          </cell>
          <cell r="F301" t="str">
            <v>W</v>
          </cell>
        </row>
        <row r="302">
          <cell r="B302" t="str">
            <v xml:space="preserve">200 - Capital Assets                </v>
          </cell>
        </row>
        <row r="303">
          <cell r="B303" t="str">
            <v xml:space="preserve">200 - Capital Assets                </v>
          </cell>
          <cell r="F303" t="str">
            <v>C</v>
          </cell>
        </row>
        <row r="304">
          <cell r="B304" t="str">
            <v xml:space="preserve">200 - Capital Assets                </v>
          </cell>
          <cell r="F304" t="str">
            <v>E</v>
          </cell>
        </row>
        <row r="305">
          <cell r="B305" t="str">
            <v xml:space="preserve">200 - Capital Assets                </v>
          </cell>
          <cell r="F305" t="str">
            <v>G</v>
          </cell>
        </row>
        <row r="306">
          <cell r="B306" t="str">
            <v xml:space="preserve">200 - Capital Assets                </v>
          </cell>
        </row>
        <row r="307">
          <cell r="B307" t="str">
            <v xml:space="preserve">200 - Capital Assets                </v>
          </cell>
          <cell r="F307" t="str">
            <v>A</v>
          </cell>
        </row>
        <row r="308">
          <cell r="B308" t="str">
            <v xml:space="preserve">200 - Capital Assets                </v>
          </cell>
          <cell r="F308" t="str">
            <v>B</v>
          </cell>
        </row>
        <row r="309">
          <cell r="B309" t="str">
            <v xml:space="preserve">200 - Capital Assets                </v>
          </cell>
          <cell r="F309" t="str">
            <v>C</v>
          </cell>
        </row>
        <row r="310">
          <cell r="B310" t="str">
            <v xml:space="preserve">200 - Capital Assets                </v>
          </cell>
          <cell r="F310" t="str">
            <v>CC</v>
          </cell>
        </row>
        <row r="311">
          <cell r="B311" t="str">
            <v xml:space="preserve">200 - Capital Assets                </v>
          </cell>
          <cell r="F311" t="str">
            <v>D</v>
          </cell>
        </row>
        <row r="312">
          <cell r="B312" t="str">
            <v xml:space="preserve">200 - Capital Assets                </v>
          </cell>
          <cell r="F312" t="str">
            <v>E</v>
          </cell>
        </row>
        <row r="313">
          <cell r="B313" t="str">
            <v xml:space="preserve">200 - Capital Assets                </v>
          </cell>
          <cell r="F313" t="str">
            <v>F</v>
          </cell>
        </row>
        <row r="314">
          <cell r="B314" t="str">
            <v xml:space="preserve">200 - Capital Assets                </v>
          </cell>
          <cell r="F314" t="str">
            <v>G</v>
          </cell>
        </row>
        <row r="315">
          <cell r="B315" t="str">
            <v xml:space="preserve">200 - Capital Assets                </v>
          </cell>
          <cell r="F315" t="str">
            <v>H</v>
          </cell>
        </row>
        <row r="316">
          <cell r="B316" t="str">
            <v xml:space="preserve">200 - Capital Assets                </v>
          </cell>
          <cell r="F316" t="str">
            <v>L</v>
          </cell>
        </row>
        <row r="317">
          <cell r="B317" t="str">
            <v xml:space="preserve">200 - Capital Assets                </v>
          </cell>
          <cell r="F317" t="str">
            <v>W</v>
          </cell>
        </row>
        <row r="318">
          <cell r="B318" t="str">
            <v xml:space="preserve">200 - Capital Assets                </v>
          </cell>
          <cell r="F318" t="str">
            <v>ZZ</v>
          </cell>
        </row>
        <row r="319">
          <cell r="B319" t="str">
            <v xml:space="preserve">200 - Capital Assets                </v>
          </cell>
        </row>
        <row r="320">
          <cell r="B320" t="str">
            <v xml:space="preserve">200 - Capital Assets                </v>
          </cell>
          <cell r="F320" t="str">
            <v>A</v>
          </cell>
        </row>
        <row r="321">
          <cell r="B321" t="str">
            <v xml:space="preserve">200 - Capital Assets                </v>
          </cell>
          <cell r="F321" t="str">
            <v>B</v>
          </cell>
        </row>
        <row r="322">
          <cell r="B322" t="str">
            <v xml:space="preserve">200 - Capital Assets                </v>
          </cell>
          <cell r="F322" t="str">
            <v>C</v>
          </cell>
        </row>
        <row r="323">
          <cell r="B323" t="str">
            <v xml:space="preserve">200 - Capital Assets                </v>
          </cell>
          <cell r="F323" t="str">
            <v>CC</v>
          </cell>
        </row>
        <row r="324">
          <cell r="B324" t="str">
            <v xml:space="preserve">200 - Capital Assets                </v>
          </cell>
          <cell r="F324" t="str">
            <v>D</v>
          </cell>
        </row>
        <row r="325">
          <cell r="B325" t="str">
            <v xml:space="preserve">200 - Capital Assets                </v>
          </cell>
          <cell r="F325" t="str">
            <v>E</v>
          </cell>
        </row>
        <row r="326">
          <cell r="B326" t="str">
            <v xml:space="preserve">200 - Capital Assets                </v>
          </cell>
          <cell r="F326" t="str">
            <v>F</v>
          </cell>
        </row>
        <row r="327">
          <cell r="B327" t="str">
            <v xml:space="preserve">200 - Capital Assets                </v>
          </cell>
          <cell r="F327" t="str">
            <v>G</v>
          </cell>
        </row>
        <row r="328">
          <cell r="B328" t="str">
            <v xml:space="preserve">200 - Capital Assets                </v>
          </cell>
          <cell r="F328" t="str">
            <v>H</v>
          </cell>
        </row>
        <row r="329">
          <cell r="B329" t="str">
            <v xml:space="preserve">200 - Capital Assets                </v>
          </cell>
          <cell r="F329" t="str">
            <v>L</v>
          </cell>
        </row>
        <row r="330">
          <cell r="B330" t="str">
            <v xml:space="preserve">200 - Capital Assets                </v>
          </cell>
          <cell r="F330" t="str">
            <v>R</v>
          </cell>
        </row>
        <row r="331">
          <cell r="B331" t="str">
            <v xml:space="preserve">200 - Capital Assets                </v>
          </cell>
          <cell r="F331" t="str">
            <v>W</v>
          </cell>
        </row>
        <row r="332">
          <cell r="B332" t="str">
            <v xml:space="preserve">200 - Capital Assets                </v>
          </cell>
        </row>
        <row r="333">
          <cell r="B333" t="str">
            <v xml:space="preserve">200 - Capital Assets                </v>
          </cell>
          <cell r="F333" t="str">
            <v>A</v>
          </cell>
        </row>
        <row r="334">
          <cell r="B334" t="str">
            <v xml:space="preserve">200 - Capital Assets                </v>
          </cell>
          <cell r="F334" t="str">
            <v>B</v>
          </cell>
        </row>
        <row r="335">
          <cell r="B335" t="str">
            <v xml:space="preserve">200 - Capital Assets                </v>
          </cell>
          <cell r="F335" t="str">
            <v>C</v>
          </cell>
        </row>
        <row r="336">
          <cell r="B336" t="str">
            <v xml:space="preserve">200 - Capital Assets                </v>
          </cell>
          <cell r="F336" t="str">
            <v>D</v>
          </cell>
        </row>
        <row r="337">
          <cell r="B337" t="str">
            <v xml:space="preserve">200 - Capital Assets                </v>
          </cell>
          <cell r="F337" t="str">
            <v>E</v>
          </cell>
        </row>
        <row r="338">
          <cell r="B338" t="str">
            <v xml:space="preserve">200 - Capital Assets                </v>
          </cell>
          <cell r="F338" t="str">
            <v>F</v>
          </cell>
        </row>
        <row r="339">
          <cell r="B339" t="str">
            <v xml:space="preserve">200 - Capital Assets                </v>
          </cell>
          <cell r="F339" t="str">
            <v>G</v>
          </cell>
        </row>
        <row r="340">
          <cell r="B340" t="str">
            <v xml:space="preserve">200 - Capital Assets                </v>
          </cell>
          <cell r="F340" t="str">
            <v>H</v>
          </cell>
        </row>
        <row r="341">
          <cell r="B341" t="str">
            <v xml:space="preserve">200 - Capital Assets                </v>
          </cell>
          <cell r="F341" t="str">
            <v>L</v>
          </cell>
        </row>
        <row r="342">
          <cell r="B342" t="str">
            <v xml:space="preserve">200 - Capital Assets                </v>
          </cell>
          <cell r="F342" t="str">
            <v>M</v>
          </cell>
        </row>
        <row r="343">
          <cell r="B343" t="str">
            <v xml:space="preserve">200 - Capital Assets                </v>
          </cell>
          <cell r="F343" t="str">
            <v>R</v>
          </cell>
        </row>
        <row r="344">
          <cell r="B344" t="str">
            <v xml:space="preserve">200 - Capital Assets                </v>
          </cell>
          <cell r="F344" t="str">
            <v>W</v>
          </cell>
        </row>
        <row r="345">
          <cell r="B345" t="str">
            <v xml:space="preserve">200 - Capital Assets                </v>
          </cell>
          <cell r="F345" t="str">
            <v>ZZ</v>
          </cell>
        </row>
        <row r="346">
          <cell r="B346" t="str">
            <v xml:space="preserve">200 - Capital Assets                </v>
          </cell>
        </row>
        <row r="347">
          <cell r="B347" t="str">
            <v xml:space="preserve">200 - Capital Assets                </v>
          </cell>
          <cell r="F347" t="str">
            <v>A</v>
          </cell>
        </row>
        <row r="348">
          <cell r="B348" t="str">
            <v xml:space="preserve">200 - Capital Assets                </v>
          </cell>
          <cell r="F348" t="str">
            <v>B</v>
          </cell>
        </row>
        <row r="349">
          <cell r="B349" t="str">
            <v xml:space="preserve">200 - Capital Assets                </v>
          </cell>
          <cell r="F349" t="str">
            <v>C</v>
          </cell>
        </row>
        <row r="350">
          <cell r="B350" t="str">
            <v xml:space="preserve">200 - Capital Assets                </v>
          </cell>
          <cell r="F350" t="str">
            <v>CC</v>
          </cell>
        </row>
        <row r="351">
          <cell r="B351" t="str">
            <v xml:space="preserve">200 - Capital Assets                </v>
          </cell>
          <cell r="F351" t="str">
            <v>D</v>
          </cell>
        </row>
        <row r="352">
          <cell r="B352" t="str">
            <v xml:space="preserve">200 - Capital Assets                </v>
          </cell>
          <cell r="F352" t="str">
            <v>E</v>
          </cell>
        </row>
        <row r="353">
          <cell r="B353" t="str">
            <v xml:space="preserve">200 - Capital Assets                </v>
          </cell>
          <cell r="F353" t="str">
            <v>F</v>
          </cell>
        </row>
        <row r="354">
          <cell r="B354" t="str">
            <v xml:space="preserve">200 - Capital Assets                </v>
          </cell>
          <cell r="F354" t="str">
            <v>G</v>
          </cell>
        </row>
        <row r="355">
          <cell r="B355" t="str">
            <v xml:space="preserve">200 - Capital Assets                </v>
          </cell>
          <cell r="F355" t="str">
            <v>H</v>
          </cell>
        </row>
        <row r="356">
          <cell r="B356" t="str">
            <v xml:space="preserve">200 - Capital Assets                </v>
          </cell>
          <cell r="F356" t="str">
            <v>L</v>
          </cell>
        </row>
        <row r="357">
          <cell r="B357" t="str">
            <v xml:space="preserve">200 - Capital Assets                </v>
          </cell>
          <cell r="F357" t="str">
            <v>M</v>
          </cell>
        </row>
        <row r="358">
          <cell r="B358" t="str">
            <v xml:space="preserve">200 - Capital Assets                </v>
          </cell>
          <cell r="F358" t="str">
            <v>O</v>
          </cell>
        </row>
        <row r="359">
          <cell r="B359" t="str">
            <v xml:space="preserve">200 - Capital Assets                </v>
          </cell>
          <cell r="F359" t="str">
            <v>ZZ</v>
          </cell>
        </row>
        <row r="360">
          <cell r="B360" t="str">
            <v xml:space="preserve">200 - Capital Assets                </v>
          </cell>
        </row>
        <row r="361">
          <cell r="B361" t="str">
            <v xml:space="preserve">200 - Capital Assets                </v>
          </cell>
          <cell r="F361" t="str">
            <v>A</v>
          </cell>
        </row>
        <row r="362">
          <cell r="B362" t="str">
            <v xml:space="preserve">200 - Capital Assets                </v>
          </cell>
          <cell r="F362" t="str">
            <v>B</v>
          </cell>
        </row>
        <row r="363">
          <cell r="B363" t="str">
            <v xml:space="preserve">200 - Capital Assets                </v>
          </cell>
          <cell r="F363" t="str">
            <v>C</v>
          </cell>
        </row>
        <row r="364">
          <cell r="B364" t="str">
            <v xml:space="preserve">200 - Capital Assets                </v>
          </cell>
          <cell r="F364" t="str">
            <v>CC</v>
          </cell>
        </row>
        <row r="365">
          <cell r="B365" t="str">
            <v xml:space="preserve">200 - Capital Assets                </v>
          </cell>
          <cell r="F365" t="str">
            <v>D</v>
          </cell>
        </row>
        <row r="366">
          <cell r="B366" t="str">
            <v xml:space="preserve">200 - Capital Assets                </v>
          </cell>
          <cell r="F366" t="str">
            <v>E</v>
          </cell>
        </row>
        <row r="367">
          <cell r="B367" t="str">
            <v xml:space="preserve">200 - Capital Assets                </v>
          </cell>
          <cell r="F367" t="str">
            <v>F</v>
          </cell>
        </row>
        <row r="368">
          <cell r="B368" t="str">
            <v xml:space="preserve">200 - Capital Assets                </v>
          </cell>
          <cell r="F368" t="str">
            <v>G</v>
          </cell>
        </row>
        <row r="369">
          <cell r="B369" t="str">
            <v xml:space="preserve">200 - Capital Assets                </v>
          </cell>
          <cell r="F369" t="str">
            <v>H</v>
          </cell>
        </row>
        <row r="370">
          <cell r="B370" t="str">
            <v xml:space="preserve">200 - Capital Assets                </v>
          </cell>
          <cell r="F370" t="str">
            <v>L</v>
          </cell>
        </row>
        <row r="371">
          <cell r="B371" t="str">
            <v xml:space="preserve">200 - Capital Assets                </v>
          </cell>
          <cell r="F371" t="str">
            <v>M</v>
          </cell>
        </row>
        <row r="372">
          <cell r="B372" t="str">
            <v xml:space="preserve">200 - Capital Assets                </v>
          </cell>
          <cell r="F372" t="str">
            <v>R</v>
          </cell>
        </row>
        <row r="373">
          <cell r="B373" t="str">
            <v xml:space="preserve">200 - Capital Assets                </v>
          </cell>
          <cell r="F373" t="str">
            <v>ZZ</v>
          </cell>
        </row>
        <row r="374">
          <cell r="B374" t="str">
            <v xml:space="preserve">200 - Capital Assets                </v>
          </cell>
        </row>
        <row r="375">
          <cell r="B375" t="str">
            <v xml:space="preserve">200 - Capital Assets                </v>
          </cell>
          <cell r="F375" t="str">
            <v>A</v>
          </cell>
        </row>
        <row r="376">
          <cell r="B376" t="str">
            <v xml:space="preserve">200 - Capital Assets                </v>
          </cell>
          <cell r="F376" t="str">
            <v>B</v>
          </cell>
        </row>
        <row r="377">
          <cell r="B377" t="str">
            <v xml:space="preserve">200 - Capital Assets                </v>
          </cell>
          <cell r="F377" t="str">
            <v>C</v>
          </cell>
        </row>
        <row r="378">
          <cell r="B378" t="str">
            <v xml:space="preserve">200 - Capital Assets                </v>
          </cell>
          <cell r="F378" t="str">
            <v>CC</v>
          </cell>
        </row>
        <row r="379">
          <cell r="B379" t="str">
            <v xml:space="preserve">200 - Capital Assets                </v>
          </cell>
          <cell r="F379" t="str">
            <v>D</v>
          </cell>
        </row>
        <row r="380">
          <cell r="B380" t="str">
            <v xml:space="preserve">200 - Capital Assets                </v>
          </cell>
          <cell r="F380" t="str">
            <v>E</v>
          </cell>
        </row>
        <row r="381">
          <cell r="B381" t="str">
            <v xml:space="preserve">200 - Capital Assets                </v>
          </cell>
          <cell r="F381" t="str">
            <v>F</v>
          </cell>
        </row>
        <row r="382">
          <cell r="B382" t="str">
            <v xml:space="preserve">200 - Capital Assets                </v>
          </cell>
          <cell r="F382" t="str">
            <v>G</v>
          </cell>
        </row>
        <row r="383">
          <cell r="B383" t="str">
            <v xml:space="preserve">200 - Capital Assets                </v>
          </cell>
          <cell r="F383" t="str">
            <v>H</v>
          </cell>
        </row>
        <row r="384">
          <cell r="B384" t="str">
            <v xml:space="preserve">200 - Capital Assets                </v>
          </cell>
          <cell r="F384" t="str">
            <v>L</v>
          </cell>
        </row>
        <row r="385">
          <cell r="B385" t="str">
            <v xml:space="preserve">200 - Capital Assets                </v>
          </cell>
          <cell r="F385" t="str">
            <v>ZZ</v>
          </cell>
        </row>
        <row r="386">
          <cell r="B386" t="str">
            <v xml:space="preserve">200 - Capital Assets                </v>
          </cell>
        </row>
        <row r="387">
          <cell r="B387" t="str">
            <v xml:space="preserve">200 - Capital Assets                </v>
          </cell>
          <cell r="F387" t="str">
            <v>A</v>
          </cell>
        </row>
        <row r="388">
          <cell r="B388" t="str">
            <v xml:space="preserve">200 - Capital Assets                </v>
          </cell>
          <cell r="F388" t="str">
            <v>B</v>
          </cell>
        </row>
        <row r="389">
          <cell r="B389" t="str">
            <v xml:space="preserve">200 - Capital Assets                </v>
          </cell>
          <cell r="F389" t="str">
            <v>C</v>
          </cell>
        </row>
        <row r="390">
          <cell r="B390" t="str">
            <v xml:space="preserve">200 - Capital Assets                </v>
          </cell>
          <cell r="F390" t="str">
            <v>D</v>
          </cell>
        </row>
        <row r="391">
          <cell r="B391" t="str">
            <v xml:space="preserve">200 - Capital Assets                </v>
          </cell>
          <cell r="F391" t="str">
            <v>E</v>
          </cell>
        </row>
        <row r="392">
          <cell r="B392" t="str">
            <v xml:space="preserve">200 - Capital Assets                </v>
          </cell>
          <cell r="F392" t="str">
            <v>F</v>
          </cell>
        </row>
        <row r="393">
          <cell r="B393" t="str">
            <v xml:space="preserve">200 - Capital Assets                </v>
          </cell>
          <cell r="F393" t="str">
            <v>G</v>
          </cell>
        </row>
        <row r="394">
          <cell r="B394" t="str">
            <v xml:space="preserve">200 - Capital Assets                </v>
          </cell>
          <cell r="F394" t="str">
            <v>L</v>
          </cell>
        </row>
        <row r="395">
          <cell r="B395" t="str">
            <v xml:space="preserve">200 - Capital Assets                </v>
          </cell>
          <cell r="F395" t="str">
            <v>ZZ</v>
          </cell>
        </row>
        <row r="396">
          <cell r="B396" t="str">
            <v xml:space="preserve">200 - Capital Assets                </v>
          </cell>
        </row>
        <row r="397">
          <cell r="B397" t="str">
            <v xml:space="preserve">200 - Capital Assets                </v>
          </cell>
          <cell r="F397" t="str">
            <v>A</v>
          </cell>
        </row>
        <row r="398">
          <cell r="B398" t="str">
            <v xml:space="preserve">200 - Capital Assets                </v>
          </cell>
          <cell r="F398" t="str">
            <v>B</v>
          </cell>
        </row>
        <row r="399">
          <cell r="B399" t="str">
            <v xml:space="preserve">200 - Capital Assets                </v>
          </cell>
          <cell r="F399" t="str">
            <v>C</v>
          </cell>
        </row>
        <row r="400">
          <cell r="B400" t="str">
            <v xml:space="preserve">200 - Capital Assets                </v>
          </cell>
          <cell r="F400" t="str">
            <v>CC</v>
          </cell>
        </row>
        <row r="401">
          <cell r="B401" t="str">
            <v xml:space="preserve">200 - Capital Assets                </v>
          </cell>
          <cell r="F401" t="str">
            <v>D</v>
          </cell>
        </row>
        <row r="402">
          <cell r="B402" t="str">
            <v xml:space="preserve">200 - Capital Assets                </v>
          </cell>
          <cell r="F402" t="str">
            <v>E</v>
          </cell>
        </row>
        <row r="403">
          <cell r="B403" t="str">
            <v xml:space="preserve">200 - Capital Assets                </v>
          </cell>
          <cell r="F403" t="str">
            <v>F</v>
          </cell>
        </row>
        <row r="404">
          <cell r="B404" t="str">
            <v xml:space="preserve">200 - Capital Assets                </v>
          </cell>
          <cell r="F404" t="str">
            <v>G</v>
          </cell>
        </row>
        <row r="405">
          <cell r="B405" t="str">
            <v xml:space="preserve">200 - Capital Assets                </v>
          </cell>
          <cell r="F405" t="str">
            <v>H</v>
          </cell>
        </row>
        <row r="406">
          <cell r="B406" t="str">
            <v xml:space="preserve">200 - Capital Assets                </v>
          </cell>
          <cell r="F406" t="str">
            <v>L</v>
          </cell>
        </row>
        <row r="407">
          <cell r="B407" t="str">
            <v xml:space="preserve">200 - Capital Assets                </v>
          </cell>
          <cell r="F407" t="str">
            <v>M</v>
          </cell>
        </row>
        <row r="408">
          <cell r="B408" t="str">
            <v xml:space="preserve">200 - Capital Assets                </v>
          </cell>
          <cell r="F408" t="str">
            <v>ZZ</v>
          </cell>
        </row>
        <row r="409">
          <cell r="B409" t="str">
            <v xml:space="preserve">200 - Capital Assets                </v>
          </cell>
        </row>
        <row r="410">
          <cell r="B410" t="str">
            <v xml:space="preserve">200 - Capital Assets                </v>
          </cell>
          <cell r="F410" t="str">
            <v>A</v>
          </cell>
        </row>
        <row r="411">
          <cell r="B411" t="str">
            <v xml:space="preserve">200 - Capital Assets                </v>
          </cell>
          <cell r="F411" t="str">
            <v>B</v>
          </cell>
        </row>
        <row r="412">
          <cell r="B412" t="str">
            <v xml:space="preserve">200 - Capital Assets                </v>
          </cell>
          <cell r="F412" t="str">
            <v>C</v>
          </cell>
        </row>
        <row r="413">
          <cell r="B413" t="str">
            <v xml:space="preserve">200 - Capital Assets                </v>
          </cell>
          <cell r="F413" t="str">
            <v>CC</v>
          </cell>
        </row>
        <row r="414">
          <cell r="B414" t="str">
            <v xml:space="preserve">200 - Capital Assets                </v>
          </cell>
          <cell r="F414" t="str">
            <v>D</v>
          </cell>
        </row>
        <row r="415">
          <cell r="B415" t="str">
            <v xml:space="preserve">200 - Capital Assets                </v>
          </cell>
          <cell r="F415" t="str">
            <v>E</v>
          </cell>
        </row>
        <row r="416">
          <cell r="B416" t="str">
            <v xml:space="preserve">200 - Capital Assets                </v>
          </cell>
          <cell r="F416" t="str">
            <v>F</v>
          </cell>
        </row>
        <row r="417">
          <cell r="B417" t="str">
            <v xml:space="preserve">200 - Capital Assets                </v>
          </cell>
          <cell r="F417" t="str">
            <v>G</v>
          </cell>
        </row>
        <row r="418">
          <cell r="B418" t="str">
            <v xml:space="preserve">200 - Capital Assets                </v>
          </cell>
          <cell r="F418" t="str">
            <v>H</v>
          </cell>
        </row>
        <row r="419">
          <cell r="B419" t="str">
            <v xml:space="preserve">200 - Capital Assets                </v>
          </cell>
          <cell r="F419" t="str">
            <v>L</v>
          </cell>
        </row>
        <row r="420">
          <cell r="B420" t="str">
            <v xml:space="preserve">200 - Capital Assets                </v>
          </cell>
          <cell r="F420" t="str">
            <v>M</v>
          </cell>
        </row>
        <row r="421">
          <cell r="B421" t="str">
            <v xml:space="preserve">200 - Capital Assets                </v>
          </cell>
          <cell r="F421" t="str">
            <v>O</v>
          </cell>
        </row>
        <row r="422">
          <cell r="B422" t="str">
            <v xml:space="preserve">200 - Capital Assets                </v>
          </cell>
          <cell r="F422" t="str">
            <v>R</v>
          </cell>
        </row>
        <row r="423">
          <cell r="B423" t="str">
            <v xml:space="preserve">200 - Capital Assets                </v>
          </cell>
          <cell r="F423" t="str">
            <v>T</v>
          </cell>
        </row>
        <row r="424">
          <cell r="B424" t="str">
            <v xml:space="preserve">200 - Capital Assets                </v>
          </cell>
          <cell r="F424" t="str">
            <v>ZZ</v>
          </cell>
        </row>
        <row r="425">
          <cell r="B425" t="str">
            <v xml:space="preserve">200 - Capital Assets                </v>
          </cell>
        </row>
        <row r="426">
          <cell r="B426" t="str">
            <v xml:space="preserve">200 - Capital Assets                </v>
          </cell>
          <cell r="F426" t="str">
            <v>A</v>
          </cell>
        </row>
        <row r="427">
          <cell r="B427" t="str">
            <v xml:space="preserve">200 - Capital Assets                </v>
          </cell>
          <cell r="F427" t="str">
            <v>B</v>
          </cell>
        </row>
        <row r="428">
          <cell r="B428" t="str">
            <v xml:space="preserve">200 - Capital Assets                </v>
          </cell>
          <cell r="F428" t="str">
            <v>C</v>
          </cell>
        </row>
        <row r="429">
          <cell r="B429" t="str">
            <v xml:space="preserve">200 - Capital Assets                </v>
          </cell>
          <cell r="F429" t="str">
            <v>CC</v>
          </cell>
        </row>
        <row r="430">
          <cell r="B430" t="str">
            <v xml:space="preserve">200 - Capital Assets                </v>
          </cell>
          <cell r="F430" t="str">
            <v>D</v>
          </cell>
        </row>
        <row r="431">
          <cell r="B431" t="str">
            <v xml:space="preserve">200 - Capital Assets                </v>
          </cell>
          <cell r="F431" t="str">
            <v>E</v>
          </cell>
        </row>
        <row r="432">
          <cell r="B432" t="str">
            <v xml:space="preserve">200 - Capital Assets                </v>
          </cell>
          <cell r="F432" t="str">
            <v>F</v>
          </cell>
        </row>
        <row r="433">
          <cell r="B433" t="str">
            <v xml:space="preserve">200 - Capital Assets                </v>
          </cell>
          <cell r="F433" t="str">
            <v>G</v>
          </cell>
        </row>
        <row r="434">
          <cell r="B434" t="str">
            <v xml:space="preserve">200 - Capital Assets                </v>
          </cell>
          <cell r="F434" t="str">
            <v>H</v>
          </cell>
        </row>
        <row r="435">
          <cell r="B435" t="str">
            <v xml:space="preserve">200 - Capital Assets                </v>
          </cell>
          <cell r="F435" t="str">
            <v>L</v>
          </cell>
        </row>
        <row r="436">
          <cell r="B436" t="str">
            <v xml:space="preserve">200 - Capital Assets                </v>
          </cell>
          <cell r="F436" t="str">
            <v>M</v>
          </cell>
        </row>
        <row r="437">
          <cell r="B437" t="str">
            <v xml:space="preserve">200 - Capital Assets                </v>
          </cell>
          <cell r="F437" t="str">
            <v>O</v>
          </cell>
        </row>
        <row r="438">
          <cell r="B438" t="str">
            <v xml:space="preserve">200 - Capital Assets                </v>
          </cell>
          <cell r="F438" t="str">
            <v>Q</v>
          </cell>
        </row>
        <row r="439">
          <cell r="B439" t="str">
            <v xml:space="preserve">200 - Capital Assets                </v>
          </cell>
          <cell r="F439" t="str">
            <v>R</v>
          </cell>
        </row>
        <row r="440">
          <cell r="B440" t="str">
            <v xml:space="preserve">200 - Capital Assets                </v>
          </cell>
          <cell r="F440" t="str">
            <v>V</v>
          </cell>
        </row>
        <row r="441">
          <cell r="B441" t="str">
            <v xml:space="preserve">200 - Capital Assets                </v>
          </cell>
          <cell r="F441" t="str">
            <v>ZZ</v>
          </cell>
        </row>
        <row r="442">
          <cell r="B442" t="str">
            <v xml:space="preserve">200 - Capital Assets                </v>
          </cell>
        </row>
        <row r="443">
          <cell r="B443" t="str">
            <v xml:space="preserve">200 - Capital Assets                </v>
          </cell>
          <cell r="F443" t="str">
            <v>A</v>
          </cell>
        </row>
        <row r="444">
          <cell r="B444" t="str">
            <v xml:space="preserve">200 - Capital Assets                </v>
          </cell>
          <cell r="F444" t="str">
            <v>B</v>
          </cell>
        </row>
        <row r="445">
          <cell r="B445" t="str">
            <v xml:space="preserve">200 - Capital Assets                </v>
          </cell>
          <cell r="F445" t="str">
            <v>C</v>
          </cell>
        </row>
        <row r="446">
          <cell r="B446" t="str">
            <v xml:space="preserve">200 - Capital Assets                </v>
          </cell>
          <cell r="F446" t="str">
            <v>CC</v>
          </cell>
        </row>
        <row r="447">
          <cell r="B447" t="str">
            <v xml:space="preserve">200 - Capital Assets                </v>
          </cell>
          <cell r="F447" t="str">
            <v>D</v>
          </cell>
        </row>
        <row r="448">
          <cell r="B448" t="str">
            <v xml:space="preserve">200 - Capital Assets                </v>
          </cell>
          <cell r="F448" t="str">
            <v>E</v>
          </cell>
        </row>
        <row r="449">
          <cell r="B449" t="str">
            <v xml:space="preserve">200 - Capital Assets                </v>
          </cell>
          <cell r="F449" t="str">
            <v>F</v>
          </cell>
        </row>
        <row r="450">
          <cell r="B450" t="str">
            <v xml:space="preserve">200 - Capital Assets                </v>
          </cell>
          <cell r="F450" t="str">
            <v>G</v>
          </cell>
        </row>
        <row r="451">
          <cell r="B451" t="str">
            <v xml:space="preserve">200 - Capital Assets                </v>
          </cell>
          <cell r="F451" t="str">
            <v>H</v>
          </cell>
        </row>
        <row r="452">
          <cell r="B452" t="str">
            <v xml:space="preserve">200 - Capital Assets                </v>
          </cell>
          <cell r="F452" t="str">
            <v>L</v>
          </cell>
        </row>
        <row r="453">
          <cell r="B453" t="str">
            <v xml:space="preserve">200 - Capital Assets                </v>
          </cell>
        </row>
        <row r="454">
          <cell r="B454" t="str">
            <v xml:space="preserve">200 - Capital Assets                </v>
          </cell>
          <cell r="F454" t="str">
            <v>A</v>
          </cell>
        </row>
        <row r="455">
          <cell r="B455" t="str">
            <v xml:space="preserve">200 - Capital Assets                </v>
          </cell>
          <cell r="F455" t="str">
            <v>B</v>
          </cell>
        </row>
        <row r="456">
          <cell r="B456" t="str">
            <v xml:space="preserve">200 - Capital Assets                </v>
          </cell>
          <cell r="F456" t="str">
            <v>C</v>
          </cell>
        </row>
        <row r="457">
          <cell r="B457" t="str">
            <v xml:space="preserve">200 - Capital Assets                </v>
          </cell>
          <cell r="F457" t="str">
            <v>CC</v>
          </cell>
        </row>
        <row r="458">
          <cell r="B458" t="str">
            <v xml:space="preserve">200 - Capital Assets                </v>
          </cell>
          <cell r="F458" t="str">
            <v>D</v>
          </cell>
        </row>
        <row r="459">
          <cell r="B459" t="str">
            <v xml:space="preserve">200 - Capital Assets                </v>
          </cell>
          <cell r="F459" t="str">
            <v>E</v>
          </cell>
        </row>
        <row r="460">
          <cell r="B460" t="str">
            <v xml:space="preserve">200 - Capital Assets                </v>
          </cell>
          <cell r="F460" t="str">
            <v>F</v>
          </cell>
        </row>
        <row r="461">
          <cell r="B461" t="str">
            <v xml:space="preserve">200 - Capital Assets                </v>
          </cell>
          <cell r="F461" t="str">
            <v>G</v>
          </cell>
        </row>
        <row r="462">
          <cell r="B462" t="str">
            <v xml:space="preserve">200 - Capital Assets                </v>
          </cell>
          <cell r="F462" t="str">
            <v>H</v>
          </cell>
        </row>
        <row r="463">
          <cell r="B463" t="str">
            <v xml:space="preserve">200 - Capital Assets                </v>
          </cell>
          <cell r="F463" t="str">
            <v>M</v>
          </cell>
        </row>
        <row r="464">
          <cell r="B464" t="str">
            <v xml:space="preserve">200 - Capital Assets                </v>
          </cell>
          <cell r="F464" t="str">
            <v>ZZ</v>
          </cell>
        </row>
        <row r="465">
          <cell r="B465" t="str">
            <v xml:space="preserve">200 - Capital Assets                </v>
          </cell>
        </row>
        <row r="466">
          <cell r="B466" t="str">
            <v xml:space="preserve">200 - Capital Assets                </v>
          </cell>
          <cell r="F466" t="str">
            <v>L</v>
          </cell>
        </row>
        <row r="467">
          <cell r="B467" t="str">
            <v xml:space="preserve">200 - Capital Assets                </v>
          </cell>
          <cell r="F467" t="str">
            <v>M</v>
          </cell>
        </row>
        <row r="468">
          <cell r="B468" t="str">
            <v xml:space="preserve">200 - Capital Assets                </v>
          </cell>
          <cell r="F468" t="str">
            <v>T</v>
          </cell>
        </row>
        <row r="469">
          <cell r="B469" t="str">
            <v xml:space="preserve">200 - Capital Assets                </v>
          </cell>
        </row>
        <row r="470">
          <cell r="B470" t="str">
            <v xml:space="preserve">200 - Capital Assets                </v>
          </cell>
        </row>
        <row r="471">
          <cell r="B471" t="str">
            <v xml:space="preserve">200 - Capital Assets                </v>
          </cell>
          <cell r="F471" t="str">
            <v>A</v>
          </cell>
        </row>
        <row r="472">
          <cell r="B472" t="str">
            <v xml:space="preserve">200 - Capital Assets                </v>
          </cell>
          <cell r="F472" t="str">
            <v>B</v>
          </cell>
        </row>
        <row r="473">
          <cell r="B473" t="str">
            <v xml:space="preserve">200 - Capital Assets                </v>
          </cell>
          <cell r="F473" t="str">
            <v>C</v>
          </cell>
        </row>
        <row r="474">
          <cell r="B474" t="str">
            <v xml:space="preserve">200 - Capital Assets                </v>
          </cell>
          <cell r="F474" t="str">
            <v>CC</v>
          </cell>
        </row>
        <row r="475">
          <cell r="B475" t="str">
            <v xml:space="preserve">200 - Capital Assets                </v>
          </cell>
          <cell r="F475" t="str">
            <v>D</v>
          </cell>
        </row>
        <row r="476">
          <cell r="B476" t="str">
            <v xml:space="preserve">200 - Capital Assets                </v>
          </cell>
          <cell r="F476" t="str">
            <v>E</v>
          </cell>
        </row>
        <row r="477">
          <cell r="B477" t="str">
            <v xml:space="preserve">200 - Capital Assets                </v>
          </cell>
          <cell r="F477" t="str">
            <v>F</v>
          </cell>
        </row>
        <row r="478">
          <cell r="B478" t="str">
            <v xml:space="preserve">200 - Capital Assets                </v>
          </cell>
          <cell r="F478" t="str">
            <v>G</v>
          </cell>
        </row>
        <row r="479">
          <cell r="B479" t="str">
            <v xml:space="preserve">200 - Capital Assets                </v>
          </cell>
          <cell r="F479" t="str">
            <v>H</v>
          </cell>
        </row>
        <row r="480">
          <cell r="B480" t="str">
            <v xml:space="preserve">200 - Capital Assets                </v>
          </cell>
          <cell r="F480" t="str">
            <v>L</v>
          </cell>
        </row>
        <row r="481">
          <cell r="B481" t="str">
            <v xml:space="preserve">200 - Capital Assets                </v>
          </cell>
          <cell r="F481" t="str">
            <v>M</v>
          </cell>
        </row>
        <row r="482">
          <cell r="B482" t="str">
            <v xml:space="preserve">200 - Capital Assets                </v>
          </cell>
          <cell r="F482" t="str">
            <v>R</v>
          </cell>
        </row>
        <row r="483">
          <cell r="B483" t="str">
            <v xml:space="preserve">200 - Capital Assets                </v>
          </cell>
          <cell r="F483" t="str">
            <v>ZZ</v>
          </cell>
        </row>
        <row r="484">
          <cell r="B484" t="str">
            <v xml:space="preserve">200 - Capital Assets                </v>
          </cell>
        </row>
        <row r="485">
          <cell r="B485" t="str">
            <v xml:space="preserve">200 - Capital Assets                </v>
          </cell>
          <cell r="F485" t="str">
            <v>A</v>
          </cell>
        </row>
        <row r="486">
          <cell r="B486" t="str">
            <v xml:space="preserve">200 - Capital Assets                </v>
          </cell>
          <cell r="F486" t="str">
            <v>B</v>
          </cell>
        </row>
        <row r="487">
          <cell r="B487" t="str">
            <v xml:space="preserve">200 - Capital Assets                </v>
          </cell>
          <cell r="F487" t="str">
            <v>C</v>
          </cell>
        </row>
        <row r="488">
          <cell r="B488" t="str">
            <v xml:space="preserve">200 - Capital Assets                </v>
          </cell>
          <cell r="F488" t="str">
            <v>CC</v>
          </cell>
        </row>
        <row r="489">
          <cell r="B489" t="str">
            <v xml:space="preserve">200 - Capital Assets                </v>
          </cell>
          <cell r="F489" t="str">
            <v>D</v>
          </cell>
        </row>
        <row r="490">
          <cell r="B490" t="str">
            <v xml:space="preserve">200 - Capital Assets                </v>
          </cell>
          <cell r="F490" t="str">
            <v>E</v>
          </cell>
        </row>
        <row r="491">
          <cell r="B491" t="str">
            <v xml:space="preserve">200 - Capital Assets                </v>
          </cell>
          <cell r="F491" t="str">
            <v>F</v>
          </cell>
        </row>
        <row r="492">
          <cell r="B492" t="str">
            <v xml:space="preserve">200 - Capital Assets                </v>
          </cell>
          <cell r="F492" t="str">
            <v>G</v>
          </cell>
        </row>
        <row r="493">
          <cell r="B493" t="str">
            <v xml:space="preserve">200 - Capital Assets                </v>
          </cell>
          <cell r="F493" t="str">
            <v>H</v>
          </cell>
        </row>
        <row r="494">
          <cell r="B494" t="str">
            <v xml:space="preserve">200 - Capital Assets                </v>
          </cell>
          <cell r="F494" t="str">
            <v>L</v>
          </cell>
        </row>
        <row r="495">
          <cell r="B495" t="str">
            <v xml:space="preserve">200 - Capital Assets                </v>
          </cell>
          <cell r="F495" t="str">
            <v>M</v>
          </cell>
        </row>
        <row r="496">
          <cell r="B496" t="str">
            <v xml:space="preserve">200 - Capital Assets                </v>
          </cell>
          <cell r="F496" t="str">
            <v>MM</v>
          </cell>
        </row>
        <row r="497">
          <cell r="B497" t="str">
            <v xml:space="preserve">200 - Capital Assets                </v>
          </cell>
          <cell r="F497" t="str">
            <v>Q</v>
          </cell>
        </row>
        <row r="498">
          <cell r="B498" t="str">
            <v xml:space="preserve">200 - Capital Assets                </v>
          </cell>
          <cell r="F498" t="str">
            <v>T</v>
          </cell>
        </row>
        <row r="499">
          <cell r="B499" t="str">
            <v xml:space="preserve">200 - Capital Assets                </v>
          </cell>
          <cell r="F499" t="str">
            <v>W</v>
          </cell>
        </row>
        <row r="500">
          <cell r="B500" t="str">
            <v xml:space="preserve">200 - Capital Assets                </v>
          </cell>
          <cell r="F500" t="str">
            <v>ZZ</v>
          </cell>
        </row>
        <row r="501">
          <cell r="B501" t="str">
            <v xml:space="preserve">200 - Capital Assets                </v>
          </cell>
        </row>
        <row r="502">
          <cell r="B502" t="str">
            <v xml:space="preserve">200 - Capital Assets                </v>
          </cell>
          <cell r="F502" t="str">
            <v>A</v>
          </cell>
        </row>
        <row r="503">
          <cell r="B503" t="str">
            <v xml:space="preserve">200 - Capital Assets                </v>
          </cell>
          <cell r="F503" t="str">
            <v>B</v>
          </cell>
        </row>
        <row r="504">
          <cell r="B504" t="str">
            <v xml:space="preserve">200 - Capital Assets                </v>
          </cell>
          <cell r="F504" t="str">
            <v>C</v>
          </cell>
        </row>
        <row r="505">
          <cell r="B505" t="str">
            <v xml:space="preserve">200 - Capital Assets                </v>
          </cell>
          <cell r="F505" t="str">
            <v>CC</v>
          </cell>
        </row>
        <row r="506">
          <cell r="B506" t="str">
            <v xml:space="preserve">200 - Capital Assets                </v>
          </cell>
          <cell r="F506" t="str">
            <v>D</v>
          </cell>
        </row>
        <row r="507">
          <cell r="B507" t="str">
            <v xml:space="preserve">200 - Capital Assets                </v>
          </cell>
          <cell r="F507" t="str">
            <v>E</v>
          </cell>
        </row>
        <row r="508">
          <cell r="B508" t="str">
            <v xml:space="preserve">200 - Capital Assets                </v>
          </cell>
          <cell r="F508" t="str">
            <v>F</v>
          </cell>
        </row>
        <row r="509">
          <cell r="B509" t="str">
            <v xml:space="preserve">200 - Capital Assets                </v>
          </cell>
          <cell r="F509" t="str">
            <v>G</v>
          </cell>
        </row>
        <row r="510">
          <cell r="B510" t="str">
            <v xml:space="preserve">200 - Capital Assets                </v>
          </cell>
          <cell r="F510" t="str">
            <v>H</v>
          </cell>
        </row>
        <row r="511">
          <cell r="B511" t="str">
            <v xml:space="preserve">200 - Capital Assets                </v>
          </cell>
          <cell r="F511" t="str">
            <v>L</v>
          </cell>
        </row>
        <row r="512">
          <cell r="B512" t="str">
            <v xml:space="preserve">200 - Capital Assets                </v>
          </cell>
          <cell r="F512" t="str">
            <v>M</v>
          </cell>
        </row>
        <row r="513">
          <cell r="B513" t="str">
            <v xml:space="preserve">200 - Capital Assets                </v>
          </cell>
          <cell r="F513" t="str">
            <v>ZZ</v>
          </cell>
        </row>
        <row r="514">
          <cell r="B514" t="str">
            <v xml:space="preserve">200 - Capital Assets                </v>
          </cell>
        </row>
        <row r="515">
          <cell r="B515" t="str">
            <v xml:space="preserve">200 - Capital Assets                </v>
          </cell>
        </row>
        <row r="516">
          <cell r="B516" t="str">
            <v xml:space="preserve">200 - Capital Assets                </v>
          </cell>
          <cell r="F516" t="str">
            <v>A</v>
          </cell>
        </row>
        <row r="517">
          <cell r="B517" t="str">
            <v xml:space="preserve">200 - Capital Assets                </v>
          </cell>
          <cell r="F517" t="str">
            <v>B</v>
          </cell>
        </row>
        <row r="518">
          <cell r="B518" t="str">
            <v xml:space="preserve">200 - Capital Assets                </v>
          </cell>
          <cell r="F518" t="str">
            <v>C</v>
          </cell>
        </row>
        <row r="519">
          <cell r="B519" t="str">
            <v xml:space="preserve">200 - Capital Assets                </v>
          </cell>
          <cell r="F519" t="str">
            <v>CC</v>
          </cell>
        </row>
        <row r="520">
          <cell r="B520" t="str">
            <v xml:space="preserve">200 - Capital Assets                </v>
          </cell>
          <cell r="F520" t="str">
            <v>D</v>
          </cell>
        </row>
        <row r="521">
          <cell r="B521" t="str">
            <v xml:space="preserve">200 - Capital Assets                </v>
          </cell>
          <cell r="F521" t="str">
            <v>E</v>
          </cell>
        </row>
        <row r="522">
          <cell r="B522" t="str">
            <v xml:space="preserve">200 - Capital Assets                </v>
          </cell>
          <cell r="F522" t="str">
            <v>F</v>
          </cell>
        </row>
        <row r="523">
          <cell r="B523" t="str">
            <v xml:space="preserve">200 - Capital Assets                </v>
          </cell>
          <cell r="F523" t="str">
            <v>G</v>
          </cell>
        </row>
        <row r="524">
          <cell r="B524" t="str">
            <v xml:space="preserve">200 - Capital Assets                </v>
          </cell>
          <cell r="F524" t="str">
            <v>H</v>
          </cell>
        </row>
        <row r="525">
          <cell r="B525" t="str">
            <v xml:space="preserve">200 - Capital Assets                </v>
          </cell>
          <cell r="F525" t="str">
            <v>M</v>
          </cell>
        </row>
        <row r="526">
          <cell r="B526" t="str">
            <v xml:space="preserve">200 - Capital Assets                </v>
          </cell>
          <cell r="F526" t="str">
            <v>R</v>
          </cell>
        </row>
        <row r="527">
          <cell r="B527" t="str">
            <v xml:space="preserve">200 - Capital Assets                </v>
          </cell>
          <cell r="F527" t="str">
            <v>W</v>
          </cell>
        </row>
        <row r="528">
          <cell r="B528" t="str">
            <v xml:space="preserve">200 - Capital Assets                </v>
          </cell>
          <cell r="F528" t="str">
            <v>ZZ</v>
          </cell>
        </row>
        <row r="529">
          <cell r="B529" t="str">
            <v xml:space="preserve">200 - Capital Assets                </v>
          </cell>
        </row>
        <row r="530">
          <cell r="B530" t="str">
            <v xml:space="preserve">200 - Capital Assets                </v>
          </cell>
          <cell r="F530" t="str">
            <v>A</v>
          </cell>
        </row>
        <row r="531">
          <cell r="B531" t="str">
            <v xml:space="preserve">200 - Capital Assets                </v>
          </cell>
          <cell r="F531" t="str">
            <v>B</v>
          </cell>
        </row>
        <row r="532">
          <cell r="B532" t="str">
            <v xml:space="preserve">200 - Capital Assets                </v>
          </cell>
          <cell r="F532" t="str">
            <v>C</v>
          </cell>
        </row>
        <row r="533">
          <cell r="B533" t="str">
            <v xml:space="preserve">200 - Capital Assets                </v>
          </cell>
          <cell r="F533" t="str">
            <v>CC</v>
          </cell>
        </row>
        <row r="534">
          <cell r="B534" t="str">
            <v xml:space="preserve">200 - Capital Assets                </v>
          </cell>
          <cell r="F534" t="str">
            <v>D</v>
          </cell>
        </row>
        <row r="535">
          <cell r="B535" t="str">
            <v xml:space="preserve">200 - Capital Assets                </v>
          </cell>
          <cell r="F535" t="str">
            <v>E</v>
          </cell>
        </row>
        <row r="536">
          <cell r="B536" t="str">
            <v xml:space="preserve">200 - Capital Assets                </v>
          </cell>
          <cell r="F536" t="str">
            <v>F</v>
          </cell>
        </row>
        <row r="537">
          <cell r="B537" t="str">
            <v xml:space="preserve">200 - Capital Assets                </v>
          </cell>
          <cell r="F537" t="str">
            <v>G</v>
          </cell>
        </row>
        <row r="538">
          <cell r="B538" t="str">
            <v xml:space="preserve">200 - Capital Assets                </v>
          </cell>
          <cell r="F538" t="str">
            <v>H</v>
          </cell>
        </row>
        <row r="539">
          <cell r="B539" t="str">
            <v xml:space="preserve">200 - Capital Assets                </v>
          </cell>
          <cell r="F539" t="str">
            <v>I</v>
          </cell>
        </row>
        <row r="540">
          <cell r="B540" t="str">
            <v xml:space="preserve">200 - Capital Assets                </v>
          </cell>
          <cell r="F540" t="str">
            <v>L</v>
          </cell>
        </row>
        <row r="541">
          <cell r="B541" t="str">
            <v xml:space="preserve">200 - Capital Assets                </v>
          </cell>
          <cell r="F541" t="str">
            <v>M</v>
          </cell>
        </row>
        <row r="542">
          <cell r="B542" t="str">
            <v xml:space="preserve">200 - Capital Assets                </v>
          </cell>
          <cell r="F542" t="str">
            <v>MM</v>
          </cell>
        </row>
        <row r="543">
          <cell r="B543" t="str">
            <v xml:space="preserve">200 - Capital Assets                </v>
          </cell>
          <cell r="F543" t="str">
            <v>N</v>
          </cell>
        </row>
        <row r="544">
          <cell r="B544" t="str">
            <v xml:space="preserve">200 - Capital Assets                </v>
          </cell>
          <cell r="F544" t="str">
            <v>O</v>
          </cell>
        </row>
        <row r="545">
          <cell r="B545" t="str">
            <v xml:space="preserve">200 - Capital Assets                </v>
          </cell>
          <cell r="F545" t="str">
            <v>Q</v>
          </cell>
        </row>
        <row r="546">
          <cell r="B546" t="str">
            <v xml:space="preserve">200 - Capital Assets                </v>
          </cell>
          <cell r="F546" t="str">
            <v>R</v>
          </cell>
        </row>
        <row r="547">
          <cell r="B547" t="str">
            <v xml:space="preserve">200 - Capital Assets                </v>
          </cell>
          <cell r="F547" t="str">
            <v>T</v>
          </cell>
        </row>
        <row r="548">
          <cell r="B548" t="str">
            <v xml:space="preserve">200 - Capital Assets                </v>
          </cell>
          <cell r="F548" t="str">
            <v>V</v>
          </cell>
        </row>
        <row r="549">
          <cell r="B549" t="str">
            <v xml:space="preserve">200 - Capital Assets                </v>
          </cell>
          <cell r="F549" t="str">
            <v>W</v>
          </cell>
        </row>
        <row r="550">
          <cell r="B550" t="str">
            <v xml:space="preserve">200 - Capital Assets                </v>
          </cell>
          <cell r="F550" t="str">
            <v>X</v>
          </cell>
        </row>
        <row r="551">
          <cell r="B551" t="str">
            <v xml:space="preserve">200 - Capital Assets                </v>
          </cell>
          <cell r="F551" t="str">
            <v>ZZ</v>
          </cell>
        </row>
        <row r="552">
          <cell r="B552" t="str">
            <v xml:space="preserve">200 - Capital Assets                </v>
          </cell>
        </row>
        <row r="553">
          <cell r="B553" t="str">
            <v xml:space="preserve">200 - Capital Assets                </v>
          </cell>
        </row>
        <row r="554">
          <cell r="B554" t="str">
            <v xml:space="preserve">200 - Capital Assets                </v>
          </cell>
        </row>
        <row r="555">
          <cell r="B555" t="str">
            <v xml:space="preserve">200 - Capital Assets                </v>
          </cell>
        </row>
        <row r="556">
          <cell r="B556" t="str">
            <v xml:space="preserve">200 - Capital Assets                </v>
          </cell>
        </row>
        <row r="557">
          <cell r="B557" t="str">
            <v xml:space="preserve">200 - Capital Assets                </v>
          </cell>
        </row>
        <row r="558">
          <cell r="B558" t="str">
            <v xml:space="preserve">200 - Capital Assets                </v>
          </cell>
        </row>
        <row r="559">
          <cell r="B559" t="str">
            <v xml:space="preserve">200 - Capital Assets                </v>
          </cell>
        </row>
        <row r="560">
          <cell r="B560" t="str">
            <v xml:space="preserve">200 - Capital Assets                </v>
          </cell>
        </row>
        <row r="561">
          <cell r="B561" t="str">
            <v xml:space="preserve">200 - Capital Assets                </v>
          </cell>
        </row>
        <row r="562">
          <cell r="B562" t="str">
            <v xml:space="preserve">200 - Capital Assets                </v>
          </cell>
        </row>
        <row r="563">
          <cell r="B563" t="str">
            <v xml:space="preserve">200 - Capital Assets                </v>
          </cell>
        </row>
        <row r="564">
          <cell r="B564" t="str">
            <v xml:space="preserve">200 - Capital Assets                </v>
          </cell>
        </row>
        <row r="565">
          <cell r="B565" t="str">
            <v xml:space="preserve">200 - Capital Assets                </v>
          </cell>
        </row>
        <row r="566">
          <cell r="B566" t="str">
            <v xml:space="preserve">200 - Capital Assets                </v>
          </cell>
        </row>
        <row r="567">
          <cell r="B567" t="str">
            <v xml:space="preserve">200 - Capital Assets                </v>
          </cell>
        </row>
        <row r="568">
          <cell r="B568" t="str">
            <v xml:space="preserve">200 - Capital Assets                </v>
          </cell>
        </row>
        <row r="569">
          <cell r="B569" t="str">
            <v xml:space="preserve">200 - Capital Assets                </v>
          </cell>
        </row>
        <row r="570">
          <cell r="B570" t="str">
            <v xml:space="preserve">200 - Capital Assets                </v>
          </cell>
        </row>
        <row r="571">
          <cell r="B571" t="str">
            <v xml:space="preserve">200 - Capital Assets                </v>
          </cell>
        </row>
        <row r="572">
          <cell r="B572" t="str">
            <v xml:space="preserve">200 - Capital Assets                </v>
          </cell>
        </row>
        <row r="573">
          <cell r="B573" t="str">
            <v xml:space="preserve">200 - Capital Assets                </v>
          </cell>
        </row>
        <row r="574">
          <cell r="B574" t="str">
            <v xml:space="preserve">200 - Capital Assets                </v>
          </cell>
        </row>
        <row r="575">
          <cell r="B575" t="str">
            <v xml:space="preserve">305 - A/P -Trade                    </v>
          </cell>
        </row>
        <row r="576">
          <cell r="B576" t="str">
            <v xml:space="preserve">305 - A/P -Trade                    </v>
          </cell>
        </row>
        <row r="577">
          <cell r="B577" t="str">
            <v xml:space="preserve">305 - A/P -Trade                    </v>
          </cell>
        </row>
        <row r="578">
          <cell r="B578" t="str">
            <v xml:space="preserve">305 - A/P -Trade                    </v>
          </cell>
        </row>
        <row r="579">
          <cell r="B579" t="str">
            <v xml:space="preserve">305 - A/P -Trade                    </v>
          </cell>
        </row>
        <row r="580">
          <cell r="B580" t="str">
            <v xml:space="preserve">302 - Due to IESO                   </v>
          </cell>
        </row>
        <row r="581">
          <cell r="B581" t="str">
            <v xml:space="preserve">305 - A/P -Trade                    </v>
          </cell>
        </row>
        <row r="582">
          <cell r="B582" t="str">
            <v xml:space="preserve">310 - Due to Related Parties        </v>
          </cell>
        </row>
        <row r="583">
          <cell r="B583" t="str">
            <v xml:space="preserve">310 - Due to Related Parties        </v>
          </cell>
        </row>
        <row r="584">
          <cell r="B584" t="str">
            <v xml:space="preserve">305 - A/P -Trade                    </v>
          </cell>
        </row>
        <row r="585">
          <cell r="B585" t="str">
            <v xml:space="preserve">305 - A/P -Trade                    </v>
          </cell>
        </row>
        <row r="586">
          <cell r="B586" t="str">
            <v xml:space="preserve">305 - A/P -Trade                    </v>
          </cell>
        </row>
        <row r="587">
          <cell r="B587" t="str">
            <v xml:space="preserve">305 - A/P -Trade                    </v>
          </cell>
        </row>
        <row r="588">
          <cell r="B588" t="str">
            <v xml:space="preserve">305 - A/P -Trade                    </v>
          </cell>
        </row>
        <row r="589">
          <cell r="B589" t="str">
            <v xml:space="preserve">305 - A/P -Trade                    </v>
          </cell>
        </row>
        <row r="590">
          <cell r="B590" t="str">
            <v xml:space="preserve">305 - A/P -Trade                    </v>
          </cell>
        </row>
        <row r="591">
          <cell r="B591" t="str">
            <v xml:space="preserve">305 - A/P -Trade                    </v>
          </cell>
        </row>
        <row r="592">
          <cell r="B592" t="str">
            <v xml:space="preserve">305 - A/P -Trade                    </v>
          </cell>
        </row>
        <row r="593">
          <cell r="B593" t="str">
            <v xml:space="preserve">305 - A/P -Trade                    </v>
          </cell>
        </row>
        <row r="594">
          <cell r="B594" t="str">
            <v xml:space="preserve">305 - A/P -Trade                    </v>
          </cell>
        </row>
        <row r="595">
          <cell r="B595" t="str">
            <v xml:space="preserve">305 - A/P -Trade                    </v>
          </cell>
        </row>
        <row r="596">
          <cell r="B596" t="str">
            <v xml:space="preserve">305 - A/P -Trade                    </v>
          </cell>
        </row>
        <row r="597">
          <cell r="B597" t="str">
            <v xml:space="preserve">305 - A/P -Trade                    </v>
          </cell>
        </row>
        <row r="598">
          <cell r="B598" t="str">
            <v xml:space="preserve">305 - A/P -Trade                    </v>
          </cell>
        </row>
        <row r="599">
          <cell r="B599" t="str">
            <v xml:space="preserve">305 - A/P -Trade                    </v>
          </cell>
        </row>
        <row r="600">
          <cell r="B600" t="str">
            <v xml:space="preserve">305 - A/P -Trade                    </v>
          </cell>
        </row>
        <row r="601">
          <cell r="B601" t="str">
            <v xml:space="preserve">305 - A/P -Trade                    </v>
          </cell>
        </row>
        <row r="602">
          <cell r="B602" t="str">
            <v xml:space="preserve">305 - A/P -Trade                    </v>
          </cell>
        </row>
        <row r="603">
          <cell r="B603" t="str">
            <v xml:space="preserve">315 - Income Taxes Payable          </v>
          </cell>
        </row>
        <row r="604">
          <cell r="B604" t="str">
            <v xml:space="preserve">315 - Income Taxes Payable          </v>
          </cell>
        </row>
        <row r="605">
          <cell r="B605" t="str">
            <v xml:space="preserve">330 - Future Income Taxes           </v>
          </cell>
        </row>
        <row r="606">
          <cell r="B606" t="str">
            <v xml:space="preserve">325 - Customer &amp; Other Deposits     </v>
          </cell>
        </row>
        <row r="607">
          <cell r="B607" t="str">
            <v xml:space="preserve">325 - Customer &amp; Other Deposits     </v>
          </cell>
        </row>
        <row r="608">
          <cell r="B608" t="str">
            <v xml:space="preserve">325 - Customer &amp; Other Deposits     </v>
          </cell>
        </row>
        <row r="609">
          <cell r="B609" t="str">
            <v xml:space="preserve">325 - Customer &amp; Other Deposits     </v>
          </cell>
        </row>
        <row r="610">
          <cell r="B610" t="str">
            <v xml:space="preserve">325 - Customer &amp; Other Deposits     </v>
          </cell>
        </row>
        <row r="611">
          <cell r="B611" t="str">
            <v xml:space="preserve">325 - Customer &amp; Other Deposits     </v>
          </cell>
        </row>
        <row r="612">
          <cell r="B612" t="str">
            <v xml:space="preserve">312 - Regulatory Liabilities        </v>
          </cell>
        </row>
        <row r="613">
          <cell r="B613" t="str">
            <v xml:space="preserve">305 - A/P -Trade                    </v>
          </cell>
        </row>
        <row r="614">
          <cell r="B614" t="str">
            <v xml:space="preserve">305 - A/P -Trade                    </v>
          </cell>
        </row>
        <row r="615">
          <cell r="B615" t="str">
            <v xml:space="preserve">305 - A/P -Trade                    </v>
          </cell>
        </row>
        <row r="616">
          <cell r="B616" t="str">
            <v xml:space="preserve">305 - A/P -Trade                    </v>
          </cell>
        </row>
        <row r="617">
          <cell r="B617" t="str">
            <v xml:space="preserve">312 - Regulatory Liabilities        </v>
          </cell>
        </row>
        <row r="618">
          <cell r="B618" t="str">
            <v xml:space="preserve">305 - A/P -Trade                    </v>
          </cell>
        </row>
        <row r="619">
          <cell r="B619" t="str">
            <v xml:space="preserve">310 - Due to Related Parties        </v>
          </cell>
        </row>
        <row r="620">
          <cell r="B620" t="str">
            <v xml:space="preserve">320 - Dividends Payable             </v>
          </cell>
        </row>
        <row r="621">
          <cell r="B621" t="str">
            <v xml:space="preserve">350 - Regulatory Liabilities - LT   </v>
          </cell>
        </row>
        <row r="622">
          <cell r="B622" t="str">
            <v xml:space="preserve">355 - Customer Deposits Payable     </v>
          </cell>
        </row>
        <row r="623">
          <cell r="B623" t="str">
            <v xml:space="preserve">355 - Customer Deposits Payable     </v>
          </cell>
        </row>
        <row r="624">
          <cell r="B624" t="str">
            <v xml:space="preserve">355 - Customer Deposits Payable     </v>
          </cell>
        </row>
        <row r="625">
          <cell r="B625" t="str">
            <v xml:space="preserve">355 - Customer Deposits Payable     </v>
          </cell>
        </row>
        <row r="626">
          <cell r="B626" t="str">
            <v xml:space="preserve">355 - Customer Deposits Payable     </v>
          </cell>
        </row>
        <row r="627">
          <cell r="B627" t="str">
            <v xml:space="preserve">355 - Customer Deposits Payable     </v>
          </cell>
        </row>
        <row r="628">
          <cell r="B628" t="str">
            <v xml:space="preserve">365 - Post Retirement Provision     </v>
          </cell>
        </row>
        <row r="629">
          <cell r="B629" t="str">
            <v xml:space="preserve">360 - Dividends Payable LT          </v>
          </cell>
        </row>
        <row r="630">
          <cell r="B630" t="str">
            <v xml:space="preserve">370 - LT Debt due to Shareholder    </v>
          </cell>
        </row>
        <row r="631">
          <cell r="B631" t="str">
            <v xml:space="preserve">405 - Share Capital                 </v>
          </cell>
        </row>
        <row r="632">
          <cell r="B632" t="str">
            <v xml:space="preserve">405 - Share Capital                 </v>
          </cell>
        </row>
        <row r="633">
          <cell r="B633" t="str">
            <v xml:space="preserve">405 - Share Capital                 </v>
          </cell>
        </row>
        <row r="634">
          <cell r="B634" t="str">
            <v xml:space="preserve">407 - Retained Earnings             </v>
          </cell>
        </row>
        <row r="635">
          <cell r="B635" t="str">
            <v xml:space="preserve">407 - Retained Earnings             </v>
          </cell>
        </row>
        <row r="636">
          <cell r="B636" t="str">
            <v xml:space="preserve">407 - Retained Earnings             </v>
          </cell>
          <cell r="C636" t="str">
            <v xml:space="preserve">DR - Distribution Revenue          </v>
          </cell>
        </row>
        <row r="637">
          <cell r="B637" t="str">
            <v xml:space="preserve">407 - Retained Earnings             </v>
          </cell>
          <cell r="C637" t="str">
            <v xml:space="preserve">DR - Distribution Revenue          </v>
          </cell>
        </row>
        <row r="638">
          <cell r="B638" t="str">
            <v xml:space="preserve">407 - Retained Earnings             </v>
          </cell>
          <cell r="C638" t="str">
            <v xml:space="preserve">DR - Distribution Revenue          </v>
          </cell>
        </row>
        <row r="639">
          <cell r="B639" t="str">
            <v xml:space="preserve">407 - Retained Earnings             </v>
          </cell>
          <cell r="C639" t="str">
            <v xml:space="preserve">DR - Distribution Revenue          </v>
          </cell>
        </row>
        <row r="640">
          <cell r="B640" t="str">
            <v xml:space="preserve">407 - Retained Earnings             </v>
          </cell>
          <cell r="C640" t="str">
            <v xml:space="preserve">DR - Distribution Revenue          </v>
          </cell>
        </row>
        <row r="641">
          <cell r="B641" t="str">
            <v xml:space="preserve">407 - Retained Earnings             </v>
          </cell>
          <cell r="C641" t="str">
            <v xml:space="preserve">DR - Distribution Revenue          </v>
          </cell>
        </row>
        <row r="642">
          <cell r="B642" t="str">
            <v xml:space="preserve">407 - Retained Earnings             </v>
          </cell>
          <cell r="C642" t="str">
            <v xml:space="preserve">DR - Distribution Revenue          </v>
          </cell>
        </row>
        <row r="643">
          <cell r="B643" t="str">
            <v xml:space="preserve">407 - Retained Earnings             </v>
          </cell>
          <cell r="C643" t="str">
            <v xml:space="preserve">DR - Distribution Revenue          </v>
          </cell>
        </row>
        <row r="644">
          <cell r="B644" t="str">
            <v xml:space="preserve">407 - Retained Earnings             </v>
          </cell>
          <cell r="C644" t="str">
            <v xml:space="preserve">DR - Distribution Revenue          </v>
          </cell>
        </row>
        <row r="645">
          <cell r="B645" t="str">
            <v xml:space="preserve">407 - Retained Earnings             </v>
          </cell>
          <cell r="C645" t="str">
            <v xml:space="preserve">DR - Distribution Revenue          </v>
          </cell>
        </row>
        <row r="646">
          <cell r="B646" t="str">
            <v xml:space="preserve">407 - Retained Earnings             </v>
          </cell>
          <cell r="C646" t="str">
            <v xml:space="preserve">DR - Distribution Revenue          </v>
          </cell>
        </row>
        <row r="647">
          <cell r="B647" t="str">
            <v xml:space="preserve">407 - Retained Earnings             </v>
          </cell>
          <cell r="C647" t="str">
            <v xml:space="preserve">DR - Distribution Revenue          </v>
          </cell>
        </row>
        <row r="648">
          <cell r="B648" t="str">
            <v xml:space="preserve">407 - Retained Earnings             </v>
          </cell>
          <cell r="C648" t="str">
            <v xml:space="preserve">DR - Distribution Revenue          </v>
          </cell>
        </row>
        <row r="649">
          <cell r="B649" t="str">
            <v xml:space="preserve">407 - Retained Earnings             </v>
          </cell>
          <cell r="C649" t="str">
            <v xml:space="preserve">DR - Distribution Revenue          </v>
          </cell>
        </row>
        <row r="650">
          <cell r="B650" t="str">
            <v xml:space="preserve">407 - Retained Earnings             </v>
          </cell>
          <cell r="C650" t="str">
            <v xml:space="preserve">DR - Distribution Revenue          </v>
          </cell>
        </row>
        <row r="651">
          <cell r="B651" t="str">
            <v xml:space="preserve">407 - Retained Earnings             </v>
          </cell>
          <cell r="C651" t="str">
            <v xml:space="preserve">DR - Distribution Revenue          </v>
          </cell>
        </row>
        <row r="652">
          <cell r="B652" t="str">
            <v xml:space="preserve">407 - Retained Earnings             </v>
          </cell>
          <cell r="C652" t="str">
            <v xml:space="preserve">DR - Distribution Revenue          </v>
          </cell>
        </row>
        <row r="653">
          <cell r="B653" t="str">
            <v xml:space="preserve">407 - Retained Earnings             </v>
          </cell>
          <cell r="C653" t="str">
            <v xml:space="preserve">ORV - Other Revenue                 </v>
          </cell>
        </row>
        <row r="654">
          <cell r="B654" t="str">
            <v xml:space="preserve">407 - Retained Earnings             </v>
          </cell>
          <cell r="C654" t="str">
            <v xml:space="preserve">ORV - Other Revenue                 </v>
          </cell>
        </row>
        <row r="655">
          <cell r="B655" t="str">
            <v xml:space="preserve">407 - Retained Earnings             </v>
          </cell>
          <cell r="C655" t="str">
            <v xml:space="preserve">ORV - Other Revenue                 </v>
          </cell>
        </row>
        <row r="656">
          <cell r="B656" t="str">
            <v xml:space="preserve">407 - Retained Earnings             </v>
          </cell>
          <cell r="C656" t="str">
            <v xml:space="preserve">ORV - Other Revenue                 </v>
          </cell>
        </row>
        <row r="657">
          <cell r="B657" t="str">
            <v xml:space="preserve">407 - Retained Earnings             </v>
          </cell>
          <cell r="C657" t="str">
            <v xml:space="preserve">ORV - Other Revenue                 </v>
          </cell>
        </row>
        <row r="658">
          <cell r="B658" t="str">
            <v xml:space="preserve">407 - Retained Earnings             </v>
          </cell>
          <cell r="C658" t="str">
            <v xml:space="preserve">DR - Distribution Revenue          </v>
          </cell>
        </row>
        <row r="659">
          <cell r="B659" t="str">
            <v xml:space="preserve">407 - Retained Earnings             </v>
          </cell>
          <cell r="C659" t="str">
            <v xml:space="preserve">DR - Distribution Revenue          </v>
          </cell>
        </row>
        <row r="660">
          <cell r="B660" t="str">
            <v xml:space="preserve">407 - Retained Earnings             </v>
          </cell>
          <cell r="C660" t="str">
            <v xml:space="preserve">DR - Distribution Revenue          </v>
          </cell>
        </row>
        <row r="661">
          <cell r="B661" t="str">
            <v xml:space="preserve">407 - Retained Earnings             </v>
          </cell>
          <cell r="C661" t="str">
            <v xml:space="preserve">RGA - Regulatory Adjustments        </v>
          </cell>
        </row>
        <row r="662">
          <cell r="B662" t="str">
            <v xml:space="preserve">407 - Retained Earnings             </v>
          </cell>
          <cell r="C662" t="str">
            <v xml:space="preserve">DR - Distribution Revenue          </v>
          </cell>
        </row>
        <row r="663">
          <cell r="B663" t="str">
            <v xml:space="preserve">407 - Retained Earnings             </v>
          </cell>
          <cell r="C663" t="str">
            <v xml:space="preserve">DR - Distribution Revenue          </v>
          </cell>
        </row>
        <row r="664">
          <cell r="B664" t="str">
            <v xml:space="preserve">407 - Retained Earnings             </v>
          </cell>
          <cell r="C664" t="str">
            <v xml:space="preserve">DR - Distribution Revenue          </v>
          </cell>
        </row>
        <row r="665">
          <cell r="B665" t="str">
            <v xml:space="preserve">407 - Retained Earnings             </v>
          </cell>
          <cell r="C665" t="str">
            <v xml:space="preserve">ORV - Other Revenue                 </v>
          </cell>
        </row>
        <row r="666">
          <cell r="B666" t="str">
            <v xml:space="preserve">407 - Retained Earnings             </v>
          </cell>
          <cell r="C666" t="str">
            <v xml:space="preserve">ORV - Other Revenue                 </v>
          </cell>
        </row>
        <row r="667">
          <cell r="B667" t="str">
            <v xml:space="preserve">407 - Retained Earnings             </v>
          </cell>
          <cell r="C667" t="str">
            <v xml:space="preserve">ORV - Other Revenue                 </v>
          </cell>
        </row>
        <row r="668">
          <cell r="B668" t="str">
            <v xml:space="preserve">407 - Retained Earnings             </v>
          </cell>
          <cell r="C668" t="str">
            <v xml:space="preserve">ORV - Other Revenue                 </v>
          </cell>
        </row>
        <row r="669">
          <cell r="B669" t="str">
            <v xml:space="preserve">407 - Retained Earnings             </v>
          </cell>
          <cell r="C669" t="str">
            <v xml:space="preserve">ORV - Other Revenue                 </v>
          </cell>
        </row>
        <row r="670">
          <cell r="B670" t="str">
            <v xml:space="preserve">407 - Retained Earnings             </v>
          </cell>
          <cell r="C670" t="str">
            <v xml:space="preserve">ORV - Other Revenue                 </v>
          </cell>
        </row>
        <row r="671">
          <cell r="B671" t="str">
            <v xml:space="preserve">407 - Retained Earnings             </v>
          </cell>
          <cell r="C671" t="str">
            <v xml:space="preserve">ORV - Other Revenue                 </v>
          </cell>
        </row>
        <row r="672">
          <cell r="B672" t="str">
            <v xml:space="preserve">407 - Retained Earnings             </v>
          </cell>
          <cell r="C672" t="str">
            <v xml:space="preserve">ORV - Other Revenue                 </v>
          </cell>
        </row>
        <row r="673">
          <cell r="B673" t="str">
            <v xml:space="preserve">407 - Retained Earnings             </v>
          </cell>
          <cell r="C673" t="str">
            <v xml:space="preserve">ORV - Other Revenue                 </v>
          </cell>
        </row>
        <row r="674">
          <cell r="B674" t="str">
            <v xml:space="preserve">407 - Retained Earnings             </v>
          </cell>
          <cell r="C674" t="str">
            <v xml:space="preserve">ORV - Other Revenue                 </v>
          </cell>
        </row>
        <row r="675">
          <cell r="B675" t="str">
            <v xml:space="preserve">407 - Retained Earnings             </v>
          </cell>
          <cell r="C675" t="str">
            <v xml:space="preserve">ORV - Other Revenue                 </v>
          </cell>
        </row>
        <row r="676">
          <cell r="B676" t="str">
            <v xml:space="preserve">407 - Retained Earnings             </v>
          </cell>
          <cell r="C676" t="str">
            <v xml:space="preserve">ORV - Other Revenue                 </v>
          </cell>
        </row>
        <row r="677">
          <cell r="B677" t="str">
            <v xml:space="preserve">407 - Retained Earnings             </v>
          </cell>
          <cell r="C677" t="str">
            <v xml:space="preserve">ORV - Other Revenue                 </v>
          </cell>
        </row>
        <row r="678">
          <cell r="B678" t="str">
            <v xml:space="preserve">407 - Retained Earnings             </v>
          </cell>
          <cell r="C678" t="str">
            <v xml:space="preserve">ORV - Other Revenue                 </v>
          </cell>
        </row>
        <row r="679">
          <cell r="B679" t="str">
            <v xml:space="preserve">407 - Retained Earnings             </v>
          </cell>
          <cell r="C679" t="str">
            <v xml:space="preserve">ORV - Other Revenue                 </v>
          </cell>
        </row>
        <row r="680">
          <cell r="B680" t="str">
            <v xml:space="preserve">407 - Retained Earnings             </v>
          </cell>
          <cell r="C680" t="str">
            <v xml:space="preserve">ORV - Other Revenue                 </v>
          </cell>
        </row>
        <row r="681">
          <cell r="B681" t="str">
            <v xml:space="preserve">407 - Retained Earnings             </v>
          </cell>
          <cell r="C681" t="str">
            <v xml:space="preserve">ORV - Other Revenue                 </v>
          </cell>
        </row>
        <row r="682">
          <cell r="B682" t="str">
            <v xml:space="preserve">407 - Retained Earnings             </v>
          </cell>
          <cell r="C682" t="str">
            <v xml:space="preserve">ORV - Other Revenue                 </v>
          </cell>
        </row>
        <row r="683">
          <cell r="B683" t="str">
            <v xml:space="preserve">407 - Retained Earnings             </v>
          </cell>
          <cell r="C683" t="str">
            <v xml:space="preserve">ORV - Other Revenue                 </v>
          </cell>
        </row>
        <row r="684">
          <cell r="B684" t="str">
            <v xml:space="preserve">407 - Retained Earnings             </v>
          </cell>
          <cell r="C684" t="str">
            <v xml:space="preserve">ORV - Other Revenue                 </v>
          </cell>
        </row>
        <row r="685">
          <cell r="B685" t="str">
            <v xml:space="preserve">407 - Retained Earnings             </v>
          </cell>
          <cell r="C685" t="str">
            <v xml:space="preserve">ORV - Other Revenue                 </v>
          </cell>
        </row>
        <row r="686">
          <cell r="B686" t="str">
            <v xml:space="preserve">407 - Retained Earnings             </v>
          </cell>
          <cell r="C686" t="str">
            <v xml:space="preserve">ORV - Other Revenue                 </v>
          </cell>
        </row>
        <row r="687">
          <cell r="B687" t="str">
            <v xml:space="preserve">407 - Retained Earnings             </v>
          </cell>
          <cell r="C687" t="str">
            <v xml:space="preserve">ORV - Other Revenue                 </v>
          </cell>
        </row>
        <row r="688">
          <cell r="B688" t="str">
            <v xml:space="preserve">407 - Retained Earnings             </v>
          </cell>
          <cell r="C688" t="str">
            <v xml:space="preserve">DR - Distribution Revenue          </v>
          </cell>
        </row>
        <row r="689">
          <cell r="B689" t="str">
            <v xml:space="preserve">407 - Retained Earnings             </v>
          </cell>
          <cell r="C689" t="str">
            <v xml:space="preserve">DR - Distribution Revenue          </v>
          </cell>
        </row>
        <row r="690">
          <cell r="B690" t="str">
            <v xml:space="preserve">407 - Retained Earnings             </v>
          </cell>
          <cell r="C690" t="str">
            <v xml:space="preserve">DR - Distribution Revenue          </v>
          </cell>
        </row>
        <row r="691">
          <cell r="B691" t="str">
            <v xml:space="preserve">407 - Retained Earnings             </v>
          </cell>
          <cell r="C691" t="str">
            <v xml:space="preserve">DR - Distribution Revenue          </v>
          </cell>
        </row>
        <row r="692">
          <cell r="B692" t="str">
            <v xml:space="preserve">407 - Retained Earnings             </v>
          </cell>
          <cell r="C692" t="str">
            <v xml:space="preserve">DR - Distribution Revenue          </v>
          </cell>
        </row>
        <row r="693">
          <cell r="B693" t="str">
            <v xml:space="preserve">407 - Retained Earnings             </v>
          </cell>
          <cell r="C693" t="str">
            <v xml:space="preserve">DR - Distribution Revenue          </v>
          </cell>
        </row>
        <row r="694">
          <cell r="B694" t="str">
            <v xml:space="preserve">407 - Retained Earnings             </v>
          </cell>
          <cell r="C694" t="str">
            <v xml:space="preserve">ORV - Other Revenue                 </v>
          </cell>
        </row>
        <row r="695">
          <cell r="B695" t="str">
            <v xml:space="preserve">407 - Retained Earnings             </v>
          </cell>
          <cell r="C695" t="str">
            <v xml:space="preserve">LAB - Labour and Benefits           </v>
          </cell>
          <cell r="D695" t="str">
            <v>EO</v>
          </cell>
        </row>
        <row r="696">
          <cell r="B696" t="str">
            <v xml:space="preserve">407 - Retained Earnings             </v>
          </cell>
          <cell r="C696" t="str">
            <v xml:space="preserve">LAB - Labour and Benefits           </v>
          </cell>
          <cell r="D696" t="str">
            <v>EO</v>
          </cell>
        </row>
        <row r="697">
          <cell r="B697" t="str">
            <v xml:space="preserve">407 - Retained Earnings             </v>
          </cell>
          <cell r="C697" t="str">
            <v xml:space="preserve">ORV - Other Revenue                 </v>
          </cell>
        </row>
        <row r="698">
          <cell r="B698" t="str">
            <v xml:space="preserve">407 - Retained Earnings             </v>
          </cell>
          <cell r="C698" t="str">
            <v xml:space="preserve">LAB - Labour and Benefits           </v>
          </cell>
          <cell r="D698" t="str">
            <v>EO</v>
          </cell>
        </row>
        <row r="699">
          <cell r="B699" t="str">
            <v xml:space="preserve">407 - Retained Earnings             </v>
          </cell>
          <cell r="C699" t="str">
            <v xml:space="preserve">LAB - Labour and Benefits           </v>
          </cell>
          <cell r="D699" t="str">
            <v>EO</v>
          </cell>
        </row>
        <row r="700">
          <cell r="B700" t="str">
            <v xml:space="preserve">407 - Retained Earnings             </v>
          </cell>
          <cell r="C700" t="str">
            <v xml:space="preserve">ORV - Other Revenue                 </v>
          </cell>
        </row>
        <row r="701">
          <cell r="B701" t="str">
            <v xml:space="preserve">407 - Retained Earnings             </v>
          </cell>
          <cell r="C701" t="str">
            <v xml:space="preserve">LAB - Labour and Benefits           </v>
          </cell>
          <cell r="D701" t="str">
            <v>EO</v>
          </cell>
        </row>
        <row r="702">
          <cell r="B702" t="str">
            <v xml:space="preserve">407 - Retained Earnings             </v>
          </cell>
          <cell r="C702" t="str">
            <v xml:space="preserve">LAB - Labour and Benefits           </v>
          </cell>
          <cell r="D702" t="str">
            <v>EO</v>
          </cell>
        </row>
        <row r="703">
          <cell r="B703" t="str">
            <v xml:space="preserve">407 - Retained Earnings             </v>
          </cell>
          <cell r="C703" t="str">
            <v xml:space="preserve">ORV - Other Revenue                 </v>
          </cell>
        </row>
        <row r="704">
          <cell r="B704" t="str">
            <v xml:space="preserve">407 - Retained Earnings             </v>
          </cell>
          <cell r="C704" t="str">
            <v xml:space="preserve">LAB - Labour and Benefits           </v>
          </cell>
          <cell r="D704" t="str">
            <v>EO</v>
          </cell>
        </row>
        <row r="705">
          <cell r="B705" t="str">
            <v xml:space="preserve">407 - Retained Earnings             </v>
          </cell>
          <cell r="C705" t="str">
            <v xml:space="preserve">LAB - Labour and Benefits           </v>
          </cell>
          <cell r="D705" t="str">
            <v>EO</v>
          </cell>
        </row>
        <row r="706">
          <cell r="B706" t="str">
            <v xml:space="preserve">407 - Retained Earnings             </v>
          </cell>
          <cell r="C706" t="str">
            <v xml:space="preserve">ORV - Other Revenue                 </v>
          </cell>
        </row>
        <row r="707">
          <cell r="B707" t="str">
            <v xml:space="preserve">407 - Retained Earnings             </v>
          </cell>
          <cell r="C707" t="str">
            <v xml:space="preserve">LAB - Labour and Benefits           </v>
          </cell>
          <cell r="D707" t="str">
            <v>EO</v>
          </cell>
        </row>
        <row r="708">
          <cell r="B708" t="str">
            <v xml:space="preserve">407 - Retained Earnings             </v>
          </cell>
          <cell r="C708" t="str">
            <v xml:space="preserve">LAB - Labour and Benefits           </v>
          </cell>
          <cell r="D708" t="str">
            <v>EO</v>
          </cell>
        </row>
        <row r="709">
          <cell r="B709" t="str">
            <v xml:space="preserve">407 - Retained Earnings             </v>
          </cell>
          <cell r="C709" t="str">
            <v xml:space="preserve">ORV - Other Revenue                 </v>
          </cell>
        </row>
        <row r="710">
          <cell r="B710" t="str">
            <v xml:space="preserve">407 - Retained Earnings             </v>
          </cell>
          <cell r="C710" t="str">
            <v xml:space="preserve">LAB - Labour and Benefits           </v>
          </cell>
          <cell r="D710" t="str">
            <v>EO</v>
          </cell>
        </row>
        <row r="711">
          <cell r="B711" t="str">
            <v xml:space="preserve">407 - Retained Earnings             </v>
          </cell>
          <cell r="C711" t="str">
            <v xml:space="preserve">LAB - Labour and Benefits           </v>
          </cell>
          <cell r="D711" t="str">
            <v>EO</v>
          </cell>
        </row>
        <row r="712">
          <cell r="B712" t="str">
            <v xml:space="preserve">407 - Retained Earnings             </v>
          </cell>
          <cell r="C712" t="str">
            <v xml:space="preserve">ORV - Other Revenue                 </v>
          </cell>
        </row>
        <row r="713">
          <cell r="B713" t="str">
            <v xml:space="preserve">407 - Retained Earnings             </v>
          </cell>
          <cell r="C713" t="str">
            <v xml:space="preserve">ORV - Other Revenue                 </v>
          </cell>
        </row>
        <row r="714">
          <cell r="B714" t="str">
            <v xml:space="preserve">407 - Retained Earnings             </v>
          </cell>
          <cell r="C714" t="str">
            <v xml:space="preserve">PSV - Professional Services         </v>
          </cell>
          <cell r="D714" t="str">
            <v>EO</v>
          </cell>
        </row>
        <row r="715">
          <cell r="B715" t="str">
            <v xml:space="preserve">407 - Retained Earnings             </v>
          </cell>
          <cell r="C715" t="str">
            <v xml:space="preserve">PSV - Professional Services         </v>
          </cell>
          <cell r="D715" t="str">
            <v>EO</v>
          </cell>
        </row>
        <row r="716">
          <cell r="B716" t="str">
            <v xml:space="preserve">407 - Retained Earnings             </v>
          </cell>
          <cell r="C716" t="str">
            <v xml:space="preserve">PSV - Professional Services         </v>
          </cell>
          <cell r="D716" t="str">
            <v>EO</v>
          </cell>
        </row>
        <row r="717">
          <cell r="B717" t="str">
            <v xml:space="preserve">407 - Retained Earnings             </v>
          </cell>
          <cell r="C717" t="str">
            <v xml:space="preserve">PSV - Professional Services         </v>
          </cell>
          <cell r="D717" t="str">
            <v>EO</v>
          </cell>
        </row>
        <row r="718">
          <cell r="B718" t="str">
            <v xml:space="preserve">407 - Retained Earnings             </v>
          </cell>
          <cell r="C718" t="str">
            <v xml:space="preserve">ORV - Other Revenue                 </v>
          </cell>
        </row>
        <row r="719">
          <cell r="B719" t="str">
            <v xml:space="preserve">407 - Retained Earnings             </v>
          </cell>
          <cell r="C719" t="str">
            <v xml:space="preserve">PSV - Professional Services         </v>
          </cell>
          <cell r="D719" t="str">
            <v>EO</v>
          </cell>
        </row>
        <row r="720">
          <cell r="B720" t="str">
            <v xml:space="preserve">407 - Retained Earnings             </v>
          </cell>
          <cell r="C720" t="str">
            <v xml:space="preserve">PSV - Professional Services         </v>
          </cell>
          <cell r="D720" t="str">
            <v>EO</v>
          </cell>
        </row>
        <row r="721">
          <cell r="B721" t="str">
            <v xml:space="preserve">407 - Retained Earnings             </v>
          </cell>
          <cell r="C721" t="str">
            <v xml:space="preserve">ORV - Other Revenue                 </v>
          </cell>
        </row>
        <row r="722">
          <cell r="B722" t="str">
            <v xml:space="preserve">407 - Retained Earnings             </v>
          </cell>
          <cell r="C722" t="str">
            <v xml:space="preserve">PSV - Professional Services         </v>
          </cell>
          <cell r="D722" t="str">
            <v>EO</v>
          </cell>
        </row>
        <row r="723">
          <cell r="B723" t="str">
            <v xml:space="preserve">407 - Retained Earnings             </v>
          </cell>
          <cell r="C723" t="str">
            <v xml:space="preserve">PSV - Professional Services         </v>
          </cell>
          <cell r="D723" t="str">
            <v>EO</v>
          </cell>
        </row>
        <row r="724">
          <cell r="B724" t="str">
            <v xml:space="preserve">407 - Retained Earnings             </v>
          </cell>
          <cell r="C724" t="str">
            <v xml:space="preserve">ORV - Other Revenue                 </v>
          </cell>
        </row>
        <row r="725">
          <cell r="B725" t="str">
            <v xml:space="preserve">407 - Retained Earnings             </v>
          </cell>
          <cell r="C725" t="str">
            <v xml:space="preserve">PSV - Professional Services         </v>
          </cell>
          <cell r="D725" t="str">
            <v>EO</v>
          </cell>
        </row>
        <row r="726">
          <cell r="B726" t="str">
            <v xml:space="preserve">407 - Retained Earnings             </v>
          </cell>
          <cell r="C726" t="str">
            <v xml:space="preserve">PSV - Professional Services         </v>
          </cell>
          <cell r="D726" t="str">
            <v>EO</v>
          </cell>
        </row>
        <row r="727">
          <cell r="B727" t="str">
            <v xml:space="preserve">407 - Retained Earnings             </v>
          </cell>
          <cell r="C727" t="str">
            <v xml:space="preserve">ORV - Other Revenue                 </v>
          </cell>
        </row>
        <row r="728">
          <cell r="B728" t="str">
            <v xml:space="preserve">407 - Retained Earnings             </v>
          </cell>
          <cell r="C728" t="str">
            <v xml:space="preserve">PSV - Professional Services         </v>
          </cell>
          <cell r="D728" t="str">
            <v>EO</v>
          </cell>
        </row>
        <row r="729">
          <cell r="B729" t="str">
            <v xml:space="preserve">407 - Retained Earnings             </v>
          </cell>
          <cell r="C729" t="str">
            <v xml:space="preserve">PSV - Professional Services         </v>
          </cell>
          <cell r="D729" t="str">
            <v>EO</v>
          </cell>
        </row>
        <row r="730">
          <cell r="B730" t="str">
            <v xml:space="preserve">407 - Retained Earnings             </v>
          </cell>
          <cell r="C730" t="str">
            <v xml:space="preserve">ORV - Other Revenue                 </v>
          </cell>
        </row>
        <row r="731">
          <cell r="B731" t="str">
            <v xml:space="preserve">407 - Retained Earnings             </v>
          </cell>
          <cell r="C731" t="str">
            <v xml:space="preserve">PSV - Professional Services         </v>
          </cell>
          <cell r="D731" t="str">
            <v>EO</v>
          </cell>
        </row>
        <row r="732">
          <cell r="B732" t="str">
            <v xml:space="preserve">407 - Retained Earnings             </v>
          </cell>
          <cell r="C732" t="str">
            <v xml:space="preserve">ORV - Other Revenue                 </v>
          </cell>
        </row>
        <row r="733">
          <cell r="B733" t="str">
            <v xml:space="preserve">407 - Retained Earnings             </v>
          </cell>
          <cell r="C733" t="str">
            <v xml:space="preserve">MS - Materials &amp; Supplies          </v>
          </cell>
          <cell r="D733" t="str">
            <v>EO</v>
          </cell>
        </row>
        <row r="734">
          <cell r="B734" t="str">
            <v xml:space="preserve">407 - Retained Earnings             </v>
          </cell>
          <cell r="C734" t="str">
            <v xml:space="preserve">MS - Materials &amp; Supplies          </v>
          </cell>
          <cell r="D734" t="str">
            <v>EO</v>
          </cell>
        </row>
        <row r="735">
          <cell r="B735" t="str">
            <v xml:space="preserve">407 - Retained Earnings             </v>
          </cell>
          <cell r="C735" t="str">
            <v xml:space="preserve">ORV - Other Revenue                 </v>
          </cell>
        </row>
        <row r="736">
          <cell r="B736" t="str">
            <v xml:space="preserve">407 - Retained Earnings             </v>
          </cell>
          <cell r="C736" t="str">
            <v xml:space="preserve">MS - Materials &amp; Supplies          </v>
          </cell>
          <cell r="D736" t="str">
            <v>EO</v>
          </cell>
        </row>
        <row r="737">
          <cell r="B737" t="str">
            <v xml:space="preserve">407 - Retained Earnings             </v>
          </cell>
          <cell r="C737" t="str">
            <v xml:space="preserve">MS - Materials &amp; Supplies          </v>
          </cell>
          <cell r="D737" t="str">
            <v>EO</v>
          </cell>
        </row>
        <row r="738">
          <cell r="B738" t="str">
            <v xml:space="preserve">407 - Retained Earnings             </v>
          </cell>
          <cell r="C738" t="str">
            <v xml:space="preserve">ORV - Other Revenue                 </v>
          </cell>
        </row>
        <row r="739">
          <cell r="B739" t="str">
            <v xml:space="preserve">407 - Retained Earnings             </v>
          </cell>
          <cell r="C739" t="str">
            <v xml:space="preserve">MS - Materials &amp; Supplies          </v>
          </cell>
          <cell r="D739" t="str">
            <v>EO</v>
          </cell>
        </row>
        <row r="740">
          <cell r="B740" t="str">
            <v xml:space="preserve">407 - Retained Earnings             </v>
          </cell>
          <cell r="C740" t="str">
            <v xml:space="preserve">MS - Materials &amp; Supplies          </v>
          </cell>
          <cell r="D740" t="str">
            <v>EO</v>
          </cell>
        </row>
        <row r="741">
          <cell r="B741" t="str">
            <v xml:space="preserve">407 - Retained Earnings             </v>
          </cell>
          <cell r="C741" t="str">
            <v xml:space="preserve">ORV - Other Revenue                 </v>
          </cell>
        </row>
        <row r="742">
          <cell r="B742" t="str">
            <v xml:space="preserve">407 - Retained Earnings             </v>
          </cell>
          <cell r="C742" t="str">
            <v xml:space="preserve">MS - Materials &amp; Supplies          </v>
          </cell>
          <cell r="D742" t="str">
            <v>EO</v>
          </cell>
        </row>
        <row r="743">
          <cell r="B743" t="str">
            <v xml:space="preserve">407 - Retained Earnings             </v>
          </cell>
          <cell r="C743" t="str">
            <v xml:space="preserve">ORV - Other Revenue                 </v>
          </cell>
        </row>
        <row r="744">
          <cell r="B744" t="str">
            <v xml:space="preserve">407 - Retained Earnings             </v>
          </cell>
          <cell r="C744" t="str">
            <v xml:space="preserve">MS - Materials &amp; Supplies          </v>
          </cell>
          <cell r="D744" t="str">
            <v>EO</v>
          </cell>
        </row>
        <row r="745">
          <cell r="B745" t="str">
            <v xml:space="preserve">407 - Retained Earnings             </v>
          </cell>
          <cell r="C745" t="str">
            <v xml:space="preserve">MS - Materials &amp; Supplies          </v>
          </cell>
          <cell r="D745" t="str">
            <v>EO</v>
          </cell>
        </row>
        <row r="746">
          <cell r="B746" t="str">
            <v xml:space="preserve">407 - Retained Earnings             </v>
          </cell>
          <cell r="C746" t="str">
            <v xml:space="preserve">ORV - Other Revenue                 </v>
          </cell>
        </row>
        <row r="747">
          <cell r="B747" t="str">
            <v xml:space="preserve">407 - Retained Earnings             </v>
          </cell>
          <cell r="C747" t="str">
            <v xml:space="preserve">MS - Materials &amp; Supplies          </v>
          </cell>
          <cell r="D747" t="str">
            <v>EO</v>
          </cell>
        </row>
        <row r="748">
          <cell r="B748" t="str">
            <v xml:space="preserve">407 - Retained Earnings             </v>
          </cell>
          <cell r="C748" t="str">
            <v xml:space="preserve">MS - Materials &amp; Supplies          </v>
          </cell>
          <cell r="D748" t="str">
            <v>EO</v>
          </cell>
        </row>
        <row r="749">
          <cell r="B749" t="str">
            <v xml:space="preserve">407 - Retained Earnings             </v>
          </cell>
          <cell r="C749" t="str">
            <v xml:space="preserve">ORV - Other Revenue                 </v>
          </cell>
        </row>
        <row r="750">
          <cell r="B750" t="str">
            <v xml:space="preserve">407 - Retained Earnings             </v>
          </cell>
          <cell r="C750" t="str">
            <v xml:space="preserve">MS - Materials &amp; Supplies          </v>
          </cell>
          <cell r="D750" t="str">
            <v>EO</v>
          </cell>
        </row>
        <row r="751">
          <cell r="B751" t="str">
            <v xml:space="preserve">407 - Retained Earnings             </v>
          </cell>
          <cell r="C751" t="str">
            <v xml:space="preserve">MS - Materials &amp; Supplies          </v>
          </cell>
          <cell r="D751" t="str">
            <v>EO</v>
          </cell>
        </row>
        <row r="752">
          <cell r="B752" t="str">
            <v xml:space="preserve">407 - Retained Earnings             </v>
          </cell>
          <cell r="C752" t="str">
            <v xml:space="preserve">ORV - Other Revenue                 </v>
          </cell>
        </row>
        <row r="753">
          <cell r="B753" t="str">
            <v xml:space="preserve">407 - Retained Earnings             </v>
          </cell>
          <cell r="C753" t="str">
            <v xml:space="preserve">MS - Materials &amp; Supplies          </v>
          </cell>
          <cell r="D753" t="str">
            <v>EO</v>
          </cell>
        </row>
        <row r="754">
          <cell r="B754" t="str">
            <v xml:space="preserve">407 - Retained Earnings             </v>
          </cell>
          <cell r="C754" t="str">
            <v xml:space="preserve">ORV - Other Revenue                 </v>
          </cell>
        </row>
        <row r="755">
          <cell r="B755" t="str">
            <v xml:space="preserve">407 - Retained Earnings             </v>
          </cell>
          <cell r="C755" t="str">
            <v xml:space="preserve">ORV - Other Revenue                 </v>
          </cell>
        </row>
        <row r="756">
          <cell r="B756" t="str">
            <v xml:space="preserve">407 - Retained Earnings             </v>
          </cell>
          <cell r="C756" t="str">
            <v xml:space="preserve">MS - Materials &amp; Supplies          </v>
          </cell>
          <cell r="D756" t="str">
            <v>EO</v>
          </cell>
        </row>
        <row r="757">
          <cell r="B757" t="str">
            <v xml:space="preserve">407 - Retained Earnings             </v>
          </cell>
          <cell r="C757" t="str">
            <v xml:space="preserve">ALL - Internal Allocations          </v>
          </cell>
          <cell r="D757" t="str">
            <v>EO</v>
          </cell>
        </row>
        <row r="758">
          <cell r="B758" t="str">
            <v xml:space="preserve">407 - Retained Earnings             </v>
          </cell>
          <cell r="C758" t="str">
            <v xml:space="preserve">ALL - Internal Allocations          </v>
          </cell>
          <cell r="D758" t="str">
            <v>EO</v>
          </cell>
        </row>
        <row r="759">
          <cell r="B759" t="str">
            <v xml:space="preserve">407 - Retained Earnings             </v>
          </cell>
          <cell r="C759" t="str">
            <v xml:space="preserve">ORV - Other Revenue                 </v>
          </cell>
        </row>
        <row r="760">
          <cell r="B760" t="str">
            <v xml:space="preserve">407 - Retained Earnings             </v>
          </cell>
          <cell r="C760" t="str">
            <v xml:space="preserve">ALL - Internal Allocations          </v>
          </cell>
          <cell r="D760" t="str">
            <v>EO</v>
          </cell>
        </row>
        <row r="761">
          <cell r="B761" t="str">
            <v xml:space="preserve">407 - Retained Earnings             </v>
          </cell>
          <cell r="C761" t="str">
            <v xml:space="preserve">ALL - Internal Allocations          </v>
          </cell>
          <cell r="D761" t="str">
            <v>EO</v>
          </cell>
        </row>
        <row r="762">
          <cell r="B762" t="str">
            <v xml:space="preserve">407 - Retained Earnings             </v>
          </cell>
          <cell r="C762" t="str">
            <v xml:space="preserve">ORV - Other Revenue                 </v>
          </cell>
        </row>
        <row r="763">
          <cell r="B763" t="str">
            <v xml:space="preserve">407 - Retained Earnings             </v>
          </cell>
          <cell r="C763" t="str">
            <v xml:space="preserve">ALL - Internal Allocations          </v>
          </cell>
          <cell r="D763" t="str">
            <v>EO</v>
          </cell>
        </row>
        <row r="764">
          <cell r="B764" t="str">
            <v xml:space="preserve">407 - Retained Earnings             </v>
          </cell>
          <cell r="C764" t="str">
            <v xml:space="preserve">ALL - Internal Allocations          </v>
          </cell>
          <cell r="D764" t="str">
            <v>EO</v>
          </cell>
        </row>
        <row r="765">
          <cell r="B765" t="str">
            <v xml:space="preserve">407 - Retained Earnings             </v>
          </cell>
          <cell r="C765" t="str">
            <v xml:space="preserve">ORV - Other Revenue                 </v>
          </cell>
        </row>
        <row r="766">
          <cell r="B766" t="str">
            <v xml:space="preserve">407 - Retained Earnings             </v>
          </cell>
          <cell r="C766" t="str">
            <v xml:space="preserve">ORV - Other Revenue                 </v>
          </cell>
        </row>
        <row r="767">
          <cell r="B767" t="str">
            <v xml:space="preserve">407 - Retained Earnings             </v>
          </cell>
          <cell r="C767" t="str">
            <v xml:space="preserve">REC - Cost Recoveries               </v>
          </cell>
          <cell r="D767" t="str">
            <v>EO</v>
          </cell>
        </row>
        <row r="768">
          <cell r="B768" t="str">
            <v xml:space="preserve">407 - Retained Earnings             </v>
          </cell>
          <cell r="C768" t="str">
            <v xml:space="preserve">REC - Cost Recoveries               </v>
          </cell>
          <cell r="D768" t="str">
            <v>EO</v>
          </cell>
        </row>
        <row r="769">
          <cell r="B769" t="str">
            <v xml:space="preserve">407 - Retained Earnings             </v>
          </cell>
          <cell r="C769" t="str">
            <v xml:space="preserve">LAB - Labour and Benefits           </v>
          </cell>
          <cell r="D769" t="str">
            <v>CS</v>
          </cell>
        </row>
        <row r="770">
          <cell r="B770" t="str">
            <v xml:space="preserve">407 - Retained Earnings             </v>
          </cell>
          <cell r="C770" t="str">
            <v xml:space="preserve">LAB - Labour and Benefits           </v>
          </cell>
          <cell r="D770" t="str">
            <v>CSP</v>
          </cell>
        </row>
        <row r="771">
          <cell r="B771" t="str">
            <v xml:space="preserve">407 - Retained Earnings             </v>
          </cell>
          <cell r="C771" t="str">
            <v xml:space="preserve">LAB - Labour and Benefits           </v>
          </cell>
          <cell r="D771" t="str">
            <v>EO</v>
          </cell>
        </row>
        <row r="772">
          <cell r="B772" t="str">
            <v xml:space="preserve">407 - Retained Earnings             </v>
          </cell>
          <cell r="C772" t="str">
            <v xml:space="preserve">LAB - Labour and Benefits           </v>
          </cell>
          <cell r="D772" t="str">
            <v>EO</v>
          </cell>
        </row>
        <row r="773">
          <cell r="B773" t="str">
            <v xml:space="preserve">407 - Retained Earnings             </v>
          </cell>
          <cell r="C773" t="str">
            <v xml:space="preserve">LAB - Labour and Benefits           </v>
          </cell>
          <cell r="D773" t="str">
            <v>EO</v>
          </cell>
        </row>
        <row r="774">
          <cell r="B774" t="str">
            <v xml:space="preserve">407 - Retained Earnings             </v>
          </cell>
          <cell r="C774" t="str">
            <v xml:space="preserve">LAB - Labour and Benefits           </v>
          </cell>
          <cell r="D774" t="str">
            <v>EO</v>
          </cell>
        </row>
        <row r="775">
          <cell r="B775" t="str">
            <v xml:space="preserve">407 - Retained Earnings             </v>
          </cell>
          <cell r="C775" t="str">
            <v xml:space="preserve">LAB - Labour and Benefits           </v>
          </cell>
          <cell r="D775" t="str">
            <v>FS</v>
          </cell>
        </row>
        <row r="776">
          <cell r="B776" t="str">
            <v xml:space="preserve">407 - Retained Earnings             </v>
          </cell>
          <cell r="C776" t="str">
            <v xml:space="preserve">LAB - Labour and Benefits           </v>
          </cell>
          <cell r="D776" t="str">
            <v>HR</v>
          </cell>
        </row>
        <row r="777">
          <cell r="B777" t="str">
            <v xml:space="preserve">407 - Retained Earnings             </v>
          </cell>
          <cell r="C777" t="str">
            <v xml:space="preserve">LAB - Labour and Benefits           </v>
          </cell>
          <cell r="D777" t="str">
            <v>IS</v>
          </cell>
        </row>
        <row r="778">
          <cell r="B778" t="str">
            <v xml:space="preserve">407 - Retained Earnings             </v>
          </cell>
          <cell r="C778" t="str">
            <v xml:space="preserve">LAB - Labour and Benefits           </v>
          </cell>
          <cell r="D778" t="str">
            <v>CSP</v>
          </cell>
        </row>
        <row r="779">
          <cell r="B779" t="str">
            <v xml:space="preserve">407 - Retained Earnings             </v>
          </cell>
          <cell r="C779" t="str">
            <v xml:space="preserve">LAB - Labour and Benefits           </v>
          </cell>
          <cell r="D779" t="str">
            <v>EO</v>
          </cell>
        </row>
        <row r="780">
          <cell r="B780" t="str">
            <v xml:space="preserve">407 - Retained Earnings             </v>
          </cell>
          <cell r="C780" t="str">
            <v xml:space="preserve">LAB - Labour and Benefits           </v>
          </cell>
          <cell r="D780" t="str">
            <v>EO</v>
          </cell>
        </row>
        <row r="781">
          <cell r="B781" t="str">
            <v xml:space="preserve">407 - Retained Earnings             </v>
          </cell>
          <cell r="C781" t="str">
            <v xml:space="preserve">LAB - Labour and Benefits           </v>
          </cell>
          <cell r="D781" t="str">
            <v>EO</v>
          </cell>
        </row>
        <row r="782">
          <cell r="B782" t="str">
            <v xml:space="preserve">407 - Retained Earnings             </v>
          </cell>
          <cell r="C782" t="str">
            <v xml:space="preserve">LAB - Labour and Benefits           </v>
          </cell>
          <cell r="D782" t="str">
            <v>EO</v>
          </cell>
        </row>
        <row r="783">
          <cell r="B783" t="str">
            <v xml:space="preserve">407 - Retained Earnings             </v>
          </cell>
          <cell r="C783" t="str">
            <v xml:space="preserve">LAB - Labour and Benefits           </v>
          </cell>
          <cell r="D783" t="str">
            <v>FS</v>
          </cell>
        </row>
        <row r="784">
          <cell r="B784" t="str">
            <v xml:space="preserve">407 - Retained Earnings             </v>
          </cell>
          <cell r="C784" t="str">
            <v xml:space="preserve">LAB - Labour and Benefits           </v>
          </cell>
          <cell r="D784" t="str">
            <v>HR</v>
          </cell>
        </row>
        <row r="785">
          <cell r="B785" t="str">
            <v xml:space="preserve">407 - Retained Earnings             </v>
          </cell>
          <cell r="C785" t="str">
            <v xml:space="preserve">LAB - Labour and Benefits           </v>
          </cell>
          <cell r="D785" t="str">
            <v>IS</v>
          </cell>
        </row>
        <row r="786">
          <cell r="B786" t="str">
            <v xml:space="preserve">407 - Retained Earnings             </v>
          </cell>
          <cell r="C786" t="str">
            <v xml:space="preserve">LAB - Labour and Benefits           </v>
          </cell>
          <cell r="D786" t="str">
            <v>CSP</v>
          </cell>
        </row>
        <row r="787">
          <cell r="B787" t="str">
            <v xml:space="preserve">407 - Retained Earnings             </v>
          </cell>
          <cell r="C787" t="str">
            <v xml:space="preserve">LAB - Labour and Benefits           </v>
          </cell>
          <cell r="D787" t="str">
            <v>EO</v>
          </cell>
        </row>
        <row r="788">
          <cell r="B788" t="str">
            <v xml:space="preserve">407 - Retained Earnings             </v>
          </cell>
          <cell r="C788" t="str">
            <v xml:space="preserve">LAB - Labour and Benefits           </v>
          </cell>
          <cell r="D788" t="str">
            <v>EO</v>
          </cell>
        </row>
        <row r="789">
          <cell r="B789" t="str">
            <v xml:space="preserve">407 - Retained Earnings             </v>
          </cell>
          <cell r="C789" t="str">
            <v xml:space="preserve">LAB - Labour and Benefits           </v>
          </cell>
          <cell r="D789" t="str">
            <v>EO</v>
          </cell>
        </row>
        <row r="790">
          <cell r="B790" t="str">
            <v xml:space="preserve">407 - Retained Earnings             </v>
          </cell>
          <cell r="C790" t="str">
            <v xml:space="preserve">LAB - Labour and Benefits           </v>
          </cell>
          <cell r="D790" t="str">
            <v>EO</v>
          </cell>
        </row>
        <row r="791">
          <cell r="B791" t="str">
            <v xml:space="preserve">407 - Retained Earnings             </v>
          </cell>
          <cell r="C791" t="str">
            <v xml:space="preserve">LAB - Labour and Benefits           </v>
          </cell>
          <cell r="D791" t="str">
            <v>FS</v>
          </cell>
        </row>
        <row r="792">
          <cell r="B792" t="str">
            <v xml:space="preserve">407 - Retained Earnings             </v>
          </cell>
          <cell r="C792" t="str">
            <v xml:space="preserve">LAB - Labour and Benefits           </v>
          </cell>
          <cell r="D792" t="str">
            <v>IS</v>
          </cell>
        </row>
        <row r="793">
          <cell r="B793" t="str">
            <v xml:space="preserve">407 - Retained Earnings             </v>
          </cell>
          <cell r="C793" t="str">
            <v xml:space="preserve">LAB - Labour and Benefits           </v>
          </cell>
          <cell r="D793" t="str">
            <v>CSP</v>
          </cell>
        </row>
        <row r="794">
          <cell r="B794" t="str">
            <v xml:space="preserve">407 - Retained Earnings             </v>
          </cell>
          <cell r="C794" t="str">
            <v xml:space="preserve">LAB - Labour and Benefits           </v>
          </cell>
          <cell r="D794" t="str">
            <v>EO</v>
          </cell>
        </row>
        <row r="795">
          <cell r="B795" t="str">
            <v xml:space="preserve">407 - Retained Earnings             </v>
          </cell>
          <cell r="C795" t="str">
            <v xml:space="preserve">LAB - Labour and Benefits           </v>
          </cell>
          <cell r="D795" t="str">
            <v>EO</v>
          </cell>
        </row>
        <row r="796">
          <cell r="B796" t="str">
            <v xml:space="preserve">407 - Retained Earnings             </v>
          </cell>
          <cell r="C796" t="str">
            <v xml:space="preserve">LAB - Labour and Benefits           </v>
          </cell>
          <cell r="D796" t="str">
            <v>EO</v>
          </cell>
        </row>
        <row r="797">
          <cell r="B797" t="str">
            <v xml:space="preserve">407 - Retained Earnings             </v>
          </cell>
          <cell r="C797" t="str">
            <v xml:space="preserve">LAB - Labour and Benefits           </v>
          </cell>
          <cell r="D797" t="str">
            <v>EO</v>
          </cell>
        </row>
        <row r="798">
          <cell r="B798" t="str">
            <v xml:space="preserve">407 - Retained Earnings             </v>
          </cell>
          <cell r="C798" t="str">
            <v xml:space="preserve">LAB - Labour and Benefits           </v>
          </cell>
          <cell r="D798" t="str">
            <v>IS</v>
          </cell>
        </row>
        <row r="799">
          <cell r="B799" t="str">
            <v xml:space="preserve">407 - Retained Earnings             </v>
          </cell>
          <cell r="C799" t="str">
            <v xml:space="preserve">LAB - Labour and Benefits           </v>
          </cell>
          <cell r="D799" t="str">
            <v>EO</v>
          </cell>
        </row>
        <row r="800">
          <cell r="B800" t="str">
            <v xml:space="preserve">407 - Retained Earnings             </v>
          </cell>
          <cell r="C800" t="str">
            <v xml:space="preserve">LAB - Labour and Benefits           </v>
          </cell>
          <cell r="D800" t="str">
            <v>EO</v>
          </cell>
        </row>
        <row r="801">
          <cell r="B801" t="str">
            <v xml:space="preserve">407 - Retained Earnings             </v>
          </cell>
          <cell r="C801" t="str">
            <v xml:space="preserve">LAB - Labour and Benefits           </v>
          </cell>
          <cell r="D801" t="str">
            <v>EO</v>
          </cell>
        </row>
        <row r="802">
          <cell r="B802" t="str">
            <v xml:space="preserve">407 - Retained Earnings             </v>
          </cell>
          <cell r="C802" t="str">
            <v xml:space="preserve">LAB - Labour and Benefits           </v>
          </cell>
          <cell r="D802" t="str">
            <v>EO</v>
          </cell>
        </row>
        <row r="803">
          <cell r="B803" t="str">
            <v xml:space="preserve">407 - Retained Earnings             </v>
          </cell>
          <cell r="C803" t="str">
            <v xml:space="preserve">LAB - Labour and Benefits           </v>
          </cell>
          <cell r="D803" t="str">
            <v>EO</v>
          </cell>
        </row>
        <row r="804">
          <cell r="B804" t="str">
            <v xml:space="preserve">407 - Retained Earnings             </v>
          </cell>
          <cell r="C804" t="str">
            <v xml:space="preserve">LAB - Labour and Benefits           </v>
          </cell>
          <cell r="D804" t="str">
            <v>CSP</v>
          </cell>
        </row>
        <row r="805">
          <cell r="B805" t="str">
            <v xml:space="preserve">407 - Retained Earnings             </v>
          </cell>
          <cell r="C805" t="str">
            <v xml:space="preserve">LAB - Labour and Benefits           </v>
          </cell>
          <cell r="D805" t="str">
            <v>EO</v>
          </cell>
        </row>
        <row r="806">
          <cell r="B806" t="str">
            <v xml:space="preserve">407 - Retained Earnings             </v>
          </cell>
          <cell r="C806" t="str">
            <v xml:space="preserve">LAB - Labour and Benefits           </v>
          </cell>
          <cell r="D806" t="str">
            <v>EO</v>
          </cell>
        </row>
        <row r="807">
          <cell r="B807" t="str">
            <v xml:space="preserve">407 - Retained Earnings             </v>
          </cell>
          <cell r="C807" t="str">
            <v xml:space="preserve">LAB - Labour and Benefits           </v>
          </cell>
          <cell r="D807" t="str">
            <v>CS</v>
          </cell>
        </row>
        <row r="808">
          <cell r="B808" t="str">
            <v xml:space="preserve">407 - Retained Earnings             </v>
          </cell>
          <cell r="C808" t="str">
            <v xml:space="preserve">LAB - Labour and Benefits           </v>
          </cell>
          <cell r="D808" t="str">
            <v>CSP</v>
          </cell>
        </row>
        <row r="809">
          <cell r="B809" t="str">
            <v xml:space="preserve">407 - Retained Earnings             </v>
          </cell>
          <cell r="C809" t="str">
            <v xml:space="preserve">LAB - Labour and Benefits           </v>
          </cell>
          <cell r="D809" t="str">
            <v>EO</v>
          </cell>
        </row>
        <row r="810">
          <cell r="B810" t="str">
            <v xml:space="preserve">407 - Retained Earnings             </v>
          </cell>
          <cell r="C810" t="str">
            <v xml:space="preserve">LAB - Labour and Benefits           </v>
          </cell>
          <cell r="D810" t="str">
            <v>EO</v>
          </cell>
        </row>
        <row r="811">
          <cell r="B811" t="str">
            <v xml:space="preserve">407 - Retained Earnings             </v>
          </cell>
          <cell r="C811" t="str">
            <v xml:space="preserve">LAB - Labour and Benefits           </v>
          </cell>
          <cell r="D811" t="str">
            <v>EO</v>
          </cell>
        </row>
        <row r="812">
          <cell r="B812" t="str">
            <v xml:space="preserve">407 - Retained Earnings             </v>
          </cell>
          <cell r="C812" t="str">
            <v xml:space="preserve">LAB - Labour and Benefits           </v>
          </cell>
          <cell r="D812" t="str">
            <v>EO</v>
          </cell>
        </row>
        <row r="813">
          <cell r="B813" t="str">
            <v xml:space="preserve">407 - Retained Earnings             </v>
          </cell>
          <cell r="C813" t="str">
            <v xml:space="preserve">LAB - Labour and Benefits           </v>
          </cell>
          <cell r="D813" t="str">
            <v>FS</v>
          </cell>
        </row>
        <row r="814">
          <cell r="B814" t="str">
            <v xml:space="preserve">407 - Retained Earnings             </v>
          </cell>
          <cell r="C814" t="str">
            <v xml:space="preserve">LAB - Labour and Benefits           </v>
          </cell>
          <cell r="D814" t="str">
            <v>HR</v>
          </cell>
        </row>
        <row r="815">
          <cell r="B815" t="str">
            <v xml:space="preserve">407 - Retained Earnings             </v>
          </cell>
          <cell r="C815" t="str">
            <v xml:space="preserve">LAB - Labour and Benefits           </v>
          </cell>
          <cell r="D815" t="str">
            <v>IS</v>
          </cell>
        </row>
        <row r="816">
          <cell r="B816" t="str">
            <v xml:space="preserve">407 - Retained Earnings             </v>
          </cell>
          <cell r="C816" t="str">
            <v xml:space="preserve">LAB - Labour and Benefits           </v>
          </cell>
          <cell r="D816" t="str">
            <v>CS</v>
          </cell>
        </row>
        <row r="817">
          <cell r="B817" t="str">
            <v xml:space="preserve">407 - Retained Earnings             </v>
          </cell>
          <cell r="C817" t="str">
            <v xml:space="preserve">LAB - Labour and Benefits           </v>
          </cell>
          <cell r="D817" t="str">
            <v>CSP</v>
          </cell>
        </row>
        <row r="818">
          <cell r="B818" t="str">
            <v xml:space="preserve">407 - Retained Earnings             </v>
          </cell>
          <cell r="C818" t="str">
            <v xml:space="preserve">LAB - Labour and Benefits           </v>
          </cell>
          <cell r="D818" t="str">
            <v>EO</v>
          </cell>
        </row>
        <row r="819">
          <cell r="B819" t="str">
            <v xml:space="preserve">407 - Retained Earnings             </v>
          </cell>
          <cell r="C819" t="str">
            <v xml:space="preserve">LAB - Labour and Benefits           </v>
          </cell>
          <cell r="D819" t="str">
            <v>EO</v>
          </cell>
        </row>
        <row r="820">
          <cell r="B820" t="str">
            <v xml:space="preserve">407 - Retained Earnings             </v>
          </cell>
          <cell r="C820" t="str">
            <v xml:space="preserve">LAB - Labour and Benefits           </v>
          </cell>
          <cell r="D820" t="str">
            <v>EO</v>
          </cell>
        </row>
        <row r="821">
          <cell r="B821" t="str">
            <v xml:space="preserve">407 - Retained Earnings             </v>
          </cell>
          <cell r="C821" t="str">
            <v xml:space="preserve">LAB - Labour and Benefits           </v>
          </cell>
          <cell r="D821" t="str">
            <v>EO</v>
          </cell>
        </row>
        <row r="822">
          <cell r="B822" t="str">
            <v xml:space="preserve">407 - Retained Earnings             </v>
          </cell>
          <cell r="C822" t="str">
            <v xml:space="preserve">LAB - Labour and Benefits           </v>
          </cell>
          <cell r="D822" t="str">
            <v>FS</v>
          </cell>
        </row>
        <row r="823">
          <cell r="B823" t="str">
            <v xml:space="preserve">407 - Retained Earnings             </v>
          </cell>
          <cell r="C823" t="str">
            <v xml:space="preserve">LAB - Labour and Benefits           </v>
          </cell>
          <cell r="D823" t="str">
            <v>HR</v>
          </cell>
        </row>
        <row r="824">
          <cell r="B824" t="str">
            <v xml:space="preserve">407 - Retained Earnings             </v>
          </cell>
          <cell r="C824" t="str">
            <v xml:space="preserve">LAB - Labour and Benefits           </v>
          </cell>
          <cell r="D824" t="str">
            <v>IS</v>
          </cell>
        </row>
        <row r="825">
          <cell r="B825" t="str">
            <v xml:space="preserve">407 - Retained Earnings             </v>
          </cell>
          <cell r="C825" t="str">
            <v xml:space="preserve">LAB - Labour and Benefits           </v>
          </cell>
          <cell r="D825" t="str">
            <v>CSP</v>
          </cell>
        </row>
        <row r="826">
          <cell r="B826" t="str">
            <v xml:space="preserve">407 - Retained Earnings             </v>
          </cell>
          <cell r="C826" t="str">
            <v xml:space="preserve">LAB - Labour and Benefits           </v>
          </cell>
          <cell r="D826" t="str">
            <v>EO</v>
          </cell>
        </row>
        <row r="827">
          <cell r="B827" t="str">
            <v xml:space="preserve">407 - Retained Earnings             </v>
          </cell>
          <cell r="C827" t="str">
            <v xml:space="preserve">LAB - Labour and Benefits           </v>
          </cell>
          <cell r="D827" t="str">
            <v>EO</v>
          </cell>
        </row>
        <row r="828">
          <cell r="B828" t="str">
            <v xml:space="preserve">407 - Retained Earnings             </v>
          </cell>
          <cell r="C828" t="str">
            <v xml:space="preserve">LAB - Labour and Benefits           </v>
          </cell>
          <cell r="D828" t="str">
            <v>EO</v>
          </cell>
        </row>
        <row r="829">
          <cell r="B829" t="str">
            <v xml:space="preserve">407 - Retained Earnings             </v>
          </cell>
          <cell r="C829" t="str">
            <v xml:space="preserve">LAB - Labour and Benefits           </v>
          </cell>
          <cell r="D829" t="str">
            <v>EO</v>
          </cell>
        </row>
        <row r="830">
          <cell r="B830" t="str">
            <v xml:space="preserve">407 - Retained Earnings             </v>
          </cell>
          <cell r="C830" t="str">
            <v xml:space="preserve">LAB - Labour and Benefits           </v>
          </cell>
          <cell r="D830" t="str">
            <v>FS</v>
          </cell>
        </row>
        <row r="831">
          <cell r="B831" t="str">
            <v xml:space="preserve">407 - Retained Earnings             </v>
          </cell>
          <cell r="C831" t="str">
            <v xml:space="preserve">LAB - Labour and Benefits           </v>
          </cell>
          <cell r="D831" t="str">
            <v>HR</v>
          </cell>
        </row>
        <row r="832">
          <cell r="B832" t="str">
            <v xml:space="preserve">407 - Retained Earnings             </v>
          </cell>
          <cell r="C832" t="str">
            <v xml:space="preserve">LAB - Labour and Benefits           </v>
          </cell>
          <cell r="D832" t="str">
            <v>IS</v>
          </cell>
        </row>
        <row r="833">
          <cell r="B833" t="str">
            <v xml:space="preserve">407 - Retained Earnings             </v>
          </cell>
          <cell r="C833" t="str">
            <v xml:space="preserve">LAB - Labour and Benefits           </v>
          </cell>
          <cell r="D833" t="str">
            <v>CS</v>
          </cell>
        </row>
        <row r="834">
          <cell r="B834" t="str">
            <v xml:space="preserve">407 - Retained Earnings             </v>
          </cell>
          <cell r="C834" t="str">
            <v xml:space="preserve">LAB - Labour and Benefits           </v>
          </cell>
          <cell r="D834" t="str">
            <v>CSP</v>
          </cell>
        </row>
        <row r="835">
          <cell r="B835" t="str">
            <v xml:space="preserve">407 - Retained Earnings             </v>
          </cell>
          <cell r="C835" t="str">
            <v xml:space="preserve">LAB - Labour and Benefits           </v>
          </cell>
          <cell r="D835" t="str">
            <v>EO</v>
          </cell>
        </row>
        <row r="836">
          <cell r="B836" t="str">
            <v xml:space="preserve">407 - Retained Earnings             </v>
          </cell>
          <cell r="C836" t="str">
            <v xml:space="preserve">LAB - Labour and Benefits           </v>
          </cell>
          <cell r="D836" t="str">
            <v>EO</v>
          </cell>
        </row>
        <row r="837">
          <cell r="B837" t="str">
            <v xml:space="preserve">407 - Retained Earnings             </v>
          </cell>
          <cell r="C837" t="str">
            <v xml:space="preserve">LAB - Labour and Benefits           </v>
          </cell>
          <cell r="D837" t="str">
            <v>EO</v>
          </cell>
        </row>
        <row r="838">
          <cell r="B838" t="str">
            <v xml:space="preserve">407 - Retained Earnings             </v>
          </cell>
          <cell r="C838" t="str">
            <v xml:space="preserve">LAB - Labour and Benefits           </v>
          </cell>
          <cell r="D838" t="str">
            <v>EO</v>
          </cell>
        </row>
        <row r="839">
          <cell r="B839" t="str">
            <v xml:space="preserve">407 - Retained Earnings             </v>
          </cell>
          <cell r="C839" t="str">
            <v xml:space="preserve">LAB - Labour and Benefits           </v>
          </cell>
          <cell r="D839" t="str">
            <v>FS</v>
          </cell>
        </row>
        <row r="840">
          <cell r="B840" t="str">
            <v xml:space="preserve">407 - Retained Earnings             </v>
          </cell>
          <cell r="C840" t="str">
            <v xml:space="preserve">LAB - Labour and Benefits           </v>
          </cell>
          <cell r="D840" t="str">
            <v>HR</v>
          </cell>
        </row>
        <row r="841">
          <cell r="B841" t="str">
            <v xml:space="preserve">407 - Retained Earnings             </v>
          </cell>
          <cell r="C841" t="str">
            <v xml:space="preserve">LAB - Labour and Benefits           </v>
          </cell>
          <cell r="D841" t="str">
            <v>IS</v>
          </cell>
        </row>
        <row r="842">
          <cell r="B842" t="str">
            <v xml:space="preserve">407 - Retained Earnings             </v>
          </cell>
          <cell r="C842" t="str">
            <v xml:space="preserve">LAB - Labour and Benefits           </v>
          </cell>
          <cell r="D842" t="str">
            <v>CS</v>
          </cell>
        </row>
        <row r="843">
          <cell r="B843" t="str">
            <v xml:space="preserve">407 - Retained Earnings             </v>
          </cell>
          <cell r="C843" t="str">
            <v xml:space="preserve">LAB - Labour and Benefits           </v>
          </cell>
          <cell r="D843" t="str">
            <v>CSP</v>
          </cell>
        </row>
        <row r="844">
          <cell r="B844" t="str">
            <v xml:space="preserve">407 - Retained Earnings             </v>
          </cell>
          <cell r="C844" t="str">
            <v xml:space="preserve">LAB - Labour and Benefits           </v>
          </cell>
          <cell r="D844" t="str">
            <v>EO</v>
          </cell>
        </row>
        <row r="845">
          <cell r="B845" t="str">
            <v xml:space="preserve">407 - Retained Earnings             </v>
          </cell>
          <cell r="C845" t="str">
            <v xml:space="preserve">LAB - Labour and Benefits           </v>
          </cell>
          <cell r="D845" t="str">
            <v>EO</v>
          </cell>
        </row>
        <row r="846">
          <cell r="B846" t="str">
            <v xml:space="preserve">407 - Retained Earnings             </v>
          </cell>
          <cell r="C846" t="str">
            <v xml:space="preserve">LAB - Labour and Benefits           </v>
          </cell>
          <cell r="D846" t="str">
            <v>EO</v>
          </cell>
        </row>
        <row r="847">
          <cell r="B847" t="str">
            <v xml:space="preserve">407 - Retained Earnings             </v>
          </cell>
          <cell r="C847" t="str">
            <v xml:space="preserve">LAB - Labour and Benefits           </v>
          </cell>
          <cell r="D847" t="str">
            <v>EO</v>
          </cell>
        </row>
        <row r="848">
          <cell r="B848" t="str">
            <v xml:space="preserve">407 - Retained Earnings             </v>
          </cell>
          <cell r="C848" t="str">
            <v xml:space="preserve">LAB - Labour and Benefits           </v>
          </cell>
          <cell r="D848" t="str">
            <v>FS</v>
          </cell>
        </row>
        <row r="849">
          <cell r="B849" t="str">
            <v xml:space="preserve">407 - Retained Earnings             </v>
          </cell>
          <cell r="C849" t="str">
            <v xml:space="preserve">LAB - Labour and Benefits           </v>
          </cell>
          <cell r="D849" t="str">
            <v>HR</v>
          </cell>
        </row>
        <row r="850">
          <cell r="B850" t="str">
            <v xml:space="preserve">407 - Retained Earnings             </v>
          </cell>
          <cell r="C850" t="str">
            <v xml:space="preserve">LAB - Labour and Benefits           </v>
          </cell>
          <cell r="D850" t="str">
            <v>IS</v>
          </cell>
        </row>
        <row r="851">
          <cell r="B851" t="str">
            <v xml:space="preserve">407 - Retained Earnings             </v>
          </cell>
          <cell r="C851" t="str">
            <v xml:space="preserve">LAB - Labour and Benefits           </v>
          </cell>
          <cell r="D851" t="str">
            <v>CS</v>
          </cell>
        </row>
        <row r="852">
          <cell r="B852" t="str">
            <v xml:space="preserve">407 - Retained Earnings             </v>
          </cell>
          <cell r="C852" t="str">
            <v xml:space="preserve">LAB - Labour and Benefits           </v>
          </cell>
          <cell r="D852" t="str">
            <v>CSP</v>
          </cell>
        </row>
        <row r="853">
          <cell r="B853" t="str">
            <v xml:space="preserve">407 - Retained Earnings             </v>
          </cell>
          <cell r="C853" t="str">
            <v xml:space="preserve">LAB - Labour and Benefits           </v>
          </cell>
          <cell r="D853" t="str">
            <v>EO</v>
          </cell>
        </row>
        <row r="854">
          <cell r="B854" t="str">
            <v xml:space="preserve">407 - Retained Earnings             </v>
          </cell>
          <cell r="C854" t="str">
            <v xml:space="preserve">LAB - Labour and Benefits           </v>
          </cell>
          <cell r="D854" t="str">
            <v>EO</v>
          </cell>
        </row>
        <row r="855">
          <cell r="B855" t="str">
            <v xml:space="preserve">407 - Retained Earnings             </v>
          </cell>
          <cell r="C855" t="str">
            <v xml:space="preserve">LAB - Labour and Benefits           </v>
          </cell>
          <cell r="D855" t="str">
            <v>EO</v>
          </cell>
        </row>
        <row r="856">
          <cell r="B856" t="str">
            <v xml:space="preserve">407 - Retained Earnings             </v>
          </cell>
          <cell r="C856" t="str">
            <v xml:space="preserve">LAB - Labour and Benefits           </v>
          </cell>
          <cell r="D856" t="str">
            <v>EO</v>
          </cell>
        </row>
        <row r="857">
          <cell r="B857" t="str">
            <v xml:space="preserve">407 - Retained Earnings             </v>
          </cell>
          <cell r="C857" t="str">
            <v xml:space="preserve">LAB - Labour and Benefits           </v>
          </cell>
          <cell r="D857" t="str">
            <v>FS</v>
          </cell>
        </row>
        <row r="858">
          <cell r="B858" t="str">
            <v xml:space="preserve">407 - Retained Earnings             </v>
          </cell>
          <cell r="C858" t="str">
            <v xml:space="preserve">LAB - Labour and Benefits           </v>
          </cell>
          <cell r="D858" t="str">
            <v>HR</v>
          </cell>
        </row>
        <row r="859">
          <cell r="B859" t="str">
            <v xml:space="preserve">407 - Retained Earnings             </v>
          </cell>
          <cell r="C859" t="str">
            <v xml:space="preserve">LAB - Labour and Benefits           </v>
          </cell>
          <cell r="D859" t="str">
            <v>IS</v>
          </cell>
        </row>
        <row r="860">
          <cell r="B860" t="str">
            <v xml:space="preserve">407 - Retained Earnings             </v>
          </cell>
          <cell r="C860" t="str">
            <v xml:space="preserve">LAB - Labour and Benefits           </v>
          </cell>
          <cell r="D860" t="str">
            <v>EO</v>
          </cell>
        </row>
        <row r="861">
          <cell r="B861" t="str">
            <v xml:space="preserve">407 - Retained Earnings             </v>
          </cell>
          <cell r="C861" t="str">
            <v xml:space="preserve">LAB - Labour and Benefits           </v>
          </cell>
          <cell r="D861" t="str">
            <v>FS</v>
          </cell>
        </row>
        <row r="862">
          <cell r="B862" t="str">
            <v xml:space="preserve">407 - Retained Earnings             </v>
          </cell>
          <cell r="C862" t="str">
            <v xml:space="preserve">LAB - Labour and Benefits           </v>
          </cell>
          <cell r="D862" t="str">
            <v>CSP</v>
          </cell>
        </row>
        <row r="863">
          <cell r="B863" t="str">
            <v xml:space="preserve">407 - Retained Earnings             </v>
          </cell>
          <cell r="C863" t="str">
            <v xml:space="preserve">LAB - Labour and Benefits           </v>
          </cell>
          <cell r="D863" t="str">
            <v>EO</v>
          </cell>
        </row>
        <row r="864">
          <cell r="B864" t="str">
            <v xml:space="preserve">407 - Retained Earnings             </v>
          </cell>
          <cell r="C864" t="str">
            <v xml:space="preserve">LAB - Labour and Benefits           </v>
          </cell>
          <cell r="D864" t="str">
            <v>EO</v>
          </cell>
        </row>
        <row r="865">
          <cell r="B865" t="str">
            <v xml:space="preserve">407 - Retained Earnings             </v>
          </cell>
          <cell r="C865" t="str">
            <v xml:space="preserve">LAB - Labour and Benefits           </v>
          </cell>
          <cell r="D865" t="str">
            <v>EO</v>
          </cell>
        </row>
        <row r="866">
          <cell r="B866" t="str">
            <v xml:space="preserve">407 - Retained Earnings             </v>
          </cell>
          <cell r="C866" t="str">
            <v xml:space="preserve">LAB - Labour and Benefits           </v>
          </cell>
          <cell r="D866" t="str">
            <v>EO</v>
          </cell>
        </row>
        <row r="867">
          <cell r="B867" t="str">
            <v xml:space="preserve">407 - Retained Earnings             </v>
          </cell>
          <cell r="C867" t="str">
            <v xml:space="preserve">LAB - Labour and Benefits           </v>
          </cell>
          <cell r="D867" t="str">
            <v>IS</v>
          </cell>
        </row>
        <row r="868">
          <cell r="B868" t="str">
            <v xml:space="preserve">407 - Retained Earnings             </v>
          </cell>
          <cell r="C868" t="str">
            <v xml:space="preserve">LAB - Labour and Benefits           </v>
          </cell>
          <cell r="D868" t="str">
            <v>CS</v>
          </cell>
        </row>
        <row r="869">
          <cell r="B869" t="str">
            <v xml:space="preserve">407 - Retained Earnings             </v>
          </cell>
          <cell r="C869" t="str">
            <v xml:space="preserve">LAB - Labour and Benefits           </v>
          </cell>
          <cell r="D869" t="str">
            <v>CS</v>
          </cell>
        </row>
        <row r="870">
          <cell r="B870" t="str">
            <v xml:space="preserve">407 - Retained Earnings             </v>
          </cell>
          <cell r="C870" t="str">
            <v xml:space="preserve">LAB - Labour and Benefits           </v>
          </cell>
          <cell r="D870" t="str">
            <v>CSP</v>
          </cell>
        </row>
        <row r="871">
          <cell r="B871" t="str">
            <v xml:space="preserve">407 - Retained Earnings             </v>
          </cell>
          <cell r="C871" t="str">
            <v xml:space="preserve">LAB - Labour and Benefits           </v>
          </cell>
          <cell r="D871" t="str">
            <v>EO</v>
          </cell>
        </row>
        <row r="872">
          <cell r="B872" t="str">
            <v xml:space="preserve">407 - Retained Earnings             </v>
          </cell>
          <cell r="C872" t="str">
            <v xml:space="preserve">LAB - Labour and Benefits           </v>
          </cell>
          <cell r="D872" t="str">
            <v>EO</v>
          </cell>
        </row>
        <row r="873">
          <cell r="B873" t="str">
            <v xml:space="preserve">407 - Retained Earnings             </v>
          </cell>
          <cell r="C873" t="str">
            <v xml:space="preserve">LAB - Labour and Benefits           </v>
          </cell>
          <cell r="D873" t="str">
            <v>EO</v>
          </cell>
        </row>
        <row r="874">
          <cell r="B874" t="str">
            <v xml:space="preserve">407 - Retained Earnings             </v>
          </cell>
          <cell r="C874" t="str">
            <v xml:space="preserve">LAB - Labour and Benefits           </v>
          </cell>
          <cell r="D874" t="str">
            <v>EO</v>
          </cell>
        </row>
        <row r="875">
          <cell r="B875" t="str">
            <v xml:space="preserve">407 - Retained Earnings             </v>
          </cell>
          <cell r="C875" t="str">
            <v xml:space="preserve">LAB - Labour and Benefits           </v>
          </cell>
          <cell r="D875" t="str">
            <v>FS</v>
          </cell>
        </row>
        <row r="876">
          <cell r="B876" t="str">
            <v xml:space="preserve">407 - Retained Earnings             </v>
          </cell>
          <cell r="C876" t="str">
            <v xml:space="preserve">LAB - Labour and Benefits           </v>
          </cell>
          <cell r="D876" t="str">
            <v>HR</v>
          </cell>
        </row>
        <row r="877">
          <cell r="B877" t="str">
            <v xml:space="preserve">407 - Retained Earnings             </v>
          </cell>
          <cell r="C877" t="str">
            <v xml:space="preserve">LAB - Labour and Benefits           </v>
          </cell>
          <cell r="D877" t="str">
            <v>IS</v>
          </cell>
        </row>
        <row r="878">
          <cell r="B878" t="str">
            <v xml:space="preserve">407 - Retained Earnings             </v>
          </cell>
          <cell r="C878" t="str">
            <v xml:space="preserve">LAB - Labour and Benefits           </v>
          </cell>
          <cell r="D878" t="str">
            <v>EO</v>
          </cell>
        </row>
        <row r="879">
          <cell r="B879" t="str">
            <v xml:space="preserve">407 - Retained Earnings             </v>
          </cell>
          <cell r="C879" t="str">
            <v xml:space="preserve">LAB - Labour and Benefits           </v>
          </cell>
          <cell r="D879" t="str">
            <v>EO</v>
          </cell>
        </row>
        <row r="880">
          <cell r="B880" t="str">
            <v xml:space="preserve">407 - Retained Earnings             </v>
          </cell>
          <cell r="C880" t="str">
            <v xml:space="preserve">LAB - Labour and Benefits           </v>
          </cell>
          <cell r="D880" t="str">
            <v>CSP</v>
          </cell>
        </row>
        <row r="881">
          <cell r="B881" t="str">
            <v xml:space="preserve">407 - Retained Earnings             </v>
          </cell>
          <cell r="C881" t="str">
            <v xml:space="preserve">LAB - Labour and Benefits           </v>
          </cell>
          <cell r="D881" t="str">
            <v>EO</v>
          </cell>
        </row>
        <row r="882">
          <cell r="B882" t="str">
            <v xml:space="preserve">407 - Retained Earnings             </v>
          </cell>
          <cell r="C882" t="str">
            <v xml:space="preserve">LAB - Labour and Benefits           </v>
          </cell>
          <cell r="D882" t="str">
            <v>EO</v>
          </cell>
        </row>
        <row r="883">
          <cell r="B883" t="str">
            <v xml:space="preserve">407 - Retained Earnings             </v>
          </cell>
          <cell r="C883" t="str">
            <v xml:space="preserve">LAB - Labour and Benefits           </v>
          </cell>
          <cell r="D883" t="str">
            <v>EO</v>
          </cell>
        </row>
        <row r="884">
          <cell r="B884" t="str">
            <v xml:space="preserve">407 - Retained Earnings             </v>
          </cell>
          <cell r="C884" t="str">
            <v xml:space="preserve">LAB - Labour and Benefits           </v>
          </cell>
          <cell r="D884" t="str">
            <v>IS</v>
          </cell>
        </row>
        <row r="885">
          <cell r="B885" t="str">
            <v xml:space="preserve">407 - Retained Earnings             </v>
          </cell>
          <cell r="C885" t="str">
            <v xml:space="preserve">LAB - Labour and Benefits           </v>
          </cell>
          <cell r="D885" t="str">
            <v>EO</v>
          </cell>
        </row>
        <row r="886">
          <cell r="B886" t="str">
            <v xml:space="preserve">407 - Retained Earnings             </v>
          </cell>
          <cell r="C886" t="str">
            <v xml:space="preserve">LAB - Labour and Benefits           </v>
          </cell>
          <cell r="D886" t="str">
            <v>EO</v>
          </cell>
        </row>
        <row r="887">
          <cell r="B887" t="str">
            <v xml:space="preserve">407 - Retained Earnings             </v>
          </cell>
          <cell r="C887" t="str">
            <v xml:space="preserve">LAB - Labour and Benefits           </v>
          </cell>
          <cell r="D887" t="str">
            <v>EO</v>
          </cell>
        </row>
        <row r="888">
          <cell r="B888" t="str">
            <v xml:space="preserve">407 - Retained Earnings             </v>
          </cell>
          <cell r="C888" t="str">
            <v xml:space="preserve">LAB - Labour and Benefits           </v>
          </cell>
          <cell r="D888" t="str">
            <v>EO</v>
          </cell>
        </row>
        <row r="889">
          <cell r="B889" t="str">
            <v xml:space="preserve">407 - Retained Earnings             </v>
          </cell>
          <cell r="C889" t="str">
            <v xml:space="preserve">LAB - Labour and Benefits           </v>
          </cell>
          <cell r="D889" t="str">
            <v>CSP</v>
          </cell>
        </row>
        <row r="890">
          <cell r="B890" t="str">
            <v xml:space="preserve">407 - Retained Earnings             </v>
          </cell>
          <cell r="C890" t="str">
            <v xml:space="preserve">LAB - Labour and Benefits           </v>
          </cell>
          <cell r="D890" t="str">
            <v>EO</v>
          </cell>
        </row>
        <row r="891">
          <cell r="B891" t="str">
            <v xml:space="preserve">407 - Retained Earnings             </v>
          </cell>
          <cell r="C891" t="str">
            <v xml:space="preserve">LAB - Labour and Benefits           </v>
          </cell>
          <cell r="D891" t="str">
            <v>EO</v>
          </cell>
        </row>
        <row r="892">
          <cell r="B892" t="str">
            <v xml:space="preserve">407 - Retained Earnings             </v>
          </cell>
          <cell r="C892" t="str">
            <v xml:space="preserve">LAB - Labour and Benefits           </v>
          </cell>
          <cell r="D892" t="str">
            <v>EO</v>
          </cell>
        </row>
        <row r="893">
          <cell r="B893" t="str">
            <v xml:space="preserve">407 - Retained Earnings             </v>
          </cell>
          <cell r="C893" t="str">
            <v xml:space="preserve">LAB - Labour and Benefits           </v>
          </cell>
          <cell r="D893" t="str">
            <v>EO</v>
          </cell>
        </row>
        <row r="894">
          <cell r="B894" t="str">
            <v xml:space="preserve">407 - Retained Earnings             </v>
          </cell>
          <cell r="C894" t="str">
            <v xml:space="preserve">LAB - Labour and Benefits           </v>
          </cell>
          <cell r="D894" t="str">
            <v>IS</v>
          </cell>
        </row>
        <row r="895">
          <cell r="B895" t="str">
            <v xml:space="preserve">407 - Retained Earnings             </v>
          </cell>
          <cell r="C895" t="str">
            <v xml:space="preserve">LAB - Labour and Benefits           </v>
          </cell>
          <cell r="D895" t="str">
            <v>CS</v>
          </cell>
        </row>
        <row r="896">
          <cell r="B896" t="str">
            <v xml:space="preserve">407 - Retained Earnings             </v>
          </cell>
          <cell r="C896" t="str">
            <v xml:space="preserve">LAB - Labour and Benefits           </v>
          </cell>
          <cell r="D896" t="str">
            <v>CSP</v>
          </cell>
        </row>
        <row r="897">
          <cell r="B897" t="str">
            <v xml:space="preserve">407 - Retained Earnings             </v>
          </cell>
          <cell r="C897" t="str">
            <v xml:space="preserve">LAB - Labour and Benefits           </v>
          </cell>
          <cell r="D897" t="str">
            <v>EO</v>
          </cell>
        </row>
        <row r="898">
          <cell r="B898" t="str">
            <v xml:space="preserve">407 - Retained Earnings             </v>
          </cell>
          <cell r="C898" t="str">
            <v xml:space="preserve">LAB - Labour and Benefits           </v>
          </cell>
          <cell r="D898" t="str">
            <v>EO</v>
          </cell>
        </row>
        <row r="899">
          <cell r="B899" t="str">
            <v xml:space="preserve">407 - Retained Earnings             </v>
          </cell>
          <cell r="C899" t="str">
            <v xml:space="preserve">LAB - Labour and Benefits           </v>
          </cell>
          <cell r="D899" t="str">
            <v>EO</v>
          </cell>
        </row>
        <row r="900">
          <cell r="B900" t="str">
            <v xml:space="preserve">407 - Retained Earnings             </v>
          </cell>
          <cell r="C900" t="str">
            <v xml:space="preserve">LAB - Labour and Benefits           </v>
          </cell>
          <cell r="D900" t="str">
            <v>EO</v>
          </cell>
        </row>
        <row r="901">
          <cell r="B901" t="str">
            <v xml:space="preserve">407 - Retained Earnings             </v>
          </cell>
          <cell r="C901" t="str">
            <v xml:space="preserve">LAB - Labour and Benefits           </v>
          </cell>
          <cell r="D901" t="str">
            <v>FS</v>
          </cell>
        </row>
        <row r="902">
          <cell r="B902" t="str">
            <v xml:space="preserve">407 - Retained Earnings             </v>
          </cell>
          <cell r="C902" t="str">
            <v xml:space="preserve">LAB - Labour and Benefits           </v>
          </cell>
          <cell r="D902" t="str">
            <v>IS</v>
          </cell>
        </row>
        <row r="903">
          <cell r="B903" t="str">
            <v xml:space="preserve">407 - Retained Earnings             </v>
          </cell>
          <cell r="C903" t="str">
            <v xml:space="preserve">LAB - Labour and Benefits           </v>
          </cell>
          <cell r="D903" t="str">
            <v>CS</v>
          </cell>
        </row>
        <row r="904">
          <cell r="B904" t="str">
            <v xml:space="preserve">407 - Retained Earnings             </v>
          </cell>
          <cell r="C904" t="str">
            <v xml:space="preserve">LAB - Labour and Benefits           </v>
          </cell>
          <cell r="D904" t="str">
            <v>CSP</v>
          </cell>
        </row>
        <row r="905">
          <cell r="B905" t="str">
            <v xml:space="preserve">407 - Retained Earnings             </v>
          </cell>
          <cell r="C905" t="str">
            <v xml:space="preserve">LAB - Labour and Benefits           </v>
          </cell>
          <cell r="D905" t="str">
            <v>EO</v>
          </cell>
        </row>
        <row r="906">
          <cell r="B906" t="str">
            <v xml:space="preserve">407 - Retained Earnings             </v>
          </cell>
          <cell r="C906" t="str">
            <v xml:space="preserve">LAB - Labour and Benefits           </v>
          </cell>
          <cell r="D906" t="str">
            <v>EO</v>
          </cell>
        </row>
        <row r="907">
          <cell r="B907" t="str">
            <v xml:space="preserve">407 - Retained Earnings             </v>
          </cell>
          <cell r="C907" t="str">
            <v xml:space="preserve">LAB - Labour and Benefits           </v>
          </cell>
          <cell r="D907" t="str">
            <v>EO</v>
          </cell>
        </row>
        <row r="908">
          <cell r="B908" t="str">
            <v xml:space="preserve">407 - Retained Earnings             </v>
          </cell>
          <cell r="C908" t="str">
            <v xml:space="preserve">LAB - Labour and Benefits           </v>
          </cell>
          <cell r="D908" t="str">
            <v>EO</v>
          </cell>
        </row>
        <row r="909">
          <cell r="B909" t="str">
            <v xml:space="preserve">407 - Retained Earnings             </v>
          </cell>
          <cell r="C909" t="str">
            <v xml:space="preserve">LAB - Labour and Benefits           </v>
          </cell>
          <cell r="D909" t="str">
            <v>FS</v>
          </cell>
        </row>
        <row r="910">
          <cell r="B910" t="str">
            <v xml:space="preserve">407 - Retained Earnings             </v>
          </cell>
          <cell r="C910" t="str">
            <v xml:space="preserve">LAB - Labour and Benefits           </v>
          </cell>
          <cell r="D910" t="str">
            <v>IS</v>
          </cell>
        </row>
        <row r="911">
          <cell r="B911" t="str">
            <v xml:space="preserve">407 - Retained Earnings             </v>
          </cell>
          <cell r="C911" t="str">
            <v xml:space="preserve">LAB - Labour and Benefits           </v>
          </cell>
          <cell r="D911" t="str">
            <v>CS</v>
          </cell>
        </row>
        <row r="912">
          <cell r="B912" t="str">
            <v xml:space="preserve">407 - Retained Earnings             </v>
          </cell>
          <cell r="C912" t="str">
            <v xml:space="preserve">LAB - Labour and Benefits           </v>
          </cell>
          <cell r="D912" t="str">
            <v>CSP</v>
          </cell>
        </row>
        <row r="913">
          <cell r="B913" t="str">
            <v xml:space="preserve">407 - Retained Earnings             </v>
          </cell>
          <cell r="C913" t="str">
            <v xml:space="preserve">LAB - Labour and Benefits           </v>
          </cell>
          <cell r="D913" t="str">
            <v>EO</v>
          </cell>
        </row>
        <row r="914">
          <cell r="B914" t="str">
            <v xml:space="preserve">407 - Retained Earnings             </v>
          </cell>
          <cell r="C914" t="str">
            <v xml:space="preserve">LAB - Labour and Benefits           </v>
          </cell>
          <cell r="D914" t="str">
            <v>EO</v>
          </cell>
        </row>
        <row r="915">
          <cell r="B915" t="str">
            <v xml:space="preserve">407 - Retained Earnings             </v>
          </cell>
          <cell r="C915" t="str">
            <v xml:space="preserve">LAB - Labour and Benefits           </v>
          </cell>
          <cell r="D915" t="str">
            <v>EO</v>
          </cell>
        </row>
        <row r="916">
          <cell r="B916" t="str">
            <v xml:space="preserve">407 - Retained Earnings             </v>
          </cell>
          <cell r="C916" t="str">
            <v xml:space="preserve">LAB - Labour and Benefits           </v>
          </cell>
          <cell r="D916" t="str">
            <v>EO</v>
          </cell>
        </row>
        <row r="917">
          <cell r="B917" t="str">
            <v xml:space="preserve">407 - Retained Earnings             </v>
          </cell>
          <cell r="C917" t="str">
            <v xml:space="preserve">LAB - Labour and Benefits           </v>
          </cell>
          <cell r="D917" t="str">
            <v>FS</v>
          </cell>
        </row>
        <row r="918">
          <cell r="B918" t="str">
            <v xml:space="preserve">407 - Retained Earnings             </v>
          </cell>
          <cell r="C918" t="str">
            <v xml:space="preserve">LAB - Labour and Benefits           </v>
          </cell>
          <cell r="D918" t="str">
            <v>HR</v>
          </cell>
        </row>
        <row r="919">
          <cell r="B919" t="str">
            <v xml:space="preserve">407 - Retained Earnings             </v>
          </cell>
          <cell r="C919" t="str">
            <v xml:space="preserve">LAB - Labour and Benefits           </v>
          </cell>
          <cell r="D919" t="str">
            <v>IS</v>
          </cell>
        </row>
        <row r="920">
          <cell r="B920" t="str">
            <v xml:space="preserve">407 - Retained Earnings             </v>
          </cell>
          <cell r="C920" t="str">
            <v xml:space="preserve">LAB - Labour and Benefits           </v>
          </cell>
          <cell r="D920" t="str">
            <v>CB</v>
          </cell>
        </row>
        <row r="921">
          <cell r="B921" t="str">
            <v xml:space="preserve">407 - Retained Earnings             </v>
          </cell>
          <cell r="C921" t="str">
            <v xml:space="preserve">LAB - Labour and Benefits           </v>
          </cell>
          <cell r="D921" t="str">
            <v>CB</v>
          </cell>
        </row>
        <row r="922">
          <cell r="B922" t="str">
            <v xml:space="preserve">407 - Retained Earnings             </v>
          </cell>
          <cell r="C922" t="str">
            <v xml:space="preserve">LAB - Labour and Benefits           </v>
          </cell>
          <cell r="D922" t="str">
            <v>CB</v>
          </cell>
        </row>
        <row r="923">
          <cell r="B923" t="str">
            <v xml:space="preserve">407 - Retained Earnings             </v>
          </cell>
          <cell r="C923" t="str">
            <v xml:space="preserve">LAB - Labour and Benefits           </v>
          </cell>
          <cell r="D923" t="str">
            <v>CB</v>
          </cell>
        </row>
        <row r="924">
          <cell r="B924" t="str">
            <v xml:space="preserve">407 - Retained Earnings             </v>
          </cell>
          <cell r="C924" t="str">
            <v xml:space="preserve">LAB - Labour and Benefits           </v>
          </cell>
          <cell r="D924" t="str">
            <v>CB</v>
          </cell>
        </row>
        <row r="925">
          <cell r="B925" t="str">
            <v xml:space="preserve">407 - Retained Earnings             </v>
          </cell>
          <cell r="C925" t="str">
            <v xml:space="preserve">LAB - Labour and Benefits           </v>
          </cell>
          <cell r="D925" t="str">
            <v>CB</v>
          </cell>
        </row>
        <row r="926">
          <cell r="B926" t="str">
            <v xml:space="preserve">407 - Retained Earnings             </v>
          </cell>
          <cell r="C926" t="str">
            <v xml:space="preserve">LAB - Labour and Benefits           </v>
          </cell>
          <cell r="D926" t="str">
            <v>CB</v>
          </cell>
        </row>
        <row r="927">
          <cell r="B927" t="str">
            <v xml:space="preserve">407 - Retained Earnings             </v>
          </cell>
          <cell r="C927" t="str">
            <v xml:space="preserve">LAB - Labour and Benefits           </v>
          </cell>
          <cell r="D927" t="str">
            <v>CB</v>
          </cell>
        </row>
        <row r="928">
          <cell r="B928" t="str">
            <v xml:space="preserve">407 - Retained Earnings             </v>
          </cell>
          <cell r="C928" t="str">
            <v xml:space="preserve">LAB - Labour and Benefits           </v>
          </cell>
          <cell r="D928" t="str">
            <v>CB</v>
          </cell>
        </row>
        <row r="929">
          <cell r="B929" t="str">
            <v xml:space="preserve">407 - Retained Earnings             </v>
          </cell>
          <cell r="C929" t="str">
            <v xml:space="preserve">LAB - Labour and Benefits           </v>
          </cell>
          <cell r="D929" t="str">
            <v>CB</v>
          </cell>
        </row>
        <row r="930">
          <cell r="B930" t="str">
            <v xml:space="preserve">407 - Retained Earnings             </v>
          </cell>
          <cell r="C930" t="str">
            <v xml:space="preserve">LAB - Labour and Benefits           </v>
          </cell>
          <cell r="D930" t="str">
            <v>CB</v>
          </cell>
        </row>
        <row r="931">
          <cell r="B931" t="str">
            <v xml:space="preserve">407 - Retained Earnings             </v>
          </cell>
          <cell r="C931" t="str">
            <v xml:space="preserve">LAB - Labour and Benefits           </v>
          </cell>
          <cell r="D931" t="str">
            <v>CB</v>
          </cell>
        </row>
        <row r="932">
          <cell r="B932" t="str">
            <v xml:space="preserve">407 - Retained Earnings             </v>
          </cell>
          <cell r="C932" t="str">
            <v xml:space="preserve">LAB - Labour and Benefits           </v>
          </cell>
          <cell r="D932" t="str">
            <v>CB</v>
          </cell>
        </row>
        <row r="933">
          <cell r="B933" t="str">
            <v xml:space="preserve">407 - Retained Earnings             </v>
          </cell>
          <cell r="C933" t="str">
            <v xml:space="preserve">LAB - Labour and Benefits           </v>
          </cell>
          <cell r="D933" t="str">
            <v>CB</v>
          </cell>
        </row>
        <row r="934">
          <cell r="B934" t="str">
            <v xml:space="preserve">407 - Retained Earnings             </v>
          </cell>
          <cell r="C934" t="str">
            <v xml:space="preserve">LAB - Labour and Benefits           </v>
          </cell>
          <cell r="D934" t="str">
            <v>CB</v>
          </cell>
        </row>
        <row r="935">
          <cell r="B935" t="str">
            <v xml:space="preserve">407 - Retained Earnings             </v>
          </cell>
          <cell r="C935" t="str">
            <v xml:space="preserve">EMP - Corporate Employee Expenses   </v>
          </cell>
          <cell r="D935" t="str">
            <v>CSP</v>
          </cell>
        </row>
        <row r="936">
          <cell r="B936" t="str">
            <v xml:space="preserve">407 - Retained Earnings             </v>
          </cell>
          <cell r="C936" t="str">
            <v xml:space="preserve">EMP - Corporate Employee Expenses   </v>
          </cell>
          <cell r="D936" t="str">
            <v>EO</v>
          </cell>
        </row>
        <row r="937">
          <cell r="B937" t="str">
            <v xml:space="preserve">407 - Retained Earnings             </v>
          </cell>
          <cell r="C937" t="str">
            <v xml:space="preserve">EMP - Corporate Employee Expenses   </v>
          </cell>
          <cell r="D937" t="str">
            <v>EO</v>
          </cell>
        </row>
        <row r="938">
          <cell r="B938" t="str">
            <v xml:space="preserve">407 - Retained Earnings             </v>
          </cell>
          <cell r="C938" t="str">
            <v xml:space="preserve">EMP - Corporate Employee Expenses   </v>
          </cell>
          <cell r="D938" t="str">
            <v>EO</v>
          </cell>
        </row>
        <row r="939">
          <cell r="B939" t="str">
            <v xml:space="preserve">407 - Retained Earnings             </v>
          </cell>
          <cell r="C939" t="str">
            <v xml:space="preserve">EMP - Corporate Employee Expenses   </v>
          </cell>
          <cell r="D939" t="str">
            <v>EO</v>
          </cell>
        </row>
        <row r="940">
          <cell r="B940" t="str">
            <v xml:space="preserve">407 - Retained Earnings             </v>
          </cell>
          <cell r="C940" t="str">
            <v xml:space="preserve">EMP - Corporate Employee Expenses   </v>
          </cell>
          <cell r="D940" t="str">
            <v>IS</v>
          </cell>
        </row>
        <row r="941">
          <cell r="B941" t="str">
            <v xml:space="preserve">407 - Retained Earnings             </v>
          </cell>
          <cell r="C941" t="str">
            <v xml:space="preserve">EMP - Corporate Employee Expenses   </v>
          </cell>
          <cell r="D941" t="str">
            <v>CS</v>
          </cell>
        </row>
        <row r="942">
          <cell r="B942" t="str">
            <v xml:space="preserve">407 - Retained Earnings             </v>
          </cell>
          <cell r="C942" t="str">
            <v xml:space="preserve">EMP - Corporate Employee Expenses   </v>
          </cell>
          <cell r="D942" t="str">
            <v>CSP</v>
          </cell>
        </row>
        <row r="943">
          <cell r="B943" t="str">
            <v xml:space="preserve">407 - Retained Earnings             </v>
          </cell>
          <cell r="C943" t="str">
            <v xml:space="preserve">EMP - Corporate Employee Expenses   </v>
          </cell>
          <cell r="D943" t="str">
            <v>EO</v>
          </cell>
        </row>
        <row r="944">
          <cell r="B944" t="str">
            <v xml:space="preserve">407 - Retained Earnings             </v>
          </cell>
          <cell r="C944" t="str">
            <v xml:space="preserve">EMP - Corporate Employee Expenses   </v>
          </cell>
          <cell r="D944" t="str">
            <v>EO</v>
          </cell>
        </row>
        <row r="945">
          <cell r="B945" t="str">
            <v xml:space="preserve">407 - Retained Earnings             </v>
          </cell>
          <cell r="C945" t="str">
            <v xml:space="preserve">EMP - Corporate Employee Expenses   </v>
          </cell>
          <cell r="D945" t="str">
            <v>EO</v>
          </cell>
        </row>
        <row r="946">
          <cell r="B946" t="str">
            <v xml:space="preserve">407 - Retained Earnings             </v>
          </cell>
          <cell r="C946" t="str">
            <v xml:space="preserve">EMP - Corporate Employee Expenses   </v>
          </cell>
          <cell r="D946" t="str">
            <v>EO</v>
          </cell>
        </row>
        <row r="947">
          <cell r="B947" t="str">
            <v xml:space="preserve">407 - Retained Earnings             </v>
          </cell>
          <cell r="C947" t="str">
            <v xml:space="preserve">EMP - Corporate Employee Expenses   </v>
          </cell>
          <cell r="D947" t="str">
            <v>HR</v>
          </cell>
        </row>
        <row r="948">
          <cell r="B948" t="str">
            <v xml:space="preserve">407 - Retained Earnings             </v>
          </cell>
          <cell r="C948" t="str">
            <v xml:space="preserve">EMP - Corporate Employee Expenses   </v>
          </cell>
          <cell r="D948" t="str">
            <v>CS</v>
          </cell>
        </row>
        <row r="949">
          <cell r="B949" t="str">
            <v xml:space="preserve">407 - Retained Earnings             </v>
          </cell>
          <cell r="C949" t="str">
            <v xml:space="preserve">EMP - Corporate Employee Expenses   </v>
          </cell>
          <cell r="D949" t="str">
            <v>CSP</v>
          </cell>
        </row>
        <row r="950">
          <cell r="B950" t="str">
            <v xml:space="preserve">407 - Retained Earnings             </v>
          </cell>
          <cell r="C950" t="str">
            <v xml:space="preserve">EMP - Corporate Employee Expenses   </v>
          </cell>
          <cell r="D950" t="str">
            <v>EO</v>
          </cell>
        </row>
        <row r="951">
          <cell r="B951" t="str">
            <v xml:space="preserve">407 - Retained Earnings             </v>
          </cell>
          <cell r="C951" t="str">
            <v xml:space="preserve">EMP - Corporate Employee Expenses   </v>
          </cell>
          <cell r="D951" t="str">
            <v>EO</v>
          </cell>
        </row>
        <row r="952">
          <cell r="B952" t="str">
            <v xml:space="preserve">407 - Retained Earnings             </v>
          </cell>
          <cell r="C952" t="str">
            <v xml:space="preserve">EMP - Corporate Employee Expenses   </v>
          </cell>
          <cell r="D952" t="str">
            <v>EO</v>
          </cell>
        </row>
        <row r="953">
          <cell r="B953" t="str">
            <v xml:space="preserve">407 - Retained Earnings             </v>
          </cell>
          <cell r="C953" t="str">
            <v xml:space="preserve">EMP - Corporate Employee Expenses   </v>
          </cell>
          <cell r="D953" t="str">
            <v>EO</v>
          </cell>
        </row>
        <row r="954">
          <cell r="B954" t="str">
            <v xml:space="preserve">407 - Retained Earnings             </v>
          </cell>
          <cell r="C954" t="str">
            <v xml:space="preserve">EMP - Corporate Employee Expenses   </v>
          </cell>
          <cell r="D954" t="str">
            <v>FS</v>
          </cell>
        </row>
        <row r="955">
          <cell r="B955" t="str">
            <v xml:space="preserve">407 - Retained Earnings             </v>
          </cell>
          <cell r="C955" t="str">
            <v xml:space="preserve">EMP - Corporate Employee Expenses   </v>
          </cell>
          <cell r="D955" t="str">
            <v>HR</v>
          </cell>
        </row>
        <row r="956">
          <cell r="B956" t="str">
            <v xml:space="preserve">407 - Retained Earnings             </v>
          </cell>
          <cell r="C956" t="str">
            <v xml:space="preserve">EMP - Corporate Employee Expenses   </v>
          </cell>
          <cell r="D956" t="str">
            <v>IS</v>
          </cell>
        </row>
        <row r="957">
          <cell r="B957" t="str">
            <v xml:space="preserve">407 - Retained Earnings             </v>
          </cell>
          <cell r="C957" t="str">
            <v xml:space="preserve">EMP - Corporate Employee Expenses   </v>
          </cell>
          <cell r="D957" t="str">
            <v>CSP</v>
          </cell>
        </row>
        <row r="958">
          <cell r="B958" t="str">
            <v xml:space="preserve">407 - Retained Earnings             </v>
          </cell>
          <cell r="C958" t="str">
            <v xml:space="preserve">EMP - Corporate Employee Expenses   </v>
          </cell>
          <cell r="D958" t="str">
            <v>EO</v>
          </cell>
        </row>
        <row r="959">
          <cell r="B959" t="str">
            <v xml:space="preserve">407 - Retained Earnings             </v>
          </cell>
          <cell r="C959" t="str">
            <v xml:space="preserve">EMP - Corporate Employee Expenses   </v>
          </cell>
          <cell r="D959" t="str">
            <v>EO</v>
          </cell>
        </row>
        <row r="960">
          <cell r="B960" t="str">
            <v xml:space="preserve">407 - Retained Earnings             </v>
          </cell>
          <cell r="C960" t="str">
            <v xml:space="preserve">EMP - Corporate Employee Expenses   </v>
          </cell>
          <cell r="D960" t="str">
            <v>EO</v>
          </cell>
        </row>
        <row r="961">
          <cell r="B961" t="str">
            <v xml:space="preserve">407 - Retained Earnings             </v>
          </cell>
          <cell r="C961" t="str">
            <v xml:space="preserve">EMP - Corporate Employee Expenses   </v>
          </cell>
          <cell r="D961" t="str">
            <v>EO</v>
          </cell>
        </row>
        <row r="962">
          <cell r="B962" t="str">
            <v xml:space="preserve">407 - Retained Earnings             </v>
          </cell>
          <cell r="C962" t="str">
            <v xml:space="preserve">EMP - Corporate Employee Expenses   </v>
          </cell>
          <cell r="D962" t="str">
            <v>HR</v>
          </cell>
        </row>
        <row r="963">
          <cell r="B963" t="str">
            <v xml:space="preserve">407 - Retained Earnings             </v>
          </cell>
          <cell r="C963" t="str">
            <v xml:space="preserve">EMP - Corporate Employee Expenses   </v>
          </cell>
          <cell r="D963" t="str">
            <v>CS</v>
          </cell>
        </row>
        <row r="964">
          <cell r="B964" t="str">
            <v xml:space="preserve">407 - Retained Earnings             </v>
          </cell>
          <cell r="C964" t="str">
            <v xml:space="preserve">EMP - Corporate Employee Expenses   </v>
          </cell>
          <cell r="D964" t="str">
            <v>CSP</v>
          </cell>
        </row>
        <row r="965">
          <cell r="B965" t="str">
            <v xml:space="preserve">407 - Retained Earnings             </v>
          </cell>
          <cell r="C965" t="str">
            <v xml:space="preserve">EMP - Corporate Employee Expenses   </v>
          </cell>
          <cell r="D965" t="str">
            <v>EO</v>
          </cell>
        </row>
        <row r="966">
          <cell r="B966" t="str">
            <v xml:space="preserve">407 - Retained Earnings             </v>
          </cell>
          <cell r="C966" t="str">
            <v xml:space="preserve">EMP - Corporate Employee Expenses   </v>
          </cell>
          <cell r="D966" t="str">
            <v>EO</v>
          </cell>
        </row>
        <row r="967">
          <cell r="B967" t="str">
            <v xml:space="preserve">407 - Retained Earnings             </v>
          </cell>
          <cell r="C967" t="str">
            <v xml:space="preserve">EMP - Corporate Employee Expenses   </v>
          </cell>
          <cell r="D967" t="str">
            <v>EO</v>
          </cell>
        </row>
        <row r="968">
          <cell r="B968" t="str">
            <v xml:space="preserve">407 - Retained Earnings             </v>
          </cell>
          <cell r="C968" t="str">
            <v xml:space="preserve">EMP - Corporate Employee Expenses   </v>
          </cell>
          <cell r="D968" t="str">
            <v>EO</v>
          </cell>
        </row>
        <row r="969">
          <cell r="B969" t="str">
            <v xml:space="preserve">407 - Retained Earnings             </v>
          </cell>
          <cell r="C969" t="str">
            <v xml:space="preserve">EMP - Corporate Employee Expenses   </v>
          </cell>
          <cell r="D969" t="str">
            <v>FS</v>
          </cell>
        </row>
        <row r="970">
          <cell r="B970" t="str">
            <v xml:space="preserve">407 - Retained Earnings             </v>
          </cell>
          <cell r="C970" t="str">
            <v xml:space="preserve">EMP - Corporate Employee Expenses   </v>
          </cell>
          <cell r="D970" t="str">
            <v>HR</v>
          </cell>
        </row>
        <row r="971">
          <cell r="B971" t="str">
            <v xml:space="preserve">407 - Retained Earnings             </v>
          </cell>
          <cell r="C971" t="str">
            <v xml:space="preserve">EMP - Corporate Employee Expenses   </v>
          </cell>
          <cell r="D971" t="str">
            <v>IS</v>
          </cell>
        </row>
        <row r="972">
          <cell r="B972" t="str">
            <v xml:space="preserve">407 - Retained Earnings             </v>
          </cell>
          <cell r="C972" t="str">
            <v xml:space="preserve">EMP - Corporate Employee Expenses   </v>
          </cell>
          <cell r="D972" t="str">
            <v>CSP</v>
          </cell>
        </row>
        <row r="973">
          <cell r="B973" t="str">
            <v xml:space="preserve">407 - Retained Earnings             </v>
          </cell>
          <cell r="C973" t="str">
            <v xml:space="preserve">EMP - Corporate Employee Expenses   </v>
          </cell>
          <cell r="D973" t="str">
            <v>EO</v>
          </cell>
        </row>
        <row r="974">
          <cell r="B974" t="str">
            <v xml:space="preserve">407 - Retained Earnings             </v>
          </cell>
          <cell r="C974" t="str">
            <v xml:space="preserve">EMP - Corporate Employee Expenses   </v>
          </cell>
          <cell r="D974" t="str">
            <v>EO</v>
          </cell>
        </row>
        <row r="975">
          <cell r="B975" t="str">
            <v xml:space="preserve">407 - Retained Earnings             </v>
          </cell>
          <cell r="C975" t="str">
            <v xml:space="preserve">EMP - Corporate Employee Expenses   </v>
          </cell>
          <cell r="D975" t="str">
            <v>EO</v>
          </cell>
        </row>
        <row r="976">
          <cell r="B976" t="str">
            <v xml:space="preserve">407 - Retained Earnings             </v>
          </cell>
          <cell r="C976" t="str">
            <v xml:space="preserve">EMP - Corporate Employee Expenses   </v>
          </cell>
          <cell r="D976" t="str">
            <v>CSP</v>
          </cell>
        </row>
        <row r="977">
          <cell r="B977" t="str">
            <v xml:space="preserve">407 - Retained Earnings             </v>
          </cell>
          <cell r="C977" t="str">
            <v xml:space="preserve">EMP - Corporate Employee Expenses   </v>
          </cell>
          <cell r="D977" t="str">
            <v>EO</v>
          </cell>
        </row>
        <row r="978">
          <cell r="B978" t="str">
            <v xml:space="preserve">407 - Retained Earnings             </v>
          </cell>
          <cell r="C978" t="str">
            <v xml:space="preserve">EMP - Corporate Employee Expenses   </v>
          </cell>
          <cell r="D978" t="str">
            <v>EO</v>
          </cell>
        </row>
        <row r="979">
          <cell r="B979" t="str">
            <v xml:space="preserve">407 - Retained Earnings             </v>
          </cell>
          <cell r="C979" t="str">
            <v xml:space="preserve">EMP - Corporate Employee Expenses   </v>
          </cell>
          <cell r="D979" t="str">
            <v>EO</v>
          </cell>
        </row>
        <row r="980">
          <cell r="B980" t="str">
            <v xml:space="preserve">407 - Retained Earnings             </v>
          </cell>
          <cell r="C980" t="str">
            <v xml:space="preserve">EMP - Corporate Employee Expenses   </v>
          </cell>
          <cell r="D980" t="str">
            <v>EO</v>
          </cell>
        </row>
        <row r="981">
          <cell r="B981" t="str">
            <v xml:space="preserve">407 - Retained Earnings             </v>
          </cell>
          <cell r="C981" t="str">
            <v xml:space="preserve">EMP - Corporate Employee Expenses   </v>
          </cell>
          <cell r="D981" t="str">
            <v>HR</v>
          </cell>
        </row>
        <row r="982">
          <cell r="B982" t="str">
            <v xml:space="preserve">407 - Retained Earnings             </v>
          </cell>
          <cell r="C982" t="str">
            <v xml:space="preserve">EMP - Corporate Employee Expenses   </v>
          </cell>
          <cell r="D982" t="str">
            <v>CS</v>
          </cell>
        </row>
        <row r="983">
          <cell r="B983" t="str">
            <v xml:space="preserve">407 - Retained Earnings             </v>
          </cell>
          <cell r="C983" t="str">
            <v xml:space="preserve">EMP - Corporate Employee Expenses   </v>
          </cell>
          <cell r="D983" t="str">
            <v>CSP</v>
          </cell>
        </row>
        <row r="984">
          <cell r="B984" t="str">
            <v xml:space="preserve">407 - Retained Earnings             </v>
          </cell>
          <cell r="C984" t="str">
            <v xml:space="preserve">EMP - Corporate Employee Expenses   </v>
          </cell>
          <cell r="D984" t="str">
            <v>EO</v>
          </cell>
        </row>
        <row r="985">
          <cell r="B985" t="str">
            <v xml:space="preserve">407 - Retained Earnings             </v>
          </cell>
          <cell r="C985" t="str">
            <v xml:space="preserve">EMP - Corporate Employee Expenses   </v>
          </cell>
          <cell r="D985" t="str">
            <v>EO</v>
          </cell>
        </row>
        <row r="986">
          <cell r="B986" t="str">
            <v xml:space="preserve">407 - Retained Earnings             </v>
          </cell>
          <cell r="C986" t="str">
            <v xml:space="preserve">EMP - Corporate Employee Expenses   </v>
          </cell>
          <cell r="D986" t="str">
            <v>EO</v>
          </cell>
        </row>
        <row r="987">
          <cell r="B987" t="str">
            <v xml:space="preserve">407 - Retained Earnings             </v>
          </cell>
          <cell r="C987" t="str">
            <v xml:space="preserve">EMP - Corporate Employee Expenses   </v>
          </cell>
          <cell r="D987" t="str">
            <v>EO</v>
          </cell>
        </row>
        <row r="988">
          <cell r="B988" t="str">
            <v xml:space="preserve">407 - Retained Earnings             </v>
          </cell>
          <cell r="C988" t="str">
            <v xml:space="preserve">EMP - Corporate Employee Expenses   </v>
          </cell>
          <cell r="D988" t="str">
            <v>FS</v>
          </cell>
        </row>
        <row r="989">
          <cell r="B989" t="str">
            <v xml:space="preserve">407 - Retained Earnings             </v>
          </cell>
          <cell r="C989" t="str">
            <v xml:space="preserve">EMP - Corporate Employee Expenses   </v>
          </cell>
          <cell r="D989" t="str">
            <v>HR</v>
          </cell>
        </row>
        <row r="990">
          <cell r="B990" t="str">
            <v xml:space="preserve">407 - Retained Earnings             </v>
          </cell>
          <cell r="C990" t="str">
            <v xml:space="preserve">EMP - Corporate Employee Expenses   </v>
          </cell>
          <cell r="D990" t="str">
            <v>IS</v>
          </cell>
        </row>
        <row r="991">
          <cell r="B991" t="str">
            <v xml:space="preserve">407 - Retained Earnings             </v>
          </cell>
          <cell r="C991" t="str">
            <v xml:space="preserve">EMP - Corporate Employee Expenses   </v>
          </cell>
          <cell r="D991" t="str">
            <v>HR</v>
          </cell>
        </row>
        <row r="992">
          <cell r="B992" t="str">
            <v xml:space="preserve">407 - Retained Earnings             </v>
          </cell>
          <cell r="C992" t="str">
            <v xml:space="preserve">EMP - Corporate Employee Expenses   </v>
          </cell>
          <cell r="D992" t="str">
            <v>HR</v>
          </cell>
        </row>
        <row r="993">
          <cell r="B993" t="str">
            <v xml:space="preserve">407 - Retained Earnings             </v>
          </cell>
          <cell r="C993" t="str">
            <v xml:space="preserve">EMP - Corporate Employee Expenses   </v>
          </cell>
          <cell r="D993" t="str">
            <v>HR</v>
          </cell>
        </row>
        <row r="994">
          <cell r="B994" t="str">
            <v xml:space="preserve">407 - Retained Earnings             </v>
          </cell>
          <cell r="C994" t="str">
            <v xml:space="preserve">EMP - Corporate Employee Expenses   </v>
          </cell>
          <cell r="D994" t="str">
            <v>HR</v>
          </cell>
        </row>
        <row r="995">
          <cell r="B995" t="str">
            <v xml:space="preserve">407 - Retained Earnings             </v>
          </cell>
          <cell r="C995" t="str">
            <v xml:space="preserve">EMP - Corporate Employee Expenses   </v>
          </cell>
          <cell r="D995" t="str">
            <v>HR</v>
          </cell>
        </row>
        <row r="996">
          <cell r="B996" t="str">
            <v xml:space="preserve">407 - Retained Earnings             </v>
          </cell>
          <cell r="C996" t="str">
            <v xml:space="preserve">EMP - Corporate Employee Expenses   </v>
          </cell>
          <cell r="D996" t="str">
            <v>CS</v>
          </cell>
        </row>
        <row r="997">
          <cell r="B997" t="str">
            <v xml:space="preserve">407 - Retained Earnings             </v>
          </cell>
          <cell r="C997" t="str">
            <v xml:space="preserve">EMP - Corporate Employee Expenses   </v>
          </cell>
          <cell r="D997" t="str">
            <v>CSP</v>
          </cell>
        </row>
        <row r="998">
          <cell r="B998" t="str">
            <v xml:space="preserve">407 - Retained Earnings             </v>
          </cell>
          <cell r="C998" t="str">
            <v xml:space="preserve">EMP - Corporate Employee Expenses   </v>
          </cell>
          <cell r="D998" t="str">
            <v>EO</v>
          </cell>
        </row>
        <row r="999">
          <cell r="B999" t="str">
            <v xml:space="preserve">407 - Retained Earnings             </v>
          </cell>
          <cell r="C999" t="str">
            <v xml:space="preserve">EMP - Corporate Employee Expenses   </v>
          </cell>
          <cell r="D999" t="str">
            <v>EO</v>
          </cell>
        </row>
        <row r="1000">
          <cell r="B1000" t="str">
            <v xml:space="preserve">407 - Retained Earnings             </v>
          </cell>
          <cell r="C1000" t="str">
            <v xml:space="preserve">EMP - Corporate Employee Expenses   </v>
          </cell>
          <cell r="D1000" t="str">
            <v>EO</v>
          </cell>
        </row>
        <row r="1001">
          <cell r="B1001" t="str">
            <v xml:space="preserve">407 - Retained Earnings             </v>
          </cell>
          <cell r="C1001" t="str">
            <v xml:space="preserve">EMP - Corporate Employee Expenses   </v>
          </cell>
          <cell r="D1001" t="str">
            <v>EO</v>
          </cell>
        </row>
        <row r="1002">
          <cell r="B1002" t="str">
            <v xml:space="preserve">407 - Retained Earnings             </v>
          </cell>
          <cell r="C1002" t="str">
            <v xml:space="preserve">EMP - Corporate Employee Expenses   </v>
          </cell>
          <cell r="D1002" t="str">
            <v>FS</v>
          </cell>
        </row>
        <row r="1003">
          <cell r="B1003" t="str">
            <v xml:space="preserve">407 - Retained Earnings             </v>
          </cell>
          <cell r="C1003" t="str">
            <v xml:space="preserve">EMP - Corporate Employee Expenses   </v>
          </cell>
          <cell r="D1003" t="str">
            <v>HR</v>
          </cell>
        </row>
        <row r="1004">
          <cell r="B1004" t="str">
            <v xml:space="preserve">407 - Retained Earnings             </v>
          </cell>
          <cell r="C1004" t="str">
            <v xml:space="preserve">EMP - Corporate Employee Expenses   </v>
          </cell>
          <cell r="D1004" t="str">
            <v>IS</v>
          </cell>
        </row>
        <row r="1005">
          <cell r="B1005" t="str">
            <v xml:space="preserve">407 - Retained Earnings             </v>
          </cell>
          <cell r="C1005" t="str">
            <v xml:space="preserve">EMP - Corporate Employee Expenses   </v>
          </cell>
          <cell r="D1005" t="str">
            <v>CS</v>
          </cell>
        </row>
        <row r="1006">
          <cell r="B1006" t="str">
            <v xml:space="preserve">407 - Retained Earnings             </v>
          </cell>
          <cell r="C1006" t="str">
            <v xml:space="preserve">EMP - Corporate Employee Expenses   </v>
          </cell>
          <cell r="D1006" t="str">
            <v>CSP</v>
          </cell>
        </row>
        <row r="1007">
          <cell r="B1007" t="str">
            <v xml:space="preserve">407 - Retained Earnings             </v>
          </cell>
          <cell r="C1007" t="str">
            <v xml:space="preserve">EMP - Corporate Employee Expenses   </v>
          </cell>
          <cell r="D1007" t="str">
            <v>EO</v>
          </cell>
        </row>
        <row r="1008">
          <cell r="B1008" t="str">
            <v xml:space="preserve">407 - Retained Earnings             </v>
          </cell>
          <cell r="C1008" t="str">
            <v xml:space="preserve">EMP - Corporate Employee Expenses   </v>
          </cell>
          <cell r="D1008" t="str">
            <v>EO</v>
          </cell>
        </row>
        <row r="1009">
          <cell r="B1009" t="str">
            <v xml:space="preserve">407 - Retained Earnings             </v>
          </cell>
          <cell r="C1009" t="str">
            <v xml:space="preserve">EMP - Corporate Employee Expenses   </v>
          </cell>
          <cell r="D1009" t="str">
            <v>EO</v>
          </cell>
        </row>
        <row r="1010">
          <cell r="B1010" t="str">
            <v xml:space="preserve">407 - Retained Earnings             </v>
          </cell>
          <cell r="C1010" t="str">
            <v xml:space="preserve">EMP - Corporate Employee Expenses   </v>
          </cell>
          <cell r="D1010" t="str">
            <v>EO</v>
          </cell>
        </row>
        <row r="1011">
          <cell r="B1011" t="str">
            <v xml:space="preserve">407 - Retained Earnings             </v>
          </cell>
          <cell r="C1011" t="str">
            <v xml:space="preserve">EMP - Corporate Employee Expenses   </v>
          </cell>
          <cell r="D1011" t="str">
            <v>FS</v>
          </cell>
        </row>
        <row r="1012">
          <cell r="B1012" t="str">
            <v xml:space="preserve">407 - Retained Earnings             </v>
          </cell>
          <cell r="C1012" t="str">
            <v xml:space="preserve">EMP - Corporate Employee Expenses   </v>
          </cell>
          <cell r="D1012" t="str">
            <v>HR</v>
          </cell>
        </row>
        <row r="1013">
          <cell r="B1013" t="str">
            <v xml:space="preserve">407 - Retained Earnings             </v>
          </cell>
          <cell r="C1013" t="str">
            <v xml:space="preserve">EMP - Corporate Employee Expenses   </v>
          </cell>
          <cell r="D1013" t="str">
            <v>IS</v>
          </cell>
        </row>
        <row r="1014">
          <cell r="B1014" t="str">
            <v xml:space="preserve">407 - Retained Earnings             </v>
          </cell>
          <cell r="C1014" t="str">
            <v xml:space="preserve">EMP - Corporate Employee Expenses   </v>
          </cell>
          <cell r="D1014" t="str">
            <v>CS</v>
          </cell>
        </row>
        <row r="1015">
          <cell r="B1015" t="str">
            <v xml:space="preserve">407 - Retained Earnings             </v>
          </cell>
          <cell r="C1015" t="str">
            <v xml:space="preserve">EMP - Corporate Employee Expenses   </v>
          </cell>
          <cell r="D1015" t="str">
            <v>CSP</v>
          </cell>
        </row>
        <row r="1016">
          <cell r="B1016" t="str">
            <v xml:space="preserve">407 - Retained Earnings             </v>
          </cell>
          <cell r="C1016" t="str">
            <v xml:space="preserve">EMP - Corporate Employee Expenses   </v>
          </cell>
          <cell r="D1016" t="str">
            <v>EO</v>
          </cell>
        </row>
        <row r="1017">
          <cell r="B1017" t="str">
            <v xml:space="preserve">407 - Retained Earnings             </v>
          </cell>
          <cell r="C1017" t="str">
            <v xml:space="preserve">EMP - Corporate Employee Expenses   </v>
          </cell>
          <cell r="D1017" t="str">
            <v>EO</v>
          </cell>
        </row>
        <row r="1018">
          <cell r="B1018" t="str">
            <v xml:space="preserve">407 - Retained Earnings             </v>
          </cell>
          <cell r="C1018" t="str">
            <v xml:space="preserve">EMP - Corporate Employee Expenses   </v>
          </cell>
          <cell r="D1018" t="str">
            <v>EO</v>
          </cell>
        </row>
        <row r="1019">
          <cell r="B1019" t="str">
            <v xml:space="preserve">407 - Retained Earnings             </v>
          </cell>
          <cell r="C1019" t="str">
            <v xml:space="preserve">EMP - Corporate Employee Expenses   </v>
          </cell>
          <cell r="D1019" t="str">
            <v>EO</v>
          </cell>
        </row>
        <row r="1020">
          <cell r="B1020" t="str">
            <v xml:space="preserve">407 - Retained Earnings             </v>
          </cell>
          <cell r="C1020" t="str">
            <v xml:space="preserve">EMP - Corporate Employee Expenses   </v>
          </cell>
          <cell r="D1020" t="str">
            <v>FS</v>
          </cell>
        </row>
        <row r="1021">
          <cell r="B1021" t="str">
            <v xml:space="preserve">407 - Retained Earnings             </v>
          </cell>
          <cell r="C1021" t="str">
            <v xml:space="preserve">EMP - Corporate Employee Expenses   </v>
          </cell>
          <cell r="D1021" t="str">
            <v>HR</v>
          </cell>
        </row>
        <row r="1022">
          <cell r="B1022" t="str">
            <v xml:space="preserve">407 - Retained Earnings             </v>
          </cell>
          <cell r="C1022" t="str">
            <v xml:space="preserve">EMP - Corporate Employee Expenses   </v>
          </cell>
          <cell r="D1022" t="str">
            <v>IS</v>
          </cell>
        </row>
        <row r="1023">
          <cell r="B1023" t="str">
            <v xml:space="preserve">407 - Retained Earnings             </v>
          </cell>
          <cell r="C1023" t="str">
            <v xml:space="preserve">EMP - Corporate Employee Expenses   </v>
          </cell>
          <cell r="D1023" t="str">
            <v>CS</v>
          </cell>
        </row>
        <row r="1024">
          <cell r="B1024" t="str">
            <v xml:space="preserve">407 - Retained Earnings             </v>
          </cell>
          <cell r="C1024" t="str">
            <v xml:space="preserve">EMP - Corporate Employee Expenses   </v>
          </cell>
          <cell r="D1024" t="str">
            <v>CSP</v>
          </cell>
        </row>
        <row r="1025">
          <cell r="B1025" t="str">
            <v xml:space="preserve">407 - Retained Earnings             </v>
          </cell>
          <cell r="C1025" t="str">
            <v xml:space="preserve">EMP - Corporate Employee Expenses   </v>
          </cell>
          <cell r="D1025" t="str">
            <v>EO</v>
          </cell>
        </row>
        <row r="1026">
          <cell r="B1026" t="str">
            <v xml:space="preserve">407 - Retained Earnings             </v>
          </cell>
          <cell r="C1026" t="str">
            <v xml:space="preserve">EMP - Corporate Employee Expenses   </v>
          </cell>
          <cell r="D1026" t="str">
            <v>EO</v>
          </cell>
        </row>
        <row r="1027">
          <cell r="B1027" t="str">
            <v xml:space="preserve">407 - Retained Earnings             </v>
          </cell>
          <cell r="C1027" t="str">
            <v xml:space="preserve">EMP - Corporate Employee Expenses   </v>
          </cell>
          <cell r="D1027" t="str">
            <v>EO</v>
          </cell>
        </row>
        <row r="1028">
          <cell r="B1028" t="str">
            <v xml:space="preserve">407 - Retained Earnings             </v>
          </cell>
          <cell r="C1028" t="str">
            <v xml:space="preserve">EMP - Corporate Employee Expenses   </v>
          </cell>
          <cell r="D1028" t="str">
            <v>FS</v>
          </cell>
        </row>
        <row r="1029">
          <cell r="B1029" t="str">
            <v xml:space="preserve">407 - Retained Earnings             </v>
          </cell>
          <cell r="C1029" t="str">
            <v xml:space="preserve">EMP - Corporate Employee Expenses   </v>
          </cell>
          <cell r="D1029" t="str">
            <v>HR</v>
          </cell>
        </row>
        <row r="1030">
          <cell r="B1030" t="str">
            <v xml:space="preserve">407 - Retained Earnings             </v>
          </cell>
          <cell r="C1030" t="str">
            <v xml:space="preserve">EMP - Corporate Employee Expenses   </v>
          </cell>
          <cell r="D1030" t="str">
            <v>IS</v>
          </cell>
        </row>
        <row r="1031">
          <cell r="B1031" t="str">
            <v xml:space="preserve">407 - Retained Earnings             </v>
          </cell>
          <cell r="C1031" t="str">
            <v xml:space="preserve">EMP - Corporate Employee Expenses   </v>
          </cell>
          <cell r="D1031" t="str">
            <v>CS</v>
          </cell>
        </row>
        <row r="1032">
          <cell r="B1032" t="str">
            <v xml:space="preserve">407 - Retained Earnings             </v>
          </cell>
          <cell r="C1032" t="str">
            <v xml:space="preserve">EMP - Corporate Employee Expenses   </v>
          </cell>
          <cell r="D1032" t="str">
            <v>CSP</v>
          </cell>
        </row>
        <row r="1033">
          <cell r="B1033" t="str">
            <v xml:space="preserve">407 - Retained Earnings             </v>
          </cell>
          <cell r="C1033" t="str">
            <v xml:space="preserve">EMP - Corporate Employee Expenses   </v>
          </cell>
          <cell r="D1033" t="str">
            <v>EO</v>
          </cell>
        </row>
        <row r="1034">
          <cell r="B1034" t="str">
            <v xml:space="preserve">407 - Retained Earnings             </v>
          </cell>
          <cell r="C1034" t="str">
            <v xml:space="preserve">EMP - Corporate Employee Expenses   </v>
          </cell>
          <cell r="D1034" t="str">
            <v>EO</v>
          </cell>
        </row>
        <row r="1035">
          <cell r="B1035" t="str">
            <v xml:space="preserve">407 - Retained Earnings             </v>
          </cell>
          <cell r="C1035" t="str">
            <v xml:space="preserve">EMP - Corporate Employee Expenses   </v>
          </cell>
          <cell r="D1035" t="str">
            <v>EO</v>
          </cell>
        </row>
        <row r="1036">
          <cell r="B1036" t="str">
            <v xml:space="preserve">407 - Retained Earnings             </v>
          </cell>
          <cell r="C1036" t="str">
            <v xml:space="preserve">EMP - Corporate Employee Expenses   </v>
          </cell>
          <cell r="D1036" t="str">
            <v>EO</v>
          </cell>
        </row>
        <row r="1037">
          <cell r="B1037" t="str">
            <v xml:space="preserve">407 - Retained Earnings             </v>
          </cell>
          <cell r="C1037" t="str">
            <v xml:space="preserve">EMP - Corporate Employee Expenses   </v>
          </cell>
          <cell r="D1037" t="str">
            <v>FS</v>
          </cell>
        </row>
        <row r="1038">
          <cell r="B1038" t="str">
            <v xml:space="preserve">407 - Retained Earnings             </v>
          </cell>
          <cell r="C1038" t="str">
            <v xml:space="preserve">EMP - Corporate Employee Expenses   </v>
          </cell>
          <cell r="D1038" t="str">
            <v>HR</v>
          </cell>
        </row>
        <row r="1039">
          <cell r="B1039" t="str">
            <v xml:space="preserve">407 - Retained Earnings             </v>
          </cell>
          <cell r="C1039" t="str">
            <v xml:space="preserve">EMP - Corporate Employee Expenses   </v>
          </cell>
          <cell r="D1039" t="str">
            <v>IS</v>
          </cell>
        </row>
        <row r="1040">
          <cell r="B1040" t="str">
            <v xml:space="preserve">407 - Retained Earnings             </v>
          </cell>
          <cell r="C1040" t="str">
            <v xml:space="preserve">EMP - Corporate Employee Expenses   </v>
          </cell>
          <cell r="D1040" t="str">
            <v>CS</v>
          </cell>
        </row>
        <row r="1041">
          <cell r="B1041" t="str">
            <v xml:space="preserve">407 - Retained Earnings             </v>
          </cell>
          <cell r="C1041" t="str">
            <v xml:space="preserve">EMP - Corporate Employee Expenses   </v>
          </cell>
          <cell r="D1041" t="str">
            <v>CSP</v>
          </cell>
        </row>
        <row r="1042">
          <cell r="B1042" t="str">
            <v xml:space="preserve">407 - Retained Earnings             </v>
          </cell>
          <cell r="C1042" t="str">
            <v xml:space="preserve">EMP - Corporate Employee Expenses   </v>
          </cell>
          <cell r="D1042" t="str">
            <v>EO</v>
          </cell>
        </row>
        <row r="1043">
          <cell r="B1043" t="str">
            <v xml:space="preserve">407 - Retained Earnings             </v>
          </cell>
          <cell r="C1043" t="str">
            <v xml:space="preserve">EMP - Corporate Employee Expenses   </v>
          </cell>
          <cell r="D1043" t="str">
            <v>EO</v>
          </cell>
        </row>
        <row r="1044">
          <cell r="B1044" t="str">
            <v xml:space="preserve">407 - Retained Earnings             </v>
          </cell>
          <cell r="C1044" t="str">
            <v xml:space="preserve">EMP - Corporate Employee Expenses   </v>
          </cell>
          <cell r="D1044" t="str">
            <v>EO</v>
          </cell>
        </row>
        <row r="1045">
          <cell r="B1045" t="str">
            <v xml:space="preserve">407 - Retained Earnings             </v>
          </cell>
          <cell r="C1045" t="str">
            <v xml:space="preserve">EMP - Corporate Employee Expenses   </v>
          </cell>
          <cell r="D1045" t="str">
            <v>EO</v>
          </cell>
        </row>
        <row r="1046">
          <cell r="B1046" t="str">
            <v xml:space="preserve">407 - Retained Earnings             </v>
          </cell>
          <cell r="C1046" t="str">
            <v xml:space="preserve">EMP - Corporate Employee Expenses   </v>
          </cell>
          <cell r="D1046" t="str">
            <v>FS</v>
          </cell>
        </row>
        <row r="1047">
          <cell r="B1047" t="str">
            <v xml:space="preserve">407 - Retained Earnings             </v>
          </cell>
          <cell r="C1047" t="str">
            <v xml:space="preserve">EMP - Corporate Employee Expenses   </v>
          </cell>
          <cell r="D1047" t="str">
            <v>HR</v>
          </cell>
        </row>
        <row r="1048">
          <cell r="B1048" t="str">
            <v xml:space="preserve">407 - Retained Earnings             </v>
          </cell>
          <cell r="C1048" t="str">
            <v xml:space="preserve">EMP - Corporate Employee Expenses   </v>
          </cell>
          <cell r="D1048" t="str">
            <v>IS</v>
          </cell>
        </row>
        <row r="1049">
          <cell r="B1049" t="str">
            <v xml:space="preserve">407 - Retained Earnings             </v>
          </cell>
          <cell r="C1049" t="str">
            <v xml:space="preserve">EMP - Corporate Employee Expenses   </v>
          </cell>
          <cell r="D1049" t="str">
            <v>HR</v>
          </cell>
        </row>
        <row r="1050">
          <cell r="B1050" t="str">
            <v xml:space="preserve">407 - Retained Earnings             </v>
          </cell>
          <cell r="C1050" t="str">
            <v xml:space="preserve">REG - Rental Regulatory and Other   </v>
          </cell>
          <cell r="D1050" t="str">
            <v>CS</v>
          </cell>
        </row>
        <row r="1051">
          <cell r="B1051" t="str">
            <v xml:space="preserve">407 - Retained Earnings             </v>
          </cell>
          <cell r="C1051" t="str">
            <v xml:space="preserve">REG - Rental Regulatory and Other   </v>
          </cell>
          <cell r="D1051" t="str">
            <v>CSP</v>
          </cell>
        </row>
        <row r="1052">
          <cell r="B1052" t="str">
            <v xml:space="preserve">407 - Retained Earnings             </v>
          </cell>
          <cell r="C1052" t="str">
            <v xml:space="preserve">REG - Rental Regulatory and Other   </v>
          </cell>
          <cell r="D1052" t="str">
            <v>EO</v>
          </cell>
        </row>
        <row r="1053">
          <cell r="B1053" t="str">
            <v xml:space="preserve">407 - Retained Earnings             </v>
          </cell>
          <cell r="C1053" t="str">
            <v xml:space="preserve">REG - Rental Regulatory and Other   </v>
          </cell>
          <cell r="D1053" t="str">
            <v>EO</v>
          </cell>
        </row>
        <row r="1054">
          <cell r="B1054" t="str">
            <v xml:space="preserve">407 - Retained Earnings             </v>
          </cell>
          <cell r="C1054" t="str">
            <v xml:space="preserve">REG - Rental Regulatory and Other   </v>
          </cell>
          <cell r="D1054" t="str">
            <v>EO</v>
          </cell>
        </row>
        <row r="1055">
          <cell r="B1055" t="str">
            <v xml:space="preserve">407 - Retained Earnings             </v>
          </cell>
          <cell r="C1055" t="str">
            <v xml:space="preserve">REG - Rental Regulatory and Other   </v>
          </cell>
          <cell r="D1055" t="str">
            <v>EO</v>
          </cell>
        </row>
        <row r="1056">
          <cell r="B1056" t="str">
            <v xml:space="preserve">407 - Retained Earnings             </v>
          </cell>
          <cell r="C1056" t="str">
            <v xml:space="preserve">REG - Rental Regulatory and Other   </v>
          </cell>
          <cell r="D1056" t="str">
            <v>HR</v>
          </cell>
        </row>
        <row r="1057">
          <cell r="B1057" t="str">
            <v xml:space="preserve">407 - Retained Earnings             </v>
          </cell>
          <cell r="C1057" t="str">
            <v xml:space="preserve">REG - Rental Regulatory and Other   </v>
          </cell>
          <cell r="D1057" t="str">
            <v>IS</v>
          </cell>
        </row>
        <row r="1058">
          <cell r="B1058" t="str">
            <v xml:space="preserve">407 - Retained Earnings             </v>
          </cell>
          <cell r="C1058" t="str">
            <v xml:space="preserve">REG - Rental Regulatory and Other   </v>
          </cell>
          <cell r="D1058" t="str">
            <v>CS</v>
          </cell>
        </row>
        <row r="1059">
          <cell r="B1059" t="str">
            <v xml:space="preserve">407 - Retained Earnings             </v>
          </cell>
          <cell r="C1059" t="str">
            <v xml:space="preserve">REG - Rental Regulatory and Other   </v>
          </cell>
          <cell r="D1059" t="str">
            <v>CSP</v>
          </cell>
        </row>
        <row r="1060">
          <cell r="B1060" t="str">
            <v xml:space="preserve">407 - Retained Earnings             </v>
          </cell>
          <cell r="C1060" t="str">
            <v xml:space="preserve">REG - Rental Regulatory and Other   </v>
          </cell>
          <cell r="D1060" t="str">
            <v>EO</v>
          </cell>
        </row>
        <row r="1061">
          <cell r="B1061" t="str">
            <v xml:space="preserve">407 - Retained Earnings             </v>
          </cell>
          <cell r="C1061" t="str">
            <v xml:space="preserve">REG - Rental Regulatory and Other   </v>
          </cell>
          <cell r="D1061" t="str">
            <v>EO</v>
          </cell>
        </row>
        <row r="1062">
          <cell r="B1062" t="str">
            <v xml:space="preserve">407 - Retained Earnings             </v>
          </cell>
          <cell r="C1062" t="str">
            <v xml:space="preserve">REG - Rental Regulatory and Other   </v>
          </cell>
          <cell r="D1062" t="str">
            <v>EO</v>
          </cell>
        </row>
        <row r="1063">
          <cell r="B1063" t="str">
            <v xml:space="preserve">407 - Retained Earnings             </v>
          </cell>
          <cell r="C1063" t="str">
            <v xml:space="preserve">REG - Rental Regulatory and Other   </v>
          </cell>
          <cell r="D1063" t="str">
            <v>EO</v>
          </cell>
        </row>
        <row r="1064">
          <cell r="B1064" t="str">
            <v xml:space="preserve">407 - Retained Earnings             </v>
          </cell>
          <cell r="C1064" t="str">
            <v xml:space="preserve">REG - Rental Regulatory and Other   </v>
          </cell>
          <cell r="D1064" t="str">
            <v>FS</v>
          </cell>
        </row>
        <row r="1065">
          <cell r="B1065" t="str">
            <v xml:space="preserve">407 - Retained Earnings             </v>
          </cell>
          <cell r="C1065" t="str">
            <v xml:space="preserve">REG - Rental Regulatory and Other   </v>
          </cell>
          <cell r="D1065" t="str">
            <v>HR</v>
          </cell>
        </row>
        <row r="1066">
          <cell r="B1066" t="str">
            <v xml:space="preserve">407 - Retained Earnings             </v>
          </cell>
          <cell r="C1066" t="str">
            <v xml:space="preserve">REG - Rental Regulatory and Other   </v>
          </cell>
          <cell r="D1066" t="str">
            <v>IS</v>
          </cell>
        </row>
        <row r="1067">
          <cell r="B1067" t="str">
            <v xml:space="preserve">407 - Retained Earnings             </v>
          </cell>
          <cell r="C1067" t="str">
            <v xml:space="preserve">REG - Rental Regulatory and Other   </v>
          </cell>
          <cell r="D1067" t="str">
            <v>CS</v>
          </cell>
        </row>
        <row r="1068">
          <cell r="B1068" t="str">
            <v xml:space="preserve">407 - Retained Earnings             </v>
          </cell>
          <cell r="C1068" t="str">
            <v xml:space="preserve">REG - Rental Regulatory and Other   </v>
          </cell>
          <cell r="D1068" t="str">
            <v>CSP</v>
          </cell>
        </row>
        <row r="1069">
          <cell r="B1069" t="str">
            <v xml:space="preserve">407 - Retained Earnings             </v>
          </cell>
          <cell r="C1069" t="str">
            <v xml:space="preserve">REG - Rental Regulatory and Other   </v>
          </cell>
          <cell r="D1069" t="str">
            <v>EO</v>
          </cell>
        </row>
        <row r="1070">
          <cell r="B1070" t="str">
            <v xml:space="preserve">407 - Retained Earnings             </v>
          </cell>
          <cell r="C1070" t="str">
            <v xml:space="preserve">REG - Rental Regulatory and Other   </v>
          </cell>
          <cell r="D1070" t="str">
            <v>EO</v>
          </cell>
        </row>
        <row r="1071">
          <cell r="B1071" t="str">
            <v xml:space="preserve">407 - Retained Earnings             </v>
          </cell>
          <cell r="C1071" t="str">
            <v xml:space="preserve">REG - Rental Regulatory and Other   </v>
          </cell>
          <cell r="D1071" t="str">
            <v>EO</v>
          </cell>
        </row>
        <row r="1072">
          <cell r="B1072" t="str">
            <v xml:space="preserve">407 - Retained Earnings             </v>
          </cell>
          <cell r="C1072" t="str">
            <v xml:space="preserve">REG - Rental Regulatory and Other   </v>
          </cell>
          <cell r="D1072" t="str">
            <v>EO</v>
          </cell>
        </row>
        <row r="1073">
          <cell r="B1073" t="str">
            <v xml:space="preserve">407 - Retained Earnings             </v>
          </cell>
          <cell r="C1073" t="str">
            <v xml:space="preserve">REG - Rental Regulatory and Other   </v>
          </cell>
          <cell r="D1073" t="str">
            <v>FS</v>
          </cell>
        </row>
        <row r="1074">
          <cell r="B1074" t="str">
            <v xml:space="preserve">407 - Retained Earnings             </v>
          </cell>
          <cell r="C1074" t="str">
            <v xml:space="preserve">REG - Rental Regulatory and Other   </v>
          </cell>
          <cell r="D1074" t="str">
            <v>HR</v>
          </cell>
        </row>
        <row r="1075">
          <cell r="B1075" t="str">
            <v xml:space="preserve">407 - Retained Earnings             </v>
          </cell>
          <cell r="C1075" t="str">
            <v xml:space="preserve">REG - Rental Regulatory and Other   </v>
          </cell>
          <cell r="D1075" t="str">
            <v>IS</v>
          </cell>
        </row>
        <row r="1076">
          <cell r="B1076" t="str">
            <v xml:space="preserve">407 - Retained Earnings             </v>
          </cell>
          <cell r="C1076" t="str">
            <v xml:space="preserve">REG - Rental Regulatory and Other   </v>
          </cell>
          <cell r="D1076" t="str">
            <v>CS</v>
          </cell>
        </row>
        <row r="1077">
          <cell r="B1077" t="str">
            <v xml:space="preserve">407 - Retained Earnings             </v>
          </cell>
          <cell r="C1077" t="str">
            <v xml:space="preserve">REG - Rental Regulatory and Other   </v>
          </cell>
          <cell r="D1077" t="str">
            <v>CSP</v>
          </cell>
        </row>
        <row r="1078">
          <cell r="B1078" t="str">
            <v xml:space="preserve">407 - Retained Earnings             </v>
          </cell>
          <cell r="C1078" t="str">
            <v xml:space="preserve">REG - Rental Regulatory and Other   </v>
          </cell>
          <cell r="D1078" t="str">
            <v>EO</v>
          </cell>
        </row>
        <row r="1079">
          <cell r="B1079" t="str">
            <v xml:space="preserve">407 - Retained Earnings             </v>
          </cell>
          <cell r="C1079" t="str">
            <v xml:space="preserve">REG - Rental Regulatory and Other   </v>
          </cell>
          <cell r="D1079" t="str">
            <v>EO</v>
          </cell>
        </row>
        <row r="1080">
          <cell r="B1080" t="str">
            <v xml:space="preserve">407 - Retained Earnings             </v>
          </cell>
          <cell r="C1080" t="str">
            <v xml:space="preserve">REG - Rental Regulatory and Other   </v>
          </cell>
          <cell r="D1080" t="str">
            <v>EO</v>
          </cell>
        </row>
        <row r="1081">
          <cell r="B1081" t="str">
            <v xml:space="preserve">407 - Retained Earnings             </v>
          </cell>
          <cell r="C1081" t="str">
            <v xml:space="preserve">REG - Rental Regulatory and Other   </v>
          </cell>
          <cell r="D1081" t="str">
            <v>EO</v>
          </cell>
        </row>
        <row r="1082">
          <cell r="B1082" t="str">
            <v xml:space="preserve">407 - Retained Earnings             </v>
          </cell>
          <cell r="C1082" t="str">
            <v xml:space="preserve">REG - Rental Regulatory and Other   </v>
          </cell>
          <cell r="D1082" t="str">
            <v>FS</v>
          </cell>
        </row>
        <row r="1083">
          <cell r="B1083" t="str">
            <v xml:space="preserve">407 - Retained Earnings             </v>
          </cell>
          <cell r="C1083" t="str">
            <v xml:space="preserve">REG - Rental Regulatory and Other   </v>
          </cell>
          <cell r="D1083" t="str">
            <v>HR</v>
          </cell>
        </row>
        <row r="1084">
          <cell r="B1084" t="str">
            <v xml:space="preserve">407 - Retained Earnings             </v>
          </cell>
          <cell r="C1084" t="str">
            <v xml:space="preserve">REG - Rental Regulatory and Other   </v>
          </cell>
          <cell r="D1084" t="str">
            <v>IS</v>
          </cell>
        </row>
        <row r="1085">
          <cell r="B1085" t="str">
            <v xml:space="preserve">407 - Retained Earnings             </v>
          </cell>
          <cell r="C1085" t="str">
            <v xml:space="preserve">REG - Rental Regulatory and Other   </v>
          </cell>
          <cell r="D1085" t="str">
            <v>CS</v>
          </cell>
        </row>
        <row r="1086">
          <cell r="B1086" t="str">
            <v xml:space="preserve">407 - Retained Earnings             </v>
          </cell>
          <cell r="C1086" t="str">
            <v xml:space="preserve">REG - Rental Regulatory and Other   </v>
          </cell>
          <cell r="D1086" t="str">
            <v>EO</v>
          </cell>
        </row>
        <row r="1087">
          <cell r="B1087" t="str">
            <v xml:space="preserve">407 - Retained Earnings             </v>
          </cell>
          <cell r="C1087" t="str">
            <v xml:space="preserve">REG - Rental Regulatory and Other   </v>
          </cell>
          <cell r="D1087" t="str">
            <v>EO</v>
          </cell>
        </row>
        <row r="1088">
          <cell r="B1088" t="str">
            <v xml:space="preserve">407 - Retained Earnings             </v>
          </cell>
          <cell r="C1088" t="str">
            <v>OFF - Office Equipment Serv and Mtce</v>
          </cell>
          <cell r="D1088" t="str">
            <v>CS</v>
          </cell>
        </row>
        <row r="1089">
          <cell r="B1089" t="str">
            <v xml:space="preserve">407 - Retained Earnings             </v>
          </cell>
          <cell r="C1089" t="str">
            <v>OFF - Office Equipment Serv and Mtce</v>
          </cell>
          <cell r="D1089" t="str">
            <v>CSP</v>
          </cell>
        </row>
        <row r="1090">
          <cell r="B1090" t="str">
            <v xml:space="preserve">407 - Retained Earnings             </v>
          </cell>
          <cell r="C1090" t="str">
            <v>OFF - Office Equipment Serv and Mtce</v>
          </cell>
          <cell r="D1090" t="str">
            <v>EO</v>
          </cell>
        </row>
        <row r="1091">
          <cell r="B1091" t="str">
            <v xml:space="preserve">407 - Retained Earnings             </v>
          </cell>
          <cell r="C1091" t="str">
            <v>OFF - Office Equipment Serv and Mtce</v>
          </cell>
          <cell r="D1091" t="str">
            <v>EO</v>
          </cell>
        </row>
        <row r="1092">
          <cell r="B1092" t="str">
            <v xml:space="preserve">407 - Retained Earnings             </v>
          </cell>
          <cell r="C1092" t="str">
            <v>OFF - Office Equipment Serv and Mtce</v>
          </cell>
          <cell r="D1092" t="str">
            <v>EO</v>
          </cell>
        </row>
        <row r="1093">
          <cell r="B1093" t="str">
            <v xml:space="preserve">407 - Retained Earnings             </v>
          </cell>
          <cell r="C1093" t="str">
            <v>OFF - Office Equipment Serv and Mtce</v>
          </cell>
          <cell r="D1093" t="str">
            <v>EO</v>
          </cell>
        </row>
        <row r="1094">
          <cell r="B1094" t="str">
            <v xml:space="preserve">407 - Retained Earnings             </v>
          </cell>
          <cell r="C1094" t="str">
            <v>OFF - Office Equipment Serv and Mtce</v>
          </cell>
          <cell r="D1094" t="str">
            <v>FS</v>
          </cell>
        </row>
        <row r="1095">
          <cell r="B1095" t="str">
            <v xml:space="preserve">407 - Retained Earnings             </v>
          </cell>
          <cell r="C1095" t="str">
            <v>OFF - Office Equipment Serv and Mtce</v>
          </cell>
          <cell r="D1095" t="str">
            <v>HR</v>
          </cell>
        </row>
        <row r="1096">
          <cell r="B1096" t="str">
            <v xml:space="preserve">407 - Retained Earnings             </v>
          </cell>
          <cell r="C1096" t="str">
            <v>OFF - Office Equipment Serv and Mtce</v>
          </cell>
          <cell r="D1096" t="str">
            <v>IS</v>
          </cell>
        </row>
        <row r="1097">
          <cell r="B1097" t="str">
            <v xml:space="preserve">407 - Retained Earnings             </v>
          </cell>
          <cell r="C1097" t="str">
            <v>OFF - Office Equipment Serv and Mtce</v>
          </cell>
          <cell r="D1097" t="str">
            <v>EO</v>
          </cell>
        </row>
        <row r="1098">
          <cell r="B1098" t="str">
            <v xml:space="preserve">407 - Retained Earnings             </v>
          </cell>
          <cell r="C1098" t="str">
            <v>OFF - Office Equipment Serv and Mtce</v>
          </cell>
          <cell r="D1098" t="str">
            <v>HR</v>
          </cell>
        </row>
        <row r="1099">
          <cell r="B1099" t="str">
            <v xml:space="preserve">407 - Retained Earnings             </v>
          </cell>
          <cell r="C1099" t="str">
            <v>OFF - Office Equipment Serv and Mtce</v>
          </cell>
          <cell r="D1099" t="str">
            <v>IS</v>
          </cell>
        </row>
        <row r="1100">
          <cell r="B1100" t="str">
            <v xml:space="preserve">407 - Retained Earnings             </v>
          </cell>
          <cell r="C1100" t="str">
            <v>OFF - Office Equipment Serv and Mtce</v>
          </cell>
          <cell r="D1100" t="str">
            <v>CS</v>
          </cell>
        </row>
        <row r="1101">
          <cell r="B1101" t="str">
            <v xml:space="preserve">407 - Retained Earnings             </v>
          </cell>
          <cell r="C1101" t="str">
            <v>OFF - Office Equipment Serv and Mtce</v>
          </cell>
          <cell r="D1101" t="str">
            <v>CSP</v>
          </cell>
        </row>
        <row r="1102">
          <cell r="B1102" t="str">
            <v xml:space="preserve">407 - Retained Earnings             </v>
          </cell>
          <cell r="C1102" t="str">
            <v>OFF - Office Equipment Serv and Mtce</v>
          </cell>
          <cell r="D1102" t="str">
            <v>EO</v>
          </cell>
        </row>
        <row r="1103">
          <cell r="B1103" t="str">
            <v xml:space="preserve">407 - Retained Earnings             </v>
          </cell>
          <cell r="C1103" t="str">
            <v>OFF - Office Equipment Serv and Mtce</v>
          </cell>
          <cell r="D1103" t="str">
            <v>EO</v>
          </cell>
        </row>
        <row r="1104">
          <cell r="B1104" t="str">
            <v xml:space="preserve">407 - Retained Earnings             </v>
          </cell>
          <cell r="C1104" t="str">
            <v>OFF - Office Equipment Serv and Mtce</v>
          </cell>
          <cell r="D1104" t="str">
            <v>EO</v>
          </cell>
        </row>
        <row r="1105">
          <cell r="B1105" t="str">
            <v xml:space="preserve">407 - Retained Earnings             </v>
          </cell>
          <cell r="C1105" t="str">
            <v>OFF - Office Equipment Serv and Mtce</v>
          </cell>
          <cell r="D1105" t="str">
            <v>EO</v>
          </cell>
        </row>
        <row r="1106">
          <cell r="B1106" t="str">
            <v xml:space="preserve">407 - Retained Earnings             </v>
          </cell>
          <cell r="C1106" t="str">
            <v>OFF - Office Equipment Serv and Mtce</v>
          </cell>
          <cell r="D1106" t="str">
            <v>FS</v>
          </cell>
        </row>
        <row r="1107">
          <cell r="B1107" t="str">
            <v xml:space="preserve">407 - Retained Earnings             </v>
          </cell>
          <cell r="C1107" t="str">
            <v>OFF - Office Equipment Serv and Mtce</v>
          </cell>
          <cell r="D1107" t="str">
            <v>HR</v>
          </cell>
        </row>
        <row r="1108">
          <cell r="B1108" t="str">
            <v xml:space="preserve">407 - Retained Earnings             </v>
          </cell>
          <cell r="C1108" t="str">
            <v>OFF - Office Equipment Serv and Mtce</v>
          </cell>
          <cell r="D1108" t="str">
            <v>IS</v>
          </cell>
        </row>
        <row r="1109">
          <cell r="B1109" t="str">
            <v xml:space="preserve">407 - Retained Earnings             </v>
          </cell>
          <cell r="C1109" t="str">
            <v>OFF - Office Equipment Serv and Mtce</v>
          </cell>
          <cell r="D1109" t="str">
            <v>CS</v>
          </cell>
        </row>
        <row r="1110">
          <cell r="B1110" t="str">
            <v xml:space="preserve">407 - Retained Earnings             </v>
          </cell>
          <cell r="C1110" t="str">
            <v>OFF - Office Equipment Serv and Mtce</v>
          </cell>
          <cell r="D1110" t="str">
            <v>CSP</v>
          </cell>
        </row>
        <row r="1111">
          <cell r="B1111" t="str">
            <v xml:space="preserve">407 - Retained Earnings             </v>
          </cell>
          <cell r="C1111" t="str">
            <v>OFF - Office Equipment Serv and Mtce</v>
          </cell>
          <cell r="D1111" t="str">
            <v>EO</v>
          </cell>
        </row>
        <row r="1112">
          <cell r="B1112" t="str">
            <v xml:space="preserve">407 - Retained Earnings             </v>
          </cell>
          <cell r="C1112" t="str">
            <v>OFF - Office Equipment Serv and Mtce</v>
          </cell>
          <cell r="D1112" t="str">
            <v>EO</v>
          </cell>
        </row>
        <row r="1113">
          <cell r="B1113" t="str">
            <v xml:space="preserve">407 - Retained Earnings             </v>
          </cell>
          <cell r="C1113" t="str">
            <v>OFF - Office Equipment Serv and Mtce</v>
          </cell>
          <cell r="D1113" t="str">
            <v>EO</v>
          </cell>
        </row>
        <row r="1114">
          <cell r="B1114" t="str">
            <v xml:space="preserve">407 - Retained Earnings             </v>
          </cell>
          <cell r="C1114" t="str">
            <v>OFF - Office Equipment Serv and Mtce</v>
          </cell>
          <cell r="D1114" t="str">
            <v>EO</v>
          </cell>
        </row>
        <row r="1115">
          <cell r="B1115" t="str">
            <v xml:space="preserve">407 - Retained Earnings             </v>
          </cell>
          <cell r="C1115" t="str">
            <v>OFF - Office Equipment Serv and Mtce</v>
          </cell>
          <cell r="D1115" t="str">
            <v>FS</v>
          </cell>
        </row>
        <row r="1116">
          <cell r="B1116" t="str">
            <v xml:space="preserve">407 - Retained Earnings             </v>
          </cell>
          <cell r="C1116" t="str">
            <v>OFF - Office Equipment Serv and Mtce</v>
          </cell>
          <cell r="D1116" t="str">
            <v>HR</v>
          </cell>
        </row>
        <row r="1117">
          <cell r="B1117" t="str">
            <v xml:space="preserve">407 - Retained Earnings             </v>
          </cell>
          <cell r="C1117" t="str">
            <v>OFF - Office Equipment Serv and Mtce</v>
          </cell>
          <cell r="D1117" t="str">
            <v>IS</v>
          </cell>
        </row>
        <row r="1118">
          <cell r="B1118" t="str">
            <v xml:space="preserve">407 - Retained Earnings             </v>
          </cell>
          <cell r="C1118" t="str">
            <v>OFF - Office Equipment Serv and Mtce</v>
          </cell>
          <cell r="D1118" t="str">
            <v>EO</v>
          </cell>
        </row>
        <row r="1119">
          <cell r="B1119" t="str">
            <v xml:space="preserve">407 - Retained Earnings             </v>
          </cell>
          <cell r="C1119" t="str">
            <v>OFF - Office Equipment Serv and Mtce</v>
          </cell>
          <cell r="D1119" t="str">
            <v>EO</v>
          </cell>
        </row>
        <row r="1120">
          <cell r="B1120" t="str">
            <v xml:space="preserve">407 - Retained Earnings             </v>
          </cell>
          <cell r="C1120" t="str">
            <v>OFF - Office Equipment Serv and Mtce</v>
          </cell>
          <cell r="D1120" t="str">
            <v>EO</v>
          </cell>
        </row>
        <row r="1121">
          <cell r="B1121" t="str">
            <v xml:space="preserve">407 - Retained Earnings             </v>
          </cell>
          <cell r="C1121" t="str">
            <v>OFF - Office Equipment Serv and Mtce</v>
          </cell>
          <cell r="D1121" t="str">
            <v>EO</v>
          </cell>
        </row>
        <row r="1122">
          <cell r="B1122" t="str">
            <v xml:space="preserve">407 - Retained Earnings             </v>
          </cell>
          <cell r="C1122" t="str">
            <v>OFF - Office Equipment Serv and Mtce</v>
          </cell>
          <cell r="D1122" t="str">
            <v>IS</v>
          </cell>
        </row>
        <row r="1123">
          <cell r="B1123" t="str">
            <v xml:space="preserve">407 - Retained Earnings             </v>
          </cell>
          <cell r="C1123" t="str">
            <v>OFF - Office Equipment Serv and Mtce</v>
          </cell>
          <cell r="D1123" t="str">
            <v>CS</v>
          </cell>
        </row>
        <row r="1124">
          <cell r="B1124" t="str">
            <v xml:space="preserve">407 - Retained Earnings             </v>
          </cell>
          <cell r="C1124" t="str">
            <v>OFF - Office Equipment Serv and Mtce</v>
          </cell>
          <cell r="D1124" t="str">
            <v>CSP</v>
          </cell>
        </row>
        <row r="1125">
          <cell r="B1125" t="str">
            <v xml:space="preserve">407 - Retained Earnings             </v>
          </cell>
          <cell r="C1125" t="str">
            <v>OFF - Office Equipment Serv and Mtce</v>
          </cell>
          <cell r="D1125" t="str">
            <v>EO</v>
          </cell>
        </row>
        <row r="1126">
          <cell r="B1126" t="str">
            <v xml:space="preserve">407 - Retained Earnings             </v>
          </cell>
          <cell r="C1126" t="str">
            <v>OFF - Office Equipment Serv and Mtce</v>
          </cell>
          <cell r="D1126" t="str">
            <v>EO</v>
          </cell>
        </row>
        <row r="1127">
          <cell r="B1127" t="str">
            <v xml:space="preserve">407 - Retained Earnings             </v>
          </cell>
          <cell r="C1127" t="str">
            <v>OFF - Office Equipment Serv and Mtce</v>
          </cell>
          <cell r="D1127" t="str">
            <v>EO</v>
          </cell>
        </row>
        <row r="1128">
          <cell r="B1128" t="str">
            <v xml:space="preserve">407 - Retained Earnings             </v>
          </cell>
          <cell r="C1128" t="str">
            <v>OFF - Office Equipment Serv and Mtce</v>
          </cell>
          <cell r="D1128" t="str">
            <v>EO</v>
          </cell>
        </row>
        <row r="1129">
          <cell r="B1129" t="str">
            <v xml:space="preserve">407 - Retained Earnings             </v>
          </cell>
          <cell r="C1129" t="str">
            <v>OFF - Office Equipment Serv and Mtce</v>
          </cell>
          <cell r="D1129" t="str">
            <v>FS</v>
          </cell>
        </row>
        <row r="1130">
          <cell r="B1130" t="str">
            <v xml:space="preserve">407 - Retained Earnings             </v>
          </cell>
          <cell r="C1130" t="str">
            <v>OFF - Office Equipment Serv and Mtce</v>
          </cell>
          <cell r="D1130" t="str">
            <v>HR</v>
          </cell>
        </row>
        <row r="1131">
          <cell r="B1131" t="str">
            <v xml:space="preserve">407 - Retained Earnings             </v>
          </cell>
          <cell r="C1131" t="str">
            <v>OFF - Office Equipment Serv and Mtce</v>
          </cell>
          <cell r="D1131" t="str">
            <v>IS</v>
          </cell>
        </row>
        <row r="1132">
          <cell r="B1132" t="str">
            <v xml:space="preserve">407 - Retained Earnings             </v>
          </cell>
          <cell r="C1132" t="str">
            <v>OFF - Office Equipment Serv and Mtce</v>
          </cell>
          <cell r="D1132" t="str">
            <v>CS</v>
          </cell>
        </row>
        <row r="1133">
          <cell r="B1133" t="str">
            <v xml:space="preserve">407 - Retained Earnings             </v>
          </cell>
          <cell r="C1133" t="str">
            <v>OFF - Office Equipment Serv and Mtce</v>
          </cell>
          <cell r="D1133" t="str">
            <v>CSP</v>
          </cell>
        </row>
        <row r="1134">
          <cell r="B1134" t="str">
            <v xml:space="preserve">407 - Retained Earnings             </v>
          </cell>
          <cell r="C1134" t="str">
            <v>OFF - Office Equipment Serv and Mtce</v>
          </cell>
          <cell r="D1134" t="str">
            <v>EO</v>
          </cell>
        </row>
        <row r="1135">
          <cell r="B1135" t="str">
            <v xml:space="preserve">407 - Retained Earnings             </v>
          </cell>
          <cell r="C1135" t="str">
            <v>OFF - Office Equipment Serv and Mtce</v>
          </cell>
          <cell r="D1135" t="str">
            <v>EO</v>
          </cell>
        </row>
        <row r="1136">
          <cell r="B1136" t="str">
            <v xml:space="preserve">407 - Retained Earnings             </v>
          </cell>
          <cell r="C1136" t="str">
            <v>OFF - Office Equipment Serv and Mtce</v>
          </cell>
          <cell r="D1136" t="str">
            <v>EO</v>
          </cell>
        </row>
        <row r="1137">
          <cell r="B1137" t="str">
            <v xml:space="preserve">407 - Retained Earnings             </v>
          </cell>
          <cell r="C1137" t="str">
            <v>OFF - Office Equipment Serv and Mtce</v>
          </cell>
          <cell r="D1137" t="str">
            <v>EO</v>
          </cell>
        </row>
        <row r="1138">
          <cell r="B1138" t="str">
            <v xml:space="preserve">407 - Retained Earnings             </v>
          </cell>
          <cell r="C1138" t="str">
            <v>OFF - Office Equipment Serv and Mtce</v>
          </cell>
          <cell r="D1138" t="str">
            <v>HR</v>
          </cell>
        </row>
        <row r="1139">
          <cell r="B1139" t="str">
            <v xml:space="preserve">407 - Retained Earnings             </v>
          </cell>
          <cell r="C1139" t="str">
            <v>OFF - Office Equipment Serv and Mtce</v>
          </cell>
          <cell r="D1139" t="str">
            <v>IS</v>
          </cell>
        </row>
        <row r="1140">
          <cell r="B1140" t="str">
            <v xml:space="preserve">407 - Retained Earnings             </v>
          </cell>
          <cell r="C1140" t="str">
            <v xml:space="preserve">PSG - Postage                       </v>
          </cell>
          <cell r="D1140" t="str">
            <v>CSP</v>
          </cell>
        </row>
        <row r="1141">
          <cell r="B1141" t="str">
            <v xml:space="preserve">407 - Retained Earnings             </v>
          </cell>
          <cell r="C1141" t="str">
            <v>OFF - Office Equipment Serv and Mtce</v>
          </cell>
          <cell r="D1141" t="str">
            <v>CS</v>
          </cell>
        </row>
        <row r="1142">
          <cell r="B1142" t="str">
            <v xml:space="preserve">407 - Retained Earnings             </v>
          </cell>
          <cell r="C1142" t="str">
            <v>OFF - Office Equipment Serv and Mtce</v>
          </cell>
          <cell r="D1142" t="str">
            <v>CSP</v>
          </cell>
        </row>
        <row r="1143">
          <cell r="B1143" t="str">
            <v xml:space="preserve">407 - Retained Earnings             </v>
          </cell>
          <cell r="C1143" t="str">
            <v>OFF - Office Equipment Serv and Mtce</v>
          </cell>
          <cell r="D1143" t="str">
            <v>EO</v>
          </cell>
        </row>
        <row r="1144">
          <cell r="B1144" t="str">
            <v xml:space="preserve">407 - Retained Earnings             </v>
          </cell>
          <cell r="C1144" t="str">
            <v>OFF - Office Equipment Serv and Mtce</v>
          </cell>
          <cell r="D1144" t="str">
            <v>EO</v>
          </cell>
        </row>
        <row r="1145">
          <cell r="B1145" t="str">
            <v xml:space="preserve">407 - Retained Earnings             </v>
          </cell>
          <cell r="C1145" t="str">
            <v>OFF - Office Equipment Serv and Mtce</v>
          </cell>
          <cell r="D1145" t="str">
            <v>EO</v>
          </cell>
        </row>
        <row r="1146">
          <cell r="B1146" t="str">
            <v xml:space="preserve">407 - Retained Earnings             </v>
          </cell>
          <cell r="C1146" t="str">
            <v>OFF - Office Equipment Serv and Mtce</v>
          </cell>
          <cell r="D1146" t="str">
            <v>EO</v>
          </cell>
        </row>
        <row r="1147">
          <cell r="B1147" t="str">
            <v xml:space="preserve">407 - Retained Earnings             </v>
          </cell>
          <cell r="C1147" t="str">
            <v>OFF - Office Equipment Serv and Mtce</v>
          </cell>
          <cell r="D1147" t="str">
            <v>FS</v>
          </cell>
        </row>
        <row r="1148">
          <cell r="B1148" t="str">
            <v xml:space="preserve">407 - Retained Earnings             </v>
          </cell>
          <cell r="C1148" t="str">
            <v>OFF - Office Equipment Serv and Mtce</v>
          </cell>
          <cell r="D1148" t="str">
            <v>HR</v>
          </cell>
        </row>
        <row r="1149">
          <cell r="B1149" t="str">
            <v xml:space="preserve">407 - Retained Earnings             </v>
          </cell>
          <cell r="C1149" t="str">
            <v>OFF - Office Equipment Serv and Mtce</v>
          </cell>
          <cell r="D1149" t="str">
            <v>IS</v>
          </cell>
        </row>
        <row r="1150">
          <cell r="B1150" t="str">
            <v xml:space="preserve">407 - Retained Earnings             </v>
          </cell>
          <cell r="C1150" t="str">
            <v xml:space="preserve">ALL - Internal Allocations          </v>
          </cell>
          <cell r="D1150" t="str">
            <v>CS</v>
          </cell>
        </row>
        <row r="1151">
          <cell r="B1151" t="str">
            <v xml:space="preserve">407 - Retained Earnings             </v>
          </cell>
          <cell r="C1151" t="str">
            <v xml:space="preserve">ALL - Internal Allocations          </v>
          </cell>
          <cell r="D1151" t="str">
            <v>CSP</v>
          </cell>
        </row>
        <row r="1152">
          <cell r="B1152" t="str">
            <v xml:space="preserve">407 - Retained Earnings             </v>
          </cell>
          <cell r="C1152" t="str">
            <v xml:space="preserve">ALL - Internal Allocations          </v>
          </cell>
          <cell r="D1152" t="str">
            <v>EO</v>
          </cell>
        </row>
        <row r="1153">
          <cell r="B1153" t="str">
            <v xml:space="preserve">407 - Retained Earnings             </v>
          </cell>
          <cell r="C1153" t="str">
            <v xml:space="preserve">ALL - Internal Allocations          </v>
          </cell>
          <cell r="D1153" t="str">
            <v>EO</v>
          </cell>
        </row>
        <row r="1154">
          <cell r="B1154" t="str">
            <v xml:space="preserve">407 - Retained Earnings             </v>
          </cell>
          <cell r="C1154" t="str">
            <v xml:space="preserve">ALL - Internal Allocations          </v>
          </cell>
          <cell r="D1154" t="str">
            <v>EO</v>
          </cell>
        </row>
        <row r="1155">
          <cell r="B1155" t="str">
            <v xml:space="preserve">407 - Retained Earnings             </v>
          </cell>
          <cell r="C1155" t="str">
            <v xml:space="preserve">ALL - Internal Allocations          </v>
          </cell>
          <cell r="D1155" t="str">
            <v>EO</v>
          </cell>
        </row>
        <row r="1156">
          <cell r="B1156" t="str">
            <v xml:space="preserve">407 - Retained Earnings             </v>
          </cell>
          <cell r="C1156" t="str">
            <v xml:space="preserve">ALL - Internal Allocations          </v>
          </cell>
          <cell r="D1156" t="str">
            <v>FS</v>
          </cell>
        </row>
        <row r="1157">
          <cell r="B1157" t="str">
            <v xml:space="preserve">407 - Retained Earnings             </v>
          </cell>
          <cell r="C1157" t="str">
            <v xml:space="preserve">ALL - Internal Allocations          </v>
          </cell>
          <cell r="D1157" t="str">
            <v>HR</v>
          </cell>
        </row>
        <row r="1158">
          <cell r="B1158" t="str">
            <v xml:space="preserve">407 - Retained Earnings             </v>
          </cell>
          <cell r="C1158" t="str">
            <v xml:space="preserve">ALL - Internal Allocations          </v>
          </cell>
          <cell r="D1158" t="str">
            <v>IS</v>
          </cell>
        </row>
        <row r="1159">
          <cell r="B1159" t="str">
            <v xml:space="preserve">407 - Retained Earnings             </v>
          </cell>
          <cell r="C1159" t="str">
            <v xml:space="preserve">PSV - Professional Services         </v>
          </cell>
          <cell r="D1159" t="str">
            <v>CS</v>
          </cell>
        </row>
        <row r="1160">
          <cell r="B1160" t="str">
            <v xml:space="preserve">407 - Retained Earnings             </v>
          </cell>
          <cell r="C1160" t="str">
            <v xml:space="preserve">PSV - Professional Services         </v>
          </cell>
          <cell r="D1160" t="str">
            <v>EO</v>
          </cell>
        </row>
        <row r="1161">
          <cell r="B1161" t="str">
            <v xml:space="preserve">407 - Retained Earnings             </v>
          </cell>
          <cell r="C1161" t="str">
            <v xml:space="preserve">PSV - Professional Services         </v>
          </cell>
          <cell r="D1161" t="str">
            <v>FS</v>
          </cell>
        </row>
        <row r="1162">
          <cell r="B1162" t="str">
            <v xml:space="preserve">407 - Retained Earnings             </v>
          </cell>
          <cell r="C1162" t="str">
            <v xml:space="preserve">PSV - Professional Services         </v>
          </cell>
          <cell r="D1162" t="str">
            <v>FS</v>
          </cell>
        </row>
        <row r="1163">
          <cell r="B1163" t="str">
            <v xml:space="preserve">407 - Retained Earnings             </v>
          </cell>
          <cell r="C1163" t="str">
            <v xml:space="preserve">PSV - Professional Services         </v>
          </cell>
          <cell r="D1163" t="str">
            <v>HR</v>
          </cell>
        </row>
        <row r="1164">
          <cell r="B1164" t="str">
            <v xml:space="preserve">407 - Retained Earnings             </v>
          </cell>
          <cell r="C1164" t="str">
            <v xml:space="preserve">PSV - Professional Services         </v>
          </cell>
          <cell r="D1164" t="str">
            <v>CS</v>
          </cell>
        </row>
        <row r="1165">
          <cell r="B1165" t="str">
            <v xml:space="preserve">407 - Retained Earnings             </v>
          </cell>
          <cell r="C1165" t="str">
            <v xml:space="preserve">PSV - Professional Services         </v>
          </cell>
          <cell r="D1165" t="str">
            <v>CSP</v>
          </cell>
        </row>
        <row r="1166">
          <cell r="B1166" t="str">
            <v xml:space="preserve">407 - Retained Earnings             </v>
          </cell>
          <cell r="C1166" t="str">
            <v xml:space="preserve">PSV - Professional Services         </v>
          </cell>
          <cell r="D1166" t="str">
            <v>EO</v>
          </cell>
        </row>
        <row r="1167">
          <cell r="B1167" t="str">
            <v xml:space="preserve">407 - Retained Earnings             </v>
          </cell>
          <cell r="C1167" t="str">
            <v xml:space="preserve">PSV - Professional Services         </v>
          </cell>
          <cell r="D1167" t="str">
            <v>FS</v>
          </cell>
        </row>
        <row r="1168">
          <cell r="B1168" t="str">
            <v xml:space="preserve">407 - Retained Earnings             </v>
          </cell>
          <cell r="C1168" t="str">
            <v xml:space="preserve">PSV - Professional Services         </v>
          </cell>
          <cell r="D1168" t="str">
            <v>HR</v>
          </cell>
        </row>
        <row r="1169">
          <cell r="B1169" t="str">
            <v xml:space="preserve">407 - Retained Earnings             </v>
          </cell>
          <cell r="C1169" t="str">
            <v xml:space="preserve">PSV - Professional Services         </v>
          </cell>
          <cell r="D1169" t="str">
            <v>EO</v>
          </cell>
        </row>
        <row r="1170">
          <cell r="B1170" t="str">
            <v xml:space="preserve">407 - Retained Earnings             </v>
          </cell>
          <cell r="C1170" t="str">
            <v xml:space="preserve">PSV - Professional Services         </v>
          </cell>
          <cell r="D1170" t="str">
            <v>FS</v>
          </cell>
        </row>
        <row r="1171">
          <cell r="B1171" t="str">
            <v xml:space="preserve">407 - Retained Earnings             </v>
          </cell>
          <cell r="C1171" t="str">
            <v xml:space="preserve">PSV - Professional Services         </v>
          </cell>
          <cell r="D1171" t="str">
            <v>CS</v>
          </cell>
        </row>
        <row r="1172">
          <cell r="B1172" t="str">
            <v xml:space="preserve">407 - Retained Earnings             </v>
          </cell>
          <cell r="C1172" t="str">
            <v xml:space="preserve">PSV - Professional Services         </v>
          </cell>
          <cell r="D1172" t="str">
            <v>CSP</v>
          </cell>
        </row>
        <row r="1173">
          <cell r="B1173" t="str">
            <v xml:space="preserve">407 - Retained Earnings             </v>
          </cell>
          <cell r="C1173" t="str">
            <v xml:space="preserve">PSV - Professional Services         </v>
          </cell>
          <cell r="D1173" t="str">
            <v>EO</v>
          </cell>
        </row>
        <row r="1174">
          <cell r="B1174" t="str">
            <v xml:space="preserve">407 - Retained Earnings             </v>
          </cell>
          <cell r="C1174" t="str">
            <v xml:space="preserve">PSV - Professional Services         </v>
          </cell>
          <cell r="D1174" t="str">
            <v>EO</v>
          </cell>
        </row>
        <row r="1175">
          <cell r="B1175" t="str">
            <v xml:space="preserve">407 - Retained Earnings             </v>
          </cell>
          <cell r="C1175" t="str">
            <v xml:space="preserve">PSV - Professional Services         </v>
          </cell>
          <cell r="D1175" t="str">
            <v>FS</v>
          </cell>
        </row>
        <row r="1176">
          <cell r="B1176" t="str">
            <v xml:space="preserve">407 - Retained Earnings             </v>
          </cell>
          <cell r="C1176" t="str">
            <v xml:space="preserve">PSV - Professional Services         </v>
          </cell>
          <cell r="D1176" t="str">
            <v>HR</v>
          </cell>
        </row>
        <row r="1177">
          <cell r="B1177" t="str">
            <v xml:space="preserve">407 - Retained Earnings             </v>
          </cell>
          <cell r="C1177" t="str">
            <v xml:space="preserve">PSV - Professional Services         </v>
          </cell>
          <cell r="D1177" t="str">
            <v>IS</v>
          </cell>
        </row>
        <row r="1178">
          <cell r="B1178" t="str">
            <v xml:space="preserve">407 - Retained Earnings             </v>
          </cell>
          <cell r="C1178" t="str">
            <v xml:space="preserve">PSV - Professional Services         </v>
          </cell>
          <cell r="D1178" t="str">
            <v>EO</v>
          </cell>
        </row>
        <row r="1179">
          <cell r="B1179" t="str">
            <v xml:space="preserve">407 - Retained Earnings             </v>
          </cell>
          <cell r="C1179" t="str">
            <v xml:space="preserve">PSV - Professional Services         </v>
          </cell>
          <cell r="D1179" t="str">
            <v>CSP</v>
          </cell>
        </row>
        <row r="1180">
          <cell r="B1180" t="str">
            <v xml:space="preserve">407 - Retained Earnings             </v>
          </cell>
          <cell r="C1180" t="str">
            <v xml:space="preserve">PSV - Professional Services         </v>
          </cell>
          <cell r="D1180" t="str">
            <v>CSP</v>
          </cell>
        </row>
        <row r="1181">
          <cell r="B1181" t="str">
            <v xml:space="preserve">407 - Retained Earnings             </v>
          </cell>
          <cell r="C1181" t="str">
            <v xml:space="preserve">PSV - Professional Services         </v>
          </cell>
          <cell r="D1181" t="str">
            <v>IS</v>
          </cell>
        </row>
        <row r="1182">
          <cell r="B1182" t="str">
            <v xml:space="preserve">407 - Retained Earnings             </v>
          </cell>
          <cell r="C1182" t="str">
            <v xml:space="preserve">PSV - Professional Services         </v>
          </cell>
          <cell r="D1182" t="str">
            <v>IS</v>
          </cell>
        </row>
        <row r="1183">
          <cell r="B1183" t="str">
            <v xml:space="preserve">407 - Retained Earnings             </v>
          </cell>
          <cell r="C1183" t="str">
            <v xml:space="preserve">PSV - Professional Services         </v>
          </cell>
          <cell r="D1183" t="str">
            <v>CSP</v>
          </cell>
        </row>
        <row r="1184">
          <cell r="B1184" t="str">
            <v xml:space="preserve">407 - Retained Earnings             </v>
          </cell>
          <cell r="C1184" t="str">
            <v xml:space="preserve">PSV - Professional Services         </v>
          </cell>
          <cell r="D1184" t="str">
            <v>CSP</v>
          </cell>
        </row>
        <row r="1185">
          <cell r="B1185" t="str">
            <v xml:space="preserve">407 - Retained Earnings             </v>
          </cell>
          <cell r="C1185" t="str">
            <v xml:space="preserve">PSV - Professional Services         </v>
          </cell>
          <cell r="D1185" t="str">
            <v>CS</v>
          </cell>
        </row>
        <row r="1186">
          <cell r="B1186" t="str">
            <v xml:space="preserve">407 - Retained Earnings             </v>
          </cell>
          <cell r="C1186" t="str">
            <v xml:space="preserve">PTX - Property Taxes                </v>
          </cell>
          <cell r="D1186" t="str">
            <v>CS</v>
          </cell>
        </row>
        <row r="1187">
          <cell r="B1187" t="str">
            <v xml:space="preserve">407 - Retained Earnings             </v>
          </cell>
          <cell r="C1187" t="str">
            <v xml:space="preserve">PTX - Property Taxes                </v>
          </cell>
          <cell r="D1187" t="str">
            <v>EO</v>
          </cell>
        </row>
        <row r="1188">
          <cell r="B1188" t="str">
            <v xml:space="preserve">407 - Retained Earnings             </v>
          </cell>
          <cell r="C1188" t="str">
            <v xml:space="preserve">PTX - Property Taxes                </v>
          </cell>
          <cell r="D1188" t="str">
            <v>EO</v>
          </cell>
        </row>
        <row r="1189">
          <cell r="B1189" t="str">
            <v xml:space="preserve">407 - Retained Earnings             </v>
          </cell>
          <cell r="C1189" t="str">
            <v xml:space="preserve">PSV - Professional Services         </v>
          </cell>
          <cell r="D1189" t="str">
            <v>CS</v>
          </cell>
        </row>
        <row r="1190">
          <cell r="B1190" t="str">
            <v xml:space="preserve">407 - Retained Earnings             </v>
          </cell>
          <cell r="C1190" t="str">
            <v xml:space="preserve">PSV - Professional Services         </v>
          </cell>
          <cell r="D1190" t="str">
            <v>CSP</v>
          </cell>
        </row>
        <row r="1191">
          <cell r="B1191" t="str">
            <v xml:space="preserve">407 - Retained Earnings             </v>
          </cell>
          <cell r="C1191" t="str">
            <v xml:space="preserve">PSV - Professional Services         </v>
          </cell>
          <cell r="D1191" t="str">
            <v>EO</v>
          </cell>
        </row>
        <row r="1192">
          <cell r="B1192" t="str">
            <v xml:space="preserve">407 - Retained Earnings             </v>
          </cell>
          <cell r="C1192" t="str">
            <v xml:space="preserve">PSV - Professional Services         </v>
          </cell>
          <cell r="D1192" t="str">
            <v>EO</v>
          </cell>
        </row>
        <row r="1193">
          <cell r="B1193" t="str">
            <v xml:space="preserve">407 - Retained Earnings             </v>
          </cell>
          <cell r="C1193" t="str">
            <v xml:space="preserve">PSV - Professional Services         </v>
          </cell>
          <cell r="D1193" t="str">
            <v>EO</v>
          </cell>
        </row>
        <row r="1194">
          <cell r="B1194" t="str">
            <v xml:space="preserve">407 - Retained Earnings             </v>
          </cell>
          <cell r="C1194" t="str">
            <v xml:space="preserve">PSV - Professional Services         </v>
          </cell>
          <cell r="D1194" t="str">
            <v>EO</v>
          </cell>
        </row>
        <row r="1195">
          <cell r="B1195" t="str">
            <v xml:space="preserve">407 - Retained Earnings             </v>
          </cell>
          <cell r="C1195" t="str">
            <v xml:space="preserve">PSV - Professional Services         </v>
          </cell>
          <cell r="D1195" t="str">
            <v>HR</v>
          </cell>
        </row>
        <row r="1196">
          <cell r="B1196" t="str">
            <v xml:space="preserve">407 - Retained Earnings             </v>
          </cell>
          <cell r="C1196" t="str">
            <v xml:space="preserve">PSV - Professional Services         </v>
          </cell>
          <cell r="D1196" t="str">
            <v>IS</v>
          </cell>
        </row>
        <row r="1197">
          <cell r="B1197" t="str">
            <v xml:space="preserve">407 - Retained Earnings             </v>
          </cell>
          <cell r="C1197" t="str">
            <v xml:space="preserve">PSV - Professional Services         </v>
          </cell>
          <cell r="D1197" t="str">
            <v>EO</v>
          </cell>
        </row>
        <row r="1198">
          <cell r="B1198" t="str">
            <v xml:space="preserve">407 - Retained Earnings             </v>
          </cell>
          <cell r="C1198" t="str">
            <v xml:space="preserve">PSV - Professional Services         </v>
          </cell>
          <cell r="D1198" t="str">
            <v>EO</v>
          </cell>
        </row>
        <row r="1199">
          <cell r="B1199" t="str">
            <v xml:space="preserve">407 - Retained Earnings             </v>
          </cell>
          <cell r="C1199" t="str">
            <v xml:space="preserve">PSV - Professional Services         </v>
          </cell>
          <cell r="D1199" t="str">
            <v>EO</v>
          </cell>
        </row>
        <row r="1200">
          <cell r="B1200" t="str">
            <v xml:space="preserve">407 - Retained Earnings             </v>
          </cell>
          <cell r="C1200" t="str">
            <v xml:space="preserve">PSV - Professional Services         </v>
          </cell>
          <cell r="D1200" t="str">
            <v>CSP</v>
          </cell>
        </row>
        <row r="1201">
          <cell r="B1201" t="str">
            <v xml:space="preserve">407 - Retained Earnings             </v>
          </cell>
          <cell r="C1201" t="str">
            <v xml:space="preserve">PSV - Professional Services         </v>
          </cell>
          <cell r="D1201" t="str">
            <v>CSP</v>
          </cell>
        </row>
        <row r="1202">
          <cell r="B1202" t="str">
            <v xml:space="preserve">407 - Retained Earnings             </v>
          </cell>
          <cell r="C1202" t="str">
            <v xml:space="preserve">PSV - Professional Services         </v>
          </cell>
          <cell r="D1202" t="str">
            <v>CSP</v>
          </cell>
        </row>
        <row r="1203">
          <cell r="B1203" t="str">
            <v xml:space="preserve">407 - Retained Earnings             </v>
          </cell>
          <cell r="C1203" t="str">
            <v xml:space="preserve">PSV - Professional Services         </v>
          </cell>
          <cell r="D1203" t="str">
            <v>CSP</v>
          </cell>
        </row>
        <row r="1204">
          <cell r="B1204" t="str">
            <v xml:space="preserve">407 - Retained Earnings             </v>
          </cell>
          <cell r="C1204" t="str">
            <v xml:space="preserve">PSV - Professional Services         </v>
          </cell>
          <cell r="D1204" t="str">
            <v>CSP</v>
          </cell>
        </row>
        <row r="1205">
          <cell r="B1205" t="str">
            <v xml:space="preserve">407 - Retained Earnings             </v>
          </cell>
          <cell r="C1205" t="str">
            <v xml:space="preserve">PSV - Professional Services         </v>
          </cell>
          <cell r="D1205" t="str">
            <v>CS</v>
          </cell>
        </row>
        <row r="1206">
          <cell r="B1206" t="str">
            <v xml:space="preserve">407 - Retained Earnings             </v>
          </cell>
          <cell r="C1206" t="str">
            <v xml:space="preserve">FAC - Facilities Maint and Repair   </v>
          </cell>
          <cell r="D1206" t="str">
            <v>EO</v>
          </cell>
        </row>
        <row r="1207">
          <cell r="B1207" t="str">
            <v xml:space="preserve">407 - Retained Earnings             </v>
          </cell>
          <cell r="C1207" t="str">
            <v xml:space="preserve">PTX - Property Taxes                </v>
          </cell>
          <cell r="D1207" t="str">
            <v>EO</v>
          </cell>
        </row>
        <row r="1208">
          <cell r="B1208" t="str">
            <v xml:space="preserve">407 - Retained Earnings             </v>
          </cell>
          <cell r="C1208" t="str">
            <v xml:space="preserve">FAC - Facilities Maint and Repair   </v>
          </cell>
          <cell r="D1208" t="str">
            <v>EO</v>
          </cell>
        </row>
        <row r="1209">
          <cell r="B1209" t="str">
            <v xml:space="preserve">407 - Retained Earnings             </v>
          </cell>
          <cell r="C1209" t="str">
            <v xml:space="preserve">FAC - Facilities Maint and Repair   </v>
          </cell>
          <cell r="D1209" t="str">
            <v>EO</v>
          </cell>
        </row>
        <row r="1210">
          <cell r="B1210" t="str">
            <v xml:space="preserve">407 - Retained Earnings             </v>
          </cell>
          <cell r="C1210" t="str">
            <v xml:space="preserve">FAC - Facilities Maint and Repair   </v>
          </cell>
          <cell r="D1210" t="str">
            <v>EO</v>
          </cell>
        </row>
        <row r="1211">
          <cell r="B1211" t="str">
            <v xml:space="preserve">407 - Retained Earnings             </v>
          </cell>
          <cell r="C1211" t="str">
            <v xml:space="preserve">FAC - Facilities Maint and Repair   </v>
          </cell>
          <cell r="D1211" t="str">
            <v>EO</v>
          </cell>
        </row>
        <row r="1212">
          <cell r="B1212" t="str">
            <v xml:space="preserve">407 - Retained Earnings             </v>
          </cell>
          <cell r="C1212" t="str">
            <v xml:space="preserve">FAC - Facilities Maint and Repair   </v>
          </cell>
          <cell r="D1212" t="str">
            <v>EO</v>
          </cell>
        </row>
        <row r="1213">
          <cell r="B1213" t="str">
            <v xml:space="preserve">407 - Retained Earnings             </v>
          </cell>
          <cell r="C1213" t="str">
            <v xml:space="preserve">FAC - Facilities Maint and Repair   </v>
          </cell>
          <cell r="D1213" t="str">
            <v>EO</v>
          </cell>
        </row>
        <row r="1214">
          <cell r="B1214" t="str">
            <v xml:space="preserve">407 - Retained Earnings             </v>
          </cell>
          <cell r="C1214" t="str">
            <v xml:space="preserve">FAC - Facilities Maint and Repair   </v>
          </cell>
          <cell r="D1214" t="str">
            <v>EO</v>
          </cell>
        </row>
        <row r="1215">
          <cell r="B1215" t="str">
            <v xml:space="preserve">407 - Retained Earnings             </v>
          </cell>
          <cell r="C1215" t="str">
            <v xml:space="preserve">FAC - Facilities Maint and Repair   </v>
          </cell>
          <cell r="D1215" t="str">
            <v>EO</v>
          </cell>
        </row>
        <row r="1216">
          <cell r="B1216" t="str">
            <v xml:space="preserve">407 - Retained Earnings             </v>
          </cell>
          <cell r="C1216" t="str">
            <v xml:space="preserve">FAC - Facilities Maint and Repair   </v>
          </cell>
          <cell r="D1216" t="str">
            <v>EO</v>
          </cell>
        </row>
        <row r="1217">
          <cell r="B1217" t="str">
            <v xml:space="preserve">407 - Retained Earnings             </v>
          </cell>
          <cell r="C1217" t="str">
            <v xml:space="preserve">FAC - Facilities Maint and Repair   </v>
          </cell>
          <cell r="D1217" t="str">
            <v>EO</v>
          </cell>
        </row>
        <row r="1218">
          <cell r="B1218" t="str">
            <v xml:space="preserve">407 - Retained Earnings             </v>
          </cell>
          <cell r="C1218" t="str">
            <v xml:space="preserve">FAC - Facilities Maint and Repair   </v>
          </cell>
          <cell r="D1218" t="str">
            <v>EO</v>
          </cell>
        </row>
        <row r="1219">
          <cell r="B1219" t="str">
            <v xml:space="preserve">407 - Retained Earnings             </v>
          </cell>
          <cell r="C1219" t="str">
            <v xml:space="preserve">FAC - Facilities Maint and Repair   </v>
          </cell>
          <cell r="D1219" t="str">
            <v>EO</v>
          </cell>
        </row>
        <row r="1220">
          <cell r="B1220" t="str">
            <v xml:space="preserve">407 - Retained Earnings             </v>
          </cell>
          <cell r="C1220" t="str">
            <v xml:space="preserve">FAC - Facilities Maint and Repair   </v>
          </cell>
          <cell r="D1220" t="str">
            <v>EO</v>
          </cell>
        </row>
        <row r="1221">
          <cell r="B1221" t="str">
            <v xml:space="preserve">407 - Retained Earnings             </v>
          </cell>
          <cell r="C1221" t="str">
            <v xml:space="preserve">FAC - Facilities Maint and Repair   </v>
          </cell>
          <cell r="D1221" t="str">
            <v>EO</v>
          </cell>
        </row>
        <row r="1222">
          <cell r="B1222" t="str">
            <v xml:space="preserve">407 - Retained Earnings             </v>
          </cell>
          <cell r="C1222" t="str">
            <v xml:space="preserve">FAC - Facilities Maint and Repair   </v>
          </cell>
          <cell r="D1222" t="str">
            <v>EO</v>
          </cell>
        </row>
        <row r="1223">
          <cell r="B1223" t="str">
            <v xml:space="preserve">407 - Retained Earnings             </v>
          </cell>
          <cell r="C1223" t="str">
            <v xml:space="preserve">FAC - Facilities Maint and Repair   </v>
          </cell>
          <cell r="D1223" t="str">
            <v>EO</v>
          </cell>
        </row>
        <row r="1224">
          <cell r="B1224" t="str">
            <v xml:space="preserve">407 - Retained Earnings             </v>
          </cell>
          <cell r="C1224" t="str">
            <v xml:space="preserve">FAC - Facilities Maint and Repair   </v>
          </cell>
          <cell r="D1224" t="str">
            <v>EO</v>
          </cell>
        </row>
        <row r="1225">
          <cell r="B1225" t="str">
            <v xml:space="preserve">407 - Retained Earnings             </v>
          </cell>
          <cell r="C1225" t="str">
            <v xml:space="preserve">FAC - Facilities Maint and Repair   </v>
          </cell>
          <cell r="D1225" t="str">
            <v>EO</v>
          </cell>
        </row>
        <row r="1226">
          <cell r="B1226" t="str">
            <v xml:space="preserve">407 - Retained Earnings             </v>
          </cell>
          <cell r="C1226" t="str">
            <v xml:space="preserve">FAC - Facilities Maint and Repair   </v>
          </cell>
          <cell r="D1226" t="str">
            <v>EO</v>
          </cell>
        </row>
        <row r="1227">
          <cell r="B1227" t="str">
            <v xml:space="preserve">407 - Retained Earnings             </v>
          </cell>
          <cell r="C1227" t="str">
            <v xml:space="preserve">FAC - Facilities Maint and Repair   </v>
          </cell>
          <cell r="D1227" t="str">
            <v>EO</v>
          </cell>
        </row>
        <row r="1228">
          <cell r="B1228" t="str">
            <v xml:space="preserve">407 - Retained Earnings             </v>
          </cell>
          <cell r="C1228" t="str">
            <v xml:space="preserve">FAC - Facilities Maint and Repair   </v>
          </cell>
          <cell r="D1228" t="str">
            <v>EO</v>
          </cell>
        </row>
        <row r="1229">
          <cell r="B1229" t="str">
            <v xml:space="preserve">407 - Retained Earnings             </v>
          </cell>
          <cell r="C1229" t="str">
            <v xml:space="preserve">FAC - Facilities Maint and Repair   </v>
          </cell>
          <cell r="D1229" t="str">
            <v>EO</v>
          </cell>
        </row>
        <row r="1230">
          <cell r="B1230" t="str">
            <v xml:space="preserve">407 - Retained Earnings             </v>
          </cell>
          <cell r="C1230" t="str">
            <v xml:space="preserve">MS - Materials &amp; Supplies          </v>
          </cell>
          <cell r="D1230" t="str">
            <v>CSP</v>
          </cell>
        </row>
        <row r="1231">
          <cell r="B1231" t="str">
            <v xml:space="preserve">407 - Retained Earnings             </v>
          </cell>
          <cell r="C1231" t="str">
            <v xml:space="preserve">MS - Materials &amp; Supplies          </v>
          </cell>
          <cell r="D1231" t="str">
            <v>EO</v>
          </cell>
        </row>
        <row r="1232">
          <cell r="B1232" t="str">
            <v xml:space="preserve">407 - Retained Earnings             </v>
          </cell>
          <cell r="C1232" t="str">
            <v xml:space="preserve">MS - Materials &amp; Supplies          </v>
          </cell>
          <cell r="D1232" t="str">
            <v>EO</v>
          </cell>
        </row>
        <row r="1233">
          <cell r="B1233" t="str">
            <v xml:space="preserve">407 - Retained Earnings             </v>
          </cell>
          <cell r="C1233" t="str">
            <v xml:space="preserve">MS - Materials &amp; Supplies          </v>
          </cell>
          <cell r="D1233" t="str">
            <v>EO</v>
          </cell>
        </row>
        <row r="1234">
          <cell r="B1234" t="str">
            <v xml:space="preserve">407 - Retained Earnings             </v>
          </cell>
          <cell r="C1234" t="str">
            <v xml:space="preserve">MS - Materials &amp; Supplies          </v>
          </cell>
          <cell r="D1234" t="str">
            <v>EO</v>
          </cell>
        </row>
        <row r="1235">
          <cell r="B1235" t="str">
            <v xml:space="preserve">407 - Retained Earnings             </v>
          </cell>
          <cell r="C1235" t="str">
            <v xml:space="preserve">MS - Materials &amp; Supplies          </v>
          </cell>
          <cell r="D1235" t="str">
            <v>CS</v>
          </cell>
        </row>
        <row r="1236">
          <cell r="B1236" t="str">
            <v xml:space="preserve">407 - Retained Earnings             </v>
          </cell>
          <cell r="C1236" t="str">
            <v xml:space="preserve">MS - Materials &amp; Supplies          </v>
          </cell>
          <cell r="D1236" t="str">
            <v>CSP</v>
          </cell>
        </row>
        <row r="1237">
          <cell r="B1237" t="str">
            <v xml:space="preserve">407 - Retained Earnings             </v>
          </cell>
          <cell r="C1237" t="str">
            <v xml:space="preserve">MS - Materials &amp; Supplies          </v>
          </cell>
          <cell r="D1237" t="str">
            <v>EO</v>
          </cell>
        </row>
        <row r="1238">
          <cell r="B1238" t="str">
            <v xml:space="preserve">407 - Retained Earnings             </v>
          </cell>
          <cell r="C1238" t="str">
            <v xml:space="preserve">MS - Materials &amp; Supplies          </v>
          </cell>
          <cell r="D1238" t="str">
            <v>EO</v>
          </cell>
        </row>
        <row r="1239">
          <cell r="B1239" t="str">
            <v xml:space="preserve">407 - Retained Earnings             </v>
          </cell>
          <cell r="C1239" t="str">
            <v xml:space="preserve">MS - Materials &amp; Supplies          </v>
          </cell>
          <cell r="D1239" t="str">
            <v>EO</v>
          </cell>
        </row>
        <row r="1240">
          <cell r="B1240" t="str">
            <v xml:space="preserve">407 - Retained Earnings             </v>
          </cell>
          <cell r="C1240" t="str">
            <v xml:space="preserve">MS - Materials &amp; Supplies          </v>
          </cell>
          <cell r="D1240" t="str">
            <v>FS</v>
          </cell>
        </row>
        <row r="1241">
          <cell r="B1241" t="str">
            <v xml:space="preserve">407 - Retained Earnings             </v>
          </cell>
          <cell r="C1241" t="str">
            <v xml:space="preserve">MS - Materials &amp; Supplies          </v>
          </cell>
          <cell r="D1241" t="str">
            <v>HR</v>
          </cell>
        </row>
        <row r="1242">
          <cell r="B1242" t="str">
            <v xml:space="preserve">407 - Retained Earnings             </v>
          </cell>
          <cell r="C1242" t="str">
            <v xml:space="preserve">MS - Materials &amp; Supplies          </v>
          </cell>
          <cell r="D1242" t="str">
            <v>CS</v>
          </cell>
        </row>
        <row r="1243">
          <cell r="B1243" t="str">
            <v xml:space="preserve">407 - Retained Earnings             </v>
          </cell>
          <cell r="C1243" t="str">
            <v xml:space="preserve">MS - Materials &amp; Supplies          </v>
          </cell>
          <cell r="D1243" t="str">
            <v>CSP</v>
          </cell>
        </row>
        <row r="1244">
          <cell r="B1244" t="str">
            <v xml:space="preserve">407 - Retained Earnings             </v>
          </cell>
          <cell r="C1244" t="str">
            <v xml:space="preserve">MS - Materials &amp; Supplies          </v>
          </cell>
          <cell r="D1244" t="str">
            <v>EO</v>
          </cell>
        </row>
        <row r="1245">
          <cell r="B1245" t="str">
            <v xml:space="preserve">407 - Retained Earnings             </v>
          </cell>
          <cell r="C1245" t="str">
            <v xml:space="preserve">MS - Materials &amp; Supplies          </v>
          </cell>
          <cell r="D1245" t="str">
            <v>EO</v>
          </cell>
        </row>
        <row r="1246">
          <cell r="B1246" t="str">
            <v xml:space="preserve">407 - Retained Earnings             </v>
          </cell>
          <cell r="C1246" t="str">
            <v xml:space="preserve">MS - Materials &amp; Supplies          </v>
          </cell>
          <cell r="D1246" t="str">
            <v>EO</v>
          </cell>
        </row>
        <row r="1247">
          <cell r="B1247" t="str">
            <v xml:space="preserve">407 - Retained Earnings             </v>
          </cell>
          <cell r="C1247" t="str">
            <v xml:space="preserve">MS - Materials &amp; Supplies          </v>
          </cell>
          <cell r="D1247" t="str">
            <v>EO</v>
          </cell>
        </row>
        <row r="1248">
          <cell r="B1248" t="str">
            <v xml:space="preserve">407 - Retained Earnings             </v>
          </cell>
          <cell r="C1248" t="str">
            <v xml:space="preserve">MS - Materials &amp; Supplies          </v>
          </cell>
          <cell r="D1248" t="str">
            <v>FS</v>
          </cell>
        </row>
        <row r="1249">
          <cell r="B1249" t="str">
            <v xml:space="preserve">407 - Retained Earnings             </v>
          </cell>
          <cell r="C1249" t="str">
            <v xml:space="preserve">MS - Materials &amp; Supplies          </v>
          </cell>
          <cell r="D1249" t="str">
            <v>HR</v>
          </cell>
        </row>
        <row r="1250">
          <cell r="B1250" t="str">
            <v xml:space="preserve">407 - Retained Earnings             </v>
          </cell>
          <cell r="C1250" t="str">
            <v xml:space="preserve">MS - Materials &amp; Supplies          </v>
          </cell>
          <cell r="D1250" t="str">
            <v>IS</v>
          </cell>
        </row>
        <row r="1251">
          <cell r="B1251" t="str">
            <v xml:space="preserve">407 - Retained Earnings             </v>
          </cell>
          <cell r="C1251" t="str">
            <v xml:space="preserve">MS - Materials &amp; Supplies          </v>
          </cell>
          <cell r="D1251" t="str">
            <v>CS</v>
          </cell>
        </row>
        <row r="1252">
          <cell r="B1252" t="str">
            <v xml:space="preserve">407 - Retained Earnings             </v>
          </cell>
          <cell r="C1252" t="str">
            <v xml:space="preserve">MS - Materials &amp; Supplies          </v>
          </cell>
          <cell r="D1252" t="str">
            <v>CSP</v>
          </cell>
        </row>
        <row r="1253">
          <cell r="B1253" t="str">
            <v xml:space="preserve">407 - Retained Earnings             </v>
          </cell>
          <cell r="C1253" t="str">
            <v xml:space="preserve">MS - Materials &amp; Supplies          </v>
          </cell>
          <cell r="D1253" t="str">
            <v>EO</v>
          </cell>
        </row>
        <row r="1254">
          <cell r="B1254" t="str">
            <v xml:space="preserve">407 - Retained Earnings             </v>
          </cell>
          <cell r="C1254" t="str">
            <v xml:space="preserve">MS - Materials &amp; Supplies          </v>
          </cell>
          <cell r="D1254" t="str">
            <v>EO</v>
          </cell>
        </row>
        <row r="1255">
          <cell r="B1255" t="str">
            <v xml:space="preserve">407 - Retained Earnings             </v>
          </cell>
          <cell r="C1255" t="str">
            <v xml:space="preserve">MS - Materials &amp; Supplies          </v>
          </cell>
          <cell r="D1255" t="str">
            <v>EO</v>
          </cell>
        </row>
        <row r="1256">
          <cell r="B1256" t="str">
            <v xml:space="preserve">407 - Retained Earnings             </v>
          </cell>
          <cell r="C1256" t="str">
            <v xml:space="preserve">MS - Materials &amp; Supplies          </v>
          </cell>
          <cell r="D1256" t="str">
            <v>EO</v>
          </cell>
        </row>
        <row r="1257">
          <cell r="B1257" t="str">
            <v xml:space="preserve">407 - Retained Earnings             </v>
          </cell>
          <cell r="C1257" t="str">
            <v xml:space="preserve">MS - Materials &amp; Supplies          </v>
          </cell>
          <cell r="D1257" t="str">
            <v>FS</v>
          </cell>
        </row>
        <row r="1258">
          <cell r="B1258" t="str">
            <v xml:space="preserve">407 - Retained Earnings             </v>
          </cell>
          <cell r="C1258" t="str">
            <v xml:space="preserve">MS - Materials &amp; Supplies          </v>
          </cell>
          <cell r="D1258" t="str">
            <v>HR</v>
          </cell>
        </row>
        <row r="1259">
          <cell r="B1259" t="str">
            <v xml:space="preserve">407 - Retained Earnings             </v>
          </cell>
          <cell r="C1259" t="str">
            <v xml:space="preserve">MS - Materials &amp; Supplies          </v>
          </cell>
          <cell r="D1259" t="str">
            <v>IS</v>
          </cell>
        </row>
        <row r="1260">
          <cell r="B1260" t="str">
            <v xml:space="preserve">407 - Retained Earnings             </v>
          </cell>
          <cell r="C1260" t="str">
            <v xml:space="preserve">MS - Materials &amp; Supplies          </v>
          </cell>
          <cell r="D1260" t="str">
            <v>CS</v>
          </cell>
        </row>
        <row r="1261">
          <cell r="B1261" t="str">
            <v xml:space="preserve">407 - Retained Earnings             </v>
          </cell>
          <cell r="C1261" t="str">
            <v xml:space="preserve">MS - Materials &amp; Supplies          </v>
          </cell>
          <cell r="D1261" t="str">
            <v>CSP</v>
          </cell>
        </row>
        <row r="1262">
          <cell r="B1262" t="str">
            <v xml:space="preserve">407 - Retained Earnings             </v>
          </cell>
          <cell r="C1262" t="str">
            <v xml:space="preserve">MS - Materials &amp; Supplies          </v>
          </cell>
          <cell r="D1262" t="str">
            <v>EO</v>
          </cell>
        </row>
        <row r="1263">
          <cell r="B1263" t="str">
            <v xml:space="preserve">407 - Retained Earnings             </v>
          </cell>
          <cell r="C1263" t="str">
            <v xml:space="preserve">MS - Materials &amp; Supplies          </v>
          </cell>
          <cell r="D1263" t="str">
            <v>EO</v>
          </cell>
        </row>
        <row r="1264">
          <cell r="B1264" t="str">
            <v xml:space="preserve">407 - Retained Earnings             </v>
          </cell>
          <cell r="C1264" t="str">
            <v xml:space="preserve">MS - Materials &amp; Supplies          </v>
          </cell>
          <cell r="D1264" t="str">
            <v>EO</v>
          </cell>
        </row>
        <row r="1265">
          <cell r="B1265" t="str">
            <v xml:space="preserve">407 - Retained Earnings             </v>
          </cell>
          <cell r="C1265" t="str">
            <v xml:space="preserve">MS - Materials &amp; Supplies          </v>
          </cell>
          <cell r="D1265" t="str">
            <v>EO</v>
          </cell>
        </row>
        <row r="1266">
          <cell r="B1266" t="str">
            <v xml:space="preserve">407 - Retained Earnings             </v>
          </cell>
          <cell r="C1266" t="str">
            <v xml:space="preserve">MS - Materials &amp; Supplies          </v>
          </cell>
          <cell r="D1266" t="str">
            <v>FS</v>
          </cell>
        </row>
        <row r="1267">
          <cell r="B1267" t="str">
            <v xml:space="preserve">407 - Retained Earnings             </v>
          </cell>
          <cell r="C1267" t="str">
            <v xml:space="preserve">MS - Materials &amp; Supplies          </v>
          </cell>
          <cell r="D1267" t="str">
            <v>HR</v>
          </cell>
        </row>
        <row r="1268">
          <cell r="B1268" t="str">
            <v xml:space="preserve">407 - Retained Earnings             </v>
          </cell>
          <cell r="C1268" t="str">
            <v xml:space="preserve">MS - Materials &amp; Supplies          </v>
          </cell>
          <cell r="D1268" t="str">
            <v>IS</v>
          </cell>
        </row>
        <row r="1269">
          <cell r="B1269" t="str">
            <v xml:space="preserve">407 - Retained Earnings             </v>
          </cell>
          <cell r="C1269" t="str">
            <v xml:space="preserve">MS - Materials &amp; Supplies          </v>
          </cell>
          <cell r="D1269" t="str">
            <v>CS</v>
          </cell>
        </row>
        <row r="1270">
          <cell r="B1270" t="str">
            <v xml:space="preserve">407 - Retained Earnings             </v>
          </cell>
          <cell r="C1270" t="str">
            <v xml:space="preserve">MS - Materials &amp; Supplies          </v>
          </cell>
          <cell r="D1270" t="str">
            <v>CSP</v>
          </cell>
        </row>
        <row r="1271">
          <cell r="B1271" t="str">
            <v xml:space="preserve">407 - Retained Earnings             </v>
          </cell>
          <cell r="C1271" t="str">
            <v xml:space="preserve">MS - Materials &amp; Supplies          </v>
          </cell>
          <cell r="D1271" t="str">
            <v>EO</v>
          </cell>
        </row>
        <row r="1272">
          <cell r="B1272" t="str">
            <v xml:space="preserve">407 - Retained Earnings             </v>
          </cell>
          <cell r="C1272" t="str">
            <v xml:space="preserve">MS - Materials &amp; Supplies          </v>
          </cell>
          <cell r="D1272" t="str">
            <v>EO</v>
          </cell>
        </row>
        <row r="1273">
          <cell r="B1273" t="str">
            <v xml:space="preserve">407 - Retained Earnings             </v>
          </cell>
          <cell r="C1273" t="str">
            <v xml:space="preserve">MS - Materials &amp; Supplies          </v>
          </cell>
          <cell r="D1273" t="str">
            <v>EO</v>
          </cell>
        </row>
        <row r="1274">
          <cell r="B1274" t="str">
            <v xml:space="preserve">407 - Retained Earnings             </v>
          </cell>
          <cell r="C1274" t="str">
            <v xml:space="preserve">MS - Materials &amp; Supplies          </v>
          </cell>
          <cell r="D1274" t="str">
            <v>EO</v>
          </cell>
        </row>
        <row r="1275">
          <cell r="B1275" t="str">
            <v xml:space="preserve">407 - Retained Earnings             </v>
          </cell>
          <cell r="C1275" t="str">
            <v xml:space="preserve">MS - Materials &amp; Supplies          </v>
          </cell>
          <cell r="D1275" t="str">
            <v>FS</v>
          </cell>
        </row>
        <row r="1276">
          <cell r="B1276" t="str">
            <v xml:space="preserve">407 - Retained Earnings             </v>
          </cell>
          <cell r="C1276" t="str">
            <v xml:space="preserve">MS - Materials &amp; Supplies          </v>
          </cell>
          <cell r="D1276" t="str">
            <v>HR</v>
          </cell>
        </row>
        <row r="1277">
          <cell r="B1277" t="str">
            <v xml:space="preserve">407 - Retained Earnings             </v>
          </cell>
          <cell r="C1277" t="str">
            <v xml:space="preserve">MS - Materials &amp; Supplies          </v>
          </cell>
          <cell r="D1277" t="str">
            <v>IS</v>
          </cell>
        </row>
        <row r="1278">
          <cell r="B1278" t="str">
            <v xml:space="preserve">407 - Retained Earnings             </v>
          </cell>
          <cell r="C1278" t="str">
            <v xml:space="preserve">MS - Materials &amp; Supplies          </v>
          </cell>
          <cell r="D1278" t="str">
            <v>CS</v>
          </cell>
        </row>
        <row r="1279">
          <cell r="B1279" t="str">
            <v xml:space="preserve">407 - Retained Earnings             </v>
          </cell>
          <cell r="C1279" t="str">
            <v xml:space="preserve">MS - Materials &amp; Supplies          </v>
          </cell>
          <cell r="D1279" t="str">
            <v>CSP</v>
          </cell>
        </row>
        <row r="1280">
          <cell r="B1280" t="str">
            <v xml:space="preserve">407 - Retained Earnings             </v>
          </cell>
          <cell r="C1280" t="str">
            <v xml:space="preserve">MS - Materials &amp; Supplies          </v>
          </cell>
          <cell r="D1280" t="str">
            <v>EO</v>
          </cell>
        </row>
        <row r="1281">
          <cell r="B1281" t="str">
            <v xml:space="preserve">407 - Retained Earnings             </v>
          </cell>
          <cell r="C1281" t="str">
            <v xml:space="preserve">MS - Materials &amp; Supplies          </v>
          </cell>
          <cell r="D1281" t="str">
            <v>EO</v>
          </cell>
        </row>
        <row r="1282">
          <cell r="B1282" t="str">
            <v xml:space="preserve">407 - Retained Earnings             </v>
          </cell>
          <cell r="C1282" t="str">
            <v xml:space="preserve">MS - Materials &amp; Supplies          </v>
          </cell>
          <cell r="D1282" t="str">
            <v>EO</v>
          </cell>
        </row>
        <row r="1283">
          <cell r="B1283" t="str">
            <v xml:space="preserve">407 - Retained Earnings             </v>
          </cell>
          <cell r="C1283" t="str">
            <v xml:space="preserve">MS - Materials &amp; Supplies          </v>
          </cell>
          <cell r="D1283" t="str">
            <v>EO</v>
          </cell>
        </row>
        <row r="1284">
          <cell r="B1284" t="str">
            <v xml:space="preserve">407 - Retained Earnings             </v>
          </cell>
          <cell r="C1284" t="str">
            <v xml:space="preserve">MS - Materials &amp; Supplies          </v>
          </cell>
          <cell r="D1284" t="str">
            <v>FS</v>
          </cell>
        </row>
        <row r="1285">
          <cell r="B1285" t="str">
            <v xml:space="preserve">407 - Retained Earnings             </v>
          </cell>
          <cell r="C1285" t="str">
            <v xml:space="preserve">MS - Materials &amp; Supplies          </v>
          </cell>
          <cell r="D1285" t="str">
            <v>HR</v>
          </cell>
        </row>
        <row r="1286">
          <cell r="B1286" t="str">
            <v xml:space="preserve">407 - Retained Earnings             </v>
          </cell>
          <cell r="C1286" t="str">
            <v xml:space="preserve">MS - Materials &amp; Supplies          </v>
          </cell>
          <cell r="D1286" t="str">
            <v>IS</v>
          </cell>
        </row>
        <row r="1287">
          <cell r="B1287" t="str">
            <v xml:space="preserve">407 - Retained Earnings             </v>
          </cell>
          <cell r="C1287" t="str">
            <v xml:space="preserve">MS - Materials &amp; Supplies          </v>
          </cell>
          <cell r="D1287" t="str">
            <v>CS</v>
          </cell>
        </row>
        <row r="1288">
          <cell r="B1288" t="str">
            <v xml:space="preserve">407 - Retained Earnings             </v>
          </cell>
          <cell r="C1288" t="str">
            <v xml:space="preserve">MS - Materials &amp; Supplies          </v>
          </cell>
          <cell r="D1288" t="str">
            <v>CSP</v>
          </cell>
        </row>
        <row r="1289">
          <cell r="B1289" t="str">
            <v xml:space="preserve">407 - Retained Earnings             </v>
          </cell>
          <cell r="C1289" t="str">
            <v xml:space="preserve">MS - Materials &amp; Supplies          </v>
          </cell>
          <cell r="D1289" t="str">
            <v>EO</v>
          </cell>
        </row>
        <row r="1290">
          <cell r="B1290" t="str">
            <v xml:space="preserve">407 - Retained Earnings             </v>
          </cell>
          <cell r="C1290" t="str">
            <v xml:space="preserve">MS - Materials &amp; Supplies          </v>
          </cell>
          <cell r="D1290" t="str">
            <v>EO</v>
          </cell>
        </row>
        <row r="1291">
          <cell r="B1291" t="str">
            <v xml:space="preserve">407 - Retained Earnings             </v>
          </cell>
          <cell r="C1291" t="str">
            <v xml:space="preserve">MS - Materials &amp; Supplies          </v>
          </cell>
          <cell r="D1291" t="str">
            <v>EO</v>
          </cell>
        </row>
        <row r="1292">
          <cell r="B1292" t="str">
            <v xml:space="preserve">407 - Retained Earnings             </v>
          </cell>
          <cell r="C1292" t="str">
            <v xml:space="preserve">MS - Materials &amp; Supplies          </v>
          </cell>
          <cell r="D1292" t="str">
            <v>HR</v>
          </cell>
        </row>
        <row r="1293">
          <cell r="B1293" t="str">
            <v xml:space="preserve">407 - Retained Earnings             </v>
          </cell>
          <cell r="C1293" t="str">
            <v xml:space="preserve">MS - Materials &amp; Supplies          </v>
          </cell>
          <cell r="D1293" t="str">
            <v>CS</v>
          </cell>
        </row>
        <row r="1294">
          <cell r="B1294" t="str">
            <v xml:space="preserve">407 - Retained Earnings             </v>
          </cell>
          <cell r="C1294" t="str">
            <v xml:space="preserve">MS - Materials &amp; Supplies          </v>
          </cell>
          <cell r="D1294" t="str">
            <v>CSP</v>
          </cell>
        </row>
        <row r="1295">
          <cell r="B1295" t="str">
            <v xml:space="preserve">407 - Retained Earnings             </v>
          </cell>
          <cell r="C1295" t="str">
            <v xml:space="preserve">MS - Materials &amp; Supplies          </v>
          </cell>
          <cell r="D1295" t="str">
            <v>EO</v>
          </cell>
        </row>
        <row r="1296">
          <cell r="B1296" t="str">
            <v xml:space="preserve">407 - Retained Earnings             </v>
          </cell>
          <cell r="C1296" t="str">
            <v xml:space="preserve">MS - Materials &amp; Supplies          </v>
          </cell>
          <cell r="D1296" t="str">
            <v>EO</v>
          </cell>
        </row>
        <row r="1297">
          <cell r="B1297" t="str">
            <v xml:space="preserve">407 - Retained Earnings             </v>
          </cell>
          <cell r="C1297" t="str">
            <v xml:space="preserve">MS - Materials &amp; Supplies          </v>
          </cell>
          <cell r="D1297" t="str">
            <v>EO</v>
          </cell>
        </row>
        <row r="1298">
          <cell r="B1298" t="str">
            <v xml:space="preserve">407 - Retained Earnings             </v>
          </cell>
          <cell r="C1298" t="str">
            <v xml:space="preserve">MS - Materials &amp; Supplies          </v>
          </cell>
          <cell r="D1298" t="str">
            <v>EO</v>
          </cell>
        </row>
        <row r="1299">
          <cell r="B1299" t="str">
            <v xml:space="preserve">407 - Retained Earnings             </v>
          </cell>
          <cell r="C1299" t="str">
            <v xml:space="preserve">MS - Materials &amp; Supplies          </v>
          </cell>
          <cell r="D1299" t="str">
            <v>FS</v>
          </cell>
        </row>
        <row r="1300">
          <cell r="B1300" t="str">
            <v xml:space="preserve">407 - Retained Earnings             </v>
          </cell>
          <cell r="C1300" t="str">
            <v xml:space="preserve">MS - Materials &amp; Supplies          </v>
          </cell>
          <cell r="D1300" t="str">
            <v>HR</v>
          </cell>
        </row>
        <row r="1301">
          <cell r="B1301" t="str">
            <v xml:space="preserve">407 - Retained Earnings             </v>
          </cell>
          <cell r="C1301" t="str">
            <v xml:space="preserve">MS - Materials &amp; Supplies          </v>
          </cell>
          <cell r="D1301" t="str">
            <v>IS</v>
          </cell>
        </row>
        <row r="1302">
          <cell r="B1302" t="str">
            <v xml:space="preserve">407 - Retained Earnings             </v>
          </cell>
          <cell r="C1302" t="str">
            <v xml:space="preserve">MS - Materials &amp; Supplies          </v>
          </cell>
          <cell r="D1302" t="str">
            <v>EO</v>
          </cell>
        </row>
        <row r="1303">
          <cell r="B1303" t="str">
            <v xml:space="preserve">407 - Retained Earnings             </v>
          </cell>
          <cell r="C1303" t="str">
            <v xml:space="preserve">ALL - Internal Allocations          </v>
          </cell>
          <cell r="D1303" t="str">
            <v>CS</v>
          </cell>
        </row>
        <row r="1304">
          <cell r="B1304" t="str">
            <v xml:space="preserve">407 - Retained Earnings             </v>
          </cell>
          <cell r="C1304" t="str">
            <v xml:space="preserve">ALL - Internal Allocations          </v>
          </cell>
          <cell r="D1304" t="str">
            <v>CSP</v>
          </cell>
        </row>
        <row r="1305">
          <cell r="B1305" t="str">
            <v xml:space="preserve">407 - Retained Earnings             </v>
          </cell>
          <cell r="C1305" t="str">
            <v xml:space="preserve">ALL - Internal Allocations          </v>
          </cell>
          <cell r="D1305" t="str">
            <v>EO</v>
          </cell>
        </row>
        <row r="1306">
          <cell r="B1306" t="str">
            <v xml:space="preserve">407 - Retained Earnings             </v>
          </cell>
          <cell r="C1306" t="str">
            <v xml:space="preserve">ALL - Internal Allocations          </v>
          </cell>
          <cell r="D1306" t="str">
            <v>EO</v>
          </cell>
        </row>
        <row r="1307">
          <cell r="B1307" t="str">
            <v xml:space="preserve">407 - Retained Earnings             </v>
          </cell>
          <cell r="C1307" t="str">
            <v xml:space="preserve">ALL - Internal Allocations          </v>
          </cell>
          <cell r="D1307" t="str">
            <v>EO</v>
          </cell>
        </row>
        <row r="1308">
          <cell r="B1308" t="str">
            <v xml:space="preserve">407 - Retained Earnings             </v>
          </cell>
          <cell r="C1308" t="str">
            <v xml:space="preserve">ALL - Internal Allocations          </v>
          </cell>
          <cell r="D1308" t="str">
            <v>EO</v>
          </cell>
        </row>
        <row r="1309">
          <cell r="B1309" t="str">
            <v xml:space="preserve">407 - Retained Earnings             </v>
          </cell>
          <cell r="C1309" t="str">
            <v xml:space="preserve">ALL - Internal Allocations          </v>
          </cell>
          <cell r="D1309" t="str">
            <v>FS</v>
          </cell>
        </row>
        <row r="1310">
          <cell r="B1310" t="str">
            <v xml:space="preserve">407 - Retained Earnings             </v>
          </cell>
          <cell r="C1310" t="str">
            <v xml:space="preserve">ALL - Internal Allocations          </v>
          </cell>
          <cell r="D1310" t="str">
            <v>HR</v>
          </cell>
        </row>
        <row r="1311">
          <cell r="B1311" t="str">
            <v xml:space="preserve">407 - Retained Earnings             </v>
          </cell>
          <cell r="C1311" t="str">
            <v xml:space="preserve">ALL - Internal Allocations          </v>
          </cell>
          <cell r="D1311" t="str">
            <v>IS</v>
          </cell>
        </row>
        <row r="1312">
          <cell r="B1312" t="str">
            <v xml:space="preserve">407 - Retained Earnings             </v>
          </cell>
          <cell r="C1312" t="str">
            <v xml:space="preserve">SSP - Studies and Special Projects  </v>
          </cell>
          <cell r="D1312" t="str">
            <v>CS</v>
          </cell>
        </row>
        <row r="1313">
          <cell r="B1313" t="str">
            <v xml:space="preserve">407 - Retained Earnings             </v>
          </cell>
          <cell r="C1313" t="str">
            <v xml:space="preserve">SSP - Studies and Special Projects  </v>
          </cell>
          <cell r="D1313" t="str">
            <v>CSP</v>
          </cell>
        </row>
        <row r="1314">
          <cell r="B1314" t="str">
            <v xml:space="preserve">407 - Retained Earnings             </v>
          </cell>
          <cell r="C1314" t="str">
            <v xml:space="preserve">SSP - Studies and Special Projects  </v>
          </cell>
          <cell r="D1314" t="str">
            <v>EO</v>
          </cell>
        </row>
        <row r="1315">
          <cell r="B1315" t="str">
            <v xml:space="preserve">407 - Retained Earnings             </v>
          </cell>
          <cell r="C1315" t="str">
            <v xml:space="preserve">SSP - Studies and Special Projects  </v>
          </cell>
          <cell r="D1315" t="str">
            <v>EO</v>
          </cell>
        </row>
        <row r="1316">
          <cell r="B1316" t="str">
            <v xml:space="preserve">407 - Retained Earnings             </v>
          </cell>
          <cell r="C1316" t="str">
            <v xml:space="preserve">SSP - Studies and Special Projects  </v>
          </cell>
          <cell r="D1316" t="str">
            <v>EO</v>
          </cell>
        </row>
        <row r="1317">
          <cell r="B1317" t="str">
            <v xml:space="preserve">407 - Retained Earnings             </v>
          </cell>
          <cell r="C1317" t="str">
            <v xml:space="preserve">SSP - Studies and Special Projects  </v>
          </cell>
          <cell r="D1317" t="str">
            <v>HR</v>
          </cell>
        </row>
        <row r="1318">
          <cell r="B1318" t="str">
            <v xml:space="preserve">407 - Retained Earnings             </v>
          </cell>
          <cell r="C1318" t="str">
            <v xml:space="preserve">REG - Rental Regulatory and Other   </v>
          </cell>
          <cell r="D1318" t="str">
            <v>FS</v>
          </cell>
        </row>
        <row r="1319">
          <cell r="B1319" t="str">
            <v xml:space="preserve">407 - Retained Earnings             </v>
          </cell>
          <cell r="C1319" t="str">
            <v xml:space="preserve">REG - Rental Regulatory and Other   </v>
          </cell>
          <cell r="D1319" t="str">
            <v>CS</v>
          </cell>
        </row>
        <row r="1320">
          <cell r="B1320" t="str">
            <v xml:space="preserve">407 - Retained Earnings             </v>
          </cell>
          <cell r="C1320" t="str">
            <v xml:space="preserve">REG - Rental Regulatory and Other   </v>
          </cell>
          <cell r="D1320" t="str">
            <v>CSP</v>
          </cell>
        </row>
        <row r="1321">
          <cell r="B1321" t="str">
            <v xml:space="preserve">407 - Retained Earnings             </v>
          </cell>
          <cell r="C1321" t="str">
            <v xml:space="preserve">REG - Rental Regulatory and Other   </v>
          </cell>
          <cell r="D1321" t="str">
            <v>EO</v>
          </cell>
        </row>
        <row r="1322">
          <cell r="B1322" t="str">
            <v xml:space="preserve">407 - Retained Earnings             </v>
          </cell>
          <cell r="C1322" t="str">
            <v xml:space="preserve">REG - Rental Regulatory and Other   </v>
          </cell>
          <cell r="D1322" t="str">
            <v>HR</v>
          </cell>
        </row>
        <row r="1323">
          <cell r="B1323" t="str">
            <v xml:space="preserve">407 - Retained Earnings             </v>
          </cell>
          <cell r="C1323" t="str">
            <v xml:space="preserve">REG - Rental Regulatory and Other   </v>
          </cell>
          <cell r="D1323" t="str">
            <v>HR</v>
          </cell>
        </row>
        <row r="1324">
          <cell r="B1324" t="str">
            <v xml:space="preserve">407 - Retained Earnings             </v>
          </cell>
          <cell r="C1324" t="str">
            <v xml:space="preserve">BD - Bad Debts                     </v>
          </cell>
          <cell r="D1324" t="str">
            <v>CSP</v>
          </cell>
        </row>
        <row r="1325">
          <cell r="B1325" t="str">
            <v xml:space="preserve">407 - Retained Earnings             </v>
          </cell>
          <cell r="C1325" t="str">
            <v xml:space="preserve">ORV - Other Revenue                 </v>
          </cell>
        </row>
        <row r="1326">
          <cell r="B1326" t="str">
            <v xml:space="preserve">407 - Retained Earnings             </v>
          </cell>
          <cell r="C1326" t="str">
            <v xml:space="preserve">REG - Rental Regulatory and Other   </v>
          </cell>
          <cell r="D1326" t="str">
            <v>CS</v>
          </cell>
        </row>
        <row r="1327">
          <cell r="B1327" t="str">
            <v xml:space="preserve">407 - Retained Earnings             </v>
          </cell>
          <cell r="C1327" t="str">
            <v xml:space="preserve">REG - Rental Regulatory and Other   </v>
          </cell>
          <cell r="D1327" t="str">
            <v>CSP</v>
          </cell>
        </row>
        <row r="1328">
          <cell r="B1328" t="str">
            <v xml:space="preserve">407 - Retained Earnings             </v>
          </cell>
          <cell r="C1328" t="str">
            <v xml:space="preserve">REG - Rental Regulatory and Other   </v>
          </cell>
          <cell r="D1328" t="str">
            <v>EO</v>
          </cell>
        </row>
        <row r="1329">
          <cell r="B1329" t="str">
            <v xml:space="preserve">407 - Retained Earnings             </v>
          </cell>
          <cell r="C1329" t="str">
            <v xml:space="preserve">REG - Rental Regulatory and Other   </v>
          </cell>
          <cell r="D1329" t="str">
            <v>EO</v>
          </cell>
        </row>
        <row r="1330">
          <cell r="B1330" t="str">
            <v xml:space="preserve">407 - Retained Earnings             </v>
          </cell>
          <cell r="C1330" t="str">
            <v xml:space="preserve">REG - Rental Regulatory and Other   </v>
          </cell>
          <cell r="D1330" t="str">
            <v>EO</v>
          </cell>
        </row>
        <row r="1331">
          <cell r="B1331" t="str">
            <v xml:space="preserve">407 - Retained Earnings             </v>
          </cell>
          <cell r="C1331" t="str">
            <v xml:space="preserve">REG - Rental Regulatory and Other   </v>
          </cell>
          <cell r="D1331" t="str">
            <v>EO</v>
          </cell>
        </row>
        <row r="1332">
          <cell r="B1332" t="str">
            <v xml:space="preserve">407 - Retained Earnings             </v>
          </cell>
          <cell r="C1332" t="str">
            <v xml:space="preserve">REG - Rental Regulatory and Other   </v>
          </cell>
          <cell r="D1332" t="str">
            <v>FS</v>
          </cell>
        </row>
        <row r="1333">
          <cell r="B1333" t="str">
            <v xml:space="preserve">407 - Retained Earnings             </v>
          </cell>
          <cell r="C1333" t="str">
            <v xml:space="preserve">REG - Rental Regulatory and Other   </v>
          </cell>
          <cell r="D1333" t="str">
            <v>HR</v>
          </cell>
        </row>
        <row r="1334">
          <cell r="B1334" t="str">
            <v xml:space="preserve">407 - Retained Earnings             </v>
          </cell>
          <cell r="C1334" t="str">
            <v xml:space="preserve">REG - Rental Regulatory and Other   </v>
          </cell>
          <cell r="D1334" t="str">
            <v>IS</v>
          </cell>
        </row>
        <row r="1335">
          <cell r="B1335" t="str">
            <v xml:space="preserve">407 - Retained Earnings             </v>
          </cell>
          <cell r="C1335" t="str">
            <v xml:space="preserve">REG - Rental Regulatory and Other   </v>
          </cell>
          <cell r="D1335" t="str">
            <v>CS</v>
          </cell>
        </row>
        <row r="1336">
          <cell r="B1336" t="str">
            <v xml:space="preserve">407 - Retained Earnings             </v>
          </cell>
          <cell r="C1336" t="str">
            <v xml:space="preserve">REG - Rental Regulatory and Other   </v>
          </cell>
          <cell r="D1336" t="str">
            <v>CSP</v>
          </cell>
        </row>
        <row r="1337">
          <cell r="B1337" t="str">
            <v xml:space="preserve">407 - Retained Earnings             </v>
          </cell>
          <cell r="C1337" t="str">
            <v xml:space="preserve">REG - Rental Regulatory and Other   </v>
          </cell>
          <cell r="D1337" t="str">
            <v>EO</v>
          </cell>
        </row>
        <row r="1338">
          <cell r="B1338" t="str">
            <v xml:space="preserve">407 - Retained Earnings             </v>
          </cell>
          <cell r="C1338" t="str">
            <v xml:space="preserve">REG - Rental Regulatory and Other   </v>
          </cell>
          <cell r="D1338" t="str">
            <v>HR</v>
          </cell>
        </row>
        <row r="1339">
          <cell r="B1339" t="str">
            <v xml:space="preserve">407 - Retained Earnings             </v>
          </cell>
          <cell r="C1339" t="str">
            <v xml:space="preserve">REG - Rental Regulatory and Other   </v>
          </cell>
          <cell r="D1339" t="str">
            <v>EO</v>
          </cell>
        </row>
        <row r="1340">
          <cell r="B1340" t="str">
            <v xml:space="preserve">407 - Retained Earnings             </v>
          </cell>
          <cell r="C1340" t="str">
            <v xml:space="preserve">REG - Rental Regulatory and Other   </v>
          </cell>
          <cell r="D1340" t="str">
            <v>EO</v>
          </cell>
        </row>
        <row r="1341">
          <cell r="B1341" t="str">
            <v xml:space="preserve">407 - Retained Earnings             </v>
          </cell>
          <cell r="C1341" t="str">
            <v xml:space="preserve">REG - Rental Regulatory and Other   </v>
          </cell>
          <cell r="D1341" t="str">
            <v>EO</v>
          </cell>
        </row>
        <row r="1342">
          <cell r="B1342" t="str">
            <v xml:space="preserve">407 - Retained Earnings             </v>
          </cell>
          <cell r="C1342" t="str">
            <v xml:space="preserve">REG - Rental Regulatory and Other   </v>
          </cell>
          <cell r="D1342" t="str">
            <v>EO</v>
          </cell>
        </row>
        <row r="1343">
          <cell r="B1343" t="str">
            <v xml:space="preserve">407 - Retained Earnings             </v>
          </cell>
          <cell r="C1343" t="str">
            <v xml:space="preserve">INV - Inventory Obsolescence        </v>
          </cell>
          <cell r="D1343" t="str">
            <v>EO</v>
          </cell>
        </row>
        <row r="1344">
          <cell r="B1344" t="str">
            <v xml:space="preserve">407 - Retained Earnings             </v>
          </cell>
          <cell r="C1344" t="str">
            <v xml:space="preserve">REG - Rental Regulatory and Other   </v>
          </cell>
          <cell r="D1344" t="str">
            <v>EO</v>
          </cell>
        </row>
        <row r="1345">
          <cell r="B1345" t="str">
            <v xml:space="preserve">407 - Retained Earnings             </v>
          </cell>
          <cell r="C1345" t="str">
            <v xml:space="preserve">REG - Rental Regulatory and Other   </v>
          </cell>
          <cell r="D1345" t="str">
            <v>EO</v>
          </cell>
        </row>
        <row r="1346">
          <cell r="B1346" t="str">
            <v xml:space="preserve">407 - Retained Earnings             </v>
          </cell>
          <cell r="C1346" t="str">
            <v xml:space="preserve">REG - Rental Regulatory and Other   </v>
          </cell>
          <cell r="D1346" t="str">
            <v>FS</v>
          </cell>
        </row>
        <row r="1347">
          <cell r="B1347" t="str">
            <v xml:space="preserve">407 - Retained Earnings             </v>
          </cell>
          <cell r="C1347" t="str">
            <v xml:space="preserve">REG - Rental Regulatory and Other   </v>
          </cell>
          <cell r="D1347" t="str">
            <v>FS</v>
          </cell>
        </row>
        <row r="1348">
          <cell r="B1348" t="str">
            <v xml:space="preserve">407 - Retained Earnings             </v>
          </cell>
          <cell r="C1348" t="str">
            <v xml:space="preserve">REG - Rental Regulatory and Other   </v>
          </cell>
          <cell r="D1348" t="str">
            <v>FS</v>
          </cell>
        </row>
        <row r="1349">
          <cell r="B1349" t="str">
            <v xml:space="preserve">407 - Retained Earnings             </v>
          </cell>
          <cell r="C1349" t="str">
            <v xml:space="preserve">SSP - Studies and Special Projects  </v>
          </cell>
          <cell r="D1349" t="str">
            <v>EO</v>
          </cell>
        </row>
        <row r="1350">
          <cell r="B1350" t="str">
            <v xml:space="preserve">407 - Retained Earnings             </v>
          </cell>
          <cell r="C1350" t="str">
            <v xml:space="preserve">FLT - Fleet Operations and Mtce     </v>
          </cell>
          <cell r="D1350" t="str">
            <v>EO</v>
          </cell>
        </row>
        <row r="1351">
          <cell r="B1351" t="str">
            <v xml:space="preserve">407 - Retained Earnings             </v>
          </cell>
          <cell r="C1351" t="str">
            <v xml:space="preserve">FLT - Fleet Operations and Mtce     </v>
          </cell>
          <cell r="D1351" t="str">
            <v>EO</v>
          </cell>
        </row>
        <row r="1352">
          <cell r="B1352" t="str">
            <v xml:space="preserve">407 - Retained Earnings             </v>
          </cell>
          <cell r="C1352" t="str">
            <v xml:space="preserve">FLT - Fleet Operations and Mtce     </v>
          </cell>
          <cell r="D1352" t="str">
            <v>EO</v>
          </cell>
        </row>
        <row r="1353">
          <cell r="B1353" t="str">
            <v xml:space="preserve">407 - Retained Earnings             </v>
          </cell>
          <cell r="C1353" t="str">
            <v xml:space="preserve">FLT - Fleet Operations and Mtce     </v>
          </cell>
          <cell r="D1353" t="str">
            <v>EO</v>
          </cell>
        </row>
        <row r="1354">
          <cell r="B1354" t="str">
            <v xml:space="preserve">407 - Retained Earnings             </v>
          </cell>
          <cell r="C1354" t="str">
            <v xml:space="preserve">FLT - Fleet Operations and Mtce     </v>
          </cell>
          <cell r="D1354" t="str">
            <v>EO</v>
          </cell>
        </row>
        <row r="1355">
          <cell r="B1355" t="str">
            <v xml:space="preserve">407 - Retained Earnings             </v>
          </cell>
          <cell r="C1355" t="str">
            <v xml:space="preserve">FLT - Fleet Operations and Mtce     </v>
          </cell>
          <cell r="D1355" t="str">
            <v>EO</v>
          </cell>
        </row>
        <row r="1356">
          <cell r="B1356" t="str">
            <v xml:space="preserve">407 - Retained Earnings             </v>
          </cell>
          <cell r="C1356" t="str">
            <v xml:space="preserve">FLT - Fleet Operations and Mtce     </v>
          </cell>
          <cell r="D1356" t="str">
            <v>EO</v>
          </cell>
        </row>
        <row r="1357">
          <cell r="B1357" t="str">
            <v xml:space="preserve">407 - Retained Earnings             </v>
          </cell>
          <cell r="C1357" t="str">
            <v xml:space="preserve">FLT - Fleet Operations and Mtce     </v>
          </cell>
          <cell r="D1357" t="str">
            <v>EO</v>
          </cell>
        </row>
        <row r="1358">
          <cell r="B1358" t="str">
            <v xml:space="preserve">407 - Retained Earnings             </v>
          </cell>
          <cell r="C1358" t="str">
            <v xml:space="preserve">FLT - Fleet Operations and Mtce     </v>
          </cell>
          <cell r="D1358" t="str">
            <v>EO</v>
          </cell>
        </row>
        <row r="1359">
          <cell r="B1359" t="str">
            <v xml:space="preserve">407 - Retained Earnings             </v>
          </cell>
          <cell r="C1359" t="str">
            <v xml:space="preserve">FLT - Fleet Operations and Mtce     </v>
          </cell>
          <cell r="D1359" t="str">
            <v>EO</v>
          </cell>
        </row>
        <row r="1360">
          <cell r="B1360" t="str">
            <v xml:space="preserve">407 - Retained Earnings             </v>
          </cell>
          <cell r="C1360" t="str">
            <v xml:space="preserve">FLT - Fleet Operations and Mtce     </v>
          </cell>
          <cell r="D1360" t="str">
            <v>EO</v>
          </cell>
        </row>
        <row r="1361">
          <cell r="B1361" t="str">
            <v xml:space="preserve">407 - Retained Earnings             </v>
          </cell>
          <cell r="C1361" t="str">
            <v xml:space="preserve">FLT - Fleet Operations and Mtce     </v>
          </cell>
          <cell r="D1361" t="str">
            <v>EO</v>
          </cell>
        </row>
        <row r="1362">
          <cell r="B1362" t="str">
            <v xml:space="preserve">407 - Retained Earnings             </v>
          </cell>
          <cell r="C1362" t="str">
            <v xml:space="preserve">LAB - Labour and Benefits           </v>
          </cell>
          <cell r="D1362" t="str">
            <v>CB</v>
          </cell>
        </row>
        <row r="1363">
          <cell r="B1363" t="str">
            <v xml:space="preserve">407 - Retained Earnings             </v>
          </cell>
          <cell r="C1363" t="str">
            <v xml:space="preserve">ALL - Internal Allocations          </v>
          </cell>
          <cell r="D1363" t="str">
            <v>EO</v>
          </cell>
        </row>
        <row r="1364">
          <cell r="B1364" t="str">
            <v xml:space="preserve">407 - Retained Earnings             </v>
          </cell>
          <cell r="C1364" t="str">
            <v xml:space="preserve">ALL - Internal Allocations          </v>
          </cell>
          <cell r="D1364" t="str">
            <v>EO</v>
          </cell>
        </row>
        <row r="1365">
          <cell r="B1365" t="str">
            <v xml:space="preserve">407 - Retained Earnings             </v>
          </cell>
          <cell r="C1365" t="str">
            <v xml:space="preserve">REC - Cost Recoveries               </v>
          </cell>
          <cell r="D1365" t="str">
            <v>CSP</v>
          </cell>
        </row>
        <row r="1366">
          <cell r="B1366" t="str">
            <v xml:space="preserve">407 - Retained Earnings             </v>
          </cell>
          <cell r="C1366" t="str">
            <v xml:space="preserve">REC - Cost Recoveries               </v>
          </cell>
          <cell r="D1366" t="str">
            <v>EO</v>
          </cell>
        </row>
        <row r="1367">
          <cell r="B1367" t="str">
            <v xml:space="preserve">407 - Retained Earnings             </v>
          </cell>
          <cell r="C1367" t="str">
            <v xml:space="preserve">REC - Cost Recoveries               </v>
          </cell>
          <cell r="D1367" t="str">
            <v>EO</v>
          </cell>
        </row>
        <row r="1368">
          <cell r="B1368" t="str">
            <v xml:space="preserve">407 - Retained Earnings             </v>
          </cell>
          <cell r="C1368" t="str">
            <v xml:space="preserve">REC - Cost Recoveries               </v>
          </cell>
          <cell r="D1368" t="str">
            <v>EO</v>
          </cell>
        </row>
        <row r="1369">
          <cell r="B1369" t="str">
            <v xml:space="preserve">407 - Retained Earnings             </v>
          </cell>
          <cell r="C1369" t="str">
            <v xml:space="preserve">REC - Cost Recoveries               </v>
          </cell>
          <cell r="D1369" t="str">
            <v>IS</v>
          </cell>
        </row>
        <row r="1370">
          <cell r="B1370" t="str">
            <v xml:space="preserve">407 - Retained Earnings             </v>
          </cell>
          <cell r="C1370" t="str">
            <v xml:space="preserve">REC - Cost Recoveries               </v>
          </cell>
          <cell r="D1370" t="str">
            <v>CSP</v>
          </cell>
        </row>
        <row r="1371">
          <cell r="B1371" t="str">
            <v xml:space="preserve">407 - Retained Earnings             </v>
          </cell>
          <cell r="C1371" t="str">
            <v xml:space="preserve">REC - Cost Recoveries               </v>
          </cell>
          <cell r="D1371" t="str">
            <v>EO</v>
          </cell>
        </row>
        <row r="1372">
          <cell r="B1372" t="str">
            <v xml:space="preserve">407 - Retained Earnings             </v>
          </cell>
          <cell r="C1372" t="str">
            <v xml:space="preserve">REC - Cost Recoveries               </v>
          </cell>
          <cell r="D1372" t="str">
            <v>EO</v>
          </cell>
        </row>
        <row r="1373">
          <cell r="B1373" t="str">
            <v xml:space="preserve">407 - Retained Earnings             </v>
          </cell>
          <cell r="C1373" t="str">
            <v xml:space="preserve">REC - Cost Recoveries               </v>
          </cell>
          <cell r="D1373" t="str">
            <v>IS</v>
          </cell>
        </row>
        <row r="1374">
          <cell r="B1374" t="str">
            <v xml:space="preserve">407 - Retained Earnings             </v>
          </cell>
          <cell r="C1374" t="str">
            <v xml:space="preserve">ORV - Other Revenue                 </v>
          </cell>
        </row>
        <row r="1375">
          <cell r="B1375" t="str">
            <v xml:space="preserve">407 - Retained Earnings             </v>
          </cell>
          <cell r="C1375" t="str">
            <v xml:space="preserve">INT - Interest expense              </v>
          </cell>
        </row>
        <row r="1376">
          <cell r="B1376" t="str">
            <v xml:space="preserve">407 - Retained Earnings             </v>
          </cell>
          <cell r="C1376" t="str">
            <v xml:space="preserve">INT - Interest expense              </v>
          </cell>
        </row>
        <row r="1377">
          <cell r="B1377" t="str">
            <v xml:space="preserve">407 - Retained Earnings             </v>
          </cell>
          <cell r="C1377" t="str">
            <v xml:space="preserve">INT - Interest expense              </v>
          </cell>
        </row>
        <row r="1378">
          <cell r="B1378" t="str">
            <v xml:space="preserve">407 - Retained Earnings             </v>
          </cell>
          <cell r="C1378" t="str">
            <v xml:space="preserve">INT - Interest expense              </v>
          </cell>
        </row>
        <row r="1379">
          <cell r="B1379" t="str">
            <v xml:space="preserve">407 - Retained Earnings             </v>
          </cell>
          <cell r="C1379" t="str">
            <v xml:space="preserve">INT - Interest expense              </v>
          </cell>
        </row>
        <row r="1380">
          <cell r="B1380" t="str">
            <v xml:space="preserve">407 - Retained Earnings             </v>
          </cell>
          <cell r="C1380" t="str">
            <v>DEP - Amortization of Capital Assets</v>
          </cell>
        </row>
        <row r="1381">
          <cell r="B1381" t="str">
            <v xml:space="preserve">407 - Retained Earnings             </v>
          </cell>
          <cell r="C1381" t="str">
            <v>DEP - Amortization of Capital Assets</v>
          </cell>
        </row>
        <row r="1382">
          <cell r="B1382" t="str">
            <v xml:space="preserve">407 - Retained Earnings             </v>
          </cell>
          <cell r="C1382" t="str">
            <v>DEP - Amortization of Capital Assets</v>
          </cell>
        </row>
        <row r="1383">
          <cell r="B1383" t="str">
            <v xml:space="preserve">407 - Retained Earnings             </v>
          </cell>
          <cell r="C1383" t="str">
            <v>DEP - Amortization of Capital Assets</v>
          </cell>
        </row>
        <row r="1384">
          <cell r="B1384" t="str">
            <v xml:space="preserve">407 - Retained Earnings             </v>
          </cell>
          <cell r="C1384" t="str">
            <v>DEP - Amortization of Capital Assets</v>
          </cell>
        </row>
        <row r="1385">
          <cell r="B1385" t="str">
            <v xml:space="preserve">407 - Retained Earnings             </v>
          </cell>
          <cell r="C1385" t="str">
            <v>DEP - Amortization of Capital Assets</v>
          </cell>
        </row>
        <row r="1386">
          <cell r="B1386" t="str">
            <v xml:space="preserve">407 - Retained Earnings             </v>
          </cell>
          <cell r="C1386" t="str">
            <v>DEP - Amortization of Capital Assets</v>
          </cell>
        </row>
        <row r="1387">
          <cell r="B1387" t="str">
            <v xml:space="preserve">407 - Retained Earnings             </v>
          </cell>
          <cell r="C1387" t="str">
            <v>DEP - Amortization of Capital Assets</v>
          </cell>
        </row>
        <row r="1388">
          <cell r="B1388" t="str">
            <v xml:space="preserve">407 - Retained Earnings             </v>
          </cell>
          <cell r="C1388" t="str">
            <v>DEP - Amortization of Capital Assets</v>
          </cell>
        </row>
        <row r="1389">
          <cell r="B1389" t="str">
            <v xml:space="preserve">407 - Retained Earnings             </v>
          </cell>
          <cell r="C1389" t="str">
            <v>DEP - Amortization of Capital Assets</v>
          </cell>
        </row>
        <row r="1390">
          <cell r="B1390" t="str">
            <v xml:space="preserve">407 - Retained Earnings             </v>
          </cell>
          <cell r="C1390" t="str">
            <v>DEP - Amortization of Capital Assets</v>
          </cell>
        </row>
        <row r="1391">
          <cell r="B1391" t="str">
            <v xml:space="preserve">407 - Retained Earnings             </v>
          </cell>
          <cell r="C1391" t="str">
            <v>DEP - Amortization of Capital Assets</v>
          </cell>
        </row>
        <row r="1392">
          <cell r="B1392" t="str">
            <v xml:space="preserve">407 - Retained Earnings             </v>
          </cell>
          <cell r="C1392" t="str">
            <v>DEP - Amortization of Capital Assets</v>
          </cell>
        </row>
        <row r="1393">
          <cell r="B1393" t="str">
            <v xml:space="preserve">407 - Retained Earnings             </v>
          </cell>
          <cell r="C1393" t="str">
            <v>DEP - Amortization of Capital Assets</v>
          </cell>
        </row>
        <row r="1394">
          <cell r="B1394" t="str">
            <v xml:space="preserve">407 - Retained Earnings             </v>
          </cell>
          <cell r="C1394" t="str">
            <v>DEP - Amortization of Capital Assets</v>
          </cell>
        </row>
        <row r="1395">
          <cell r="B1395" t="str">
            <v xml:space="preserve">407 - Retained Earnings             </v>
          </cell>
          <cell r="C1395" t="str">
            <v>DEP - Amortization of Capital Assets</v>
          </cell>
        </row>
        <row r="1396">
          <cell r="B1396" t="str">
            <v xml:space="preserve">407 - Retained Earnings             </v>
          </cell>
          <cell r="C1396" t="str">
            <v>DEP - Amortization of Capital Assets</v>
          </cell>
        </row>
        <row r="1397">
          <cell r="B1397" t="str">
            <v xml:space="preserve">407 - Retained Earnings             </v>
          </cell>
          <cell r="C1397" t="str">
            <v>DEP - Amortization of Capital Assets</v>
          </cell>
        </row>
        <row r="1398">
          <cell r="B1398" t="str">
            <v xml:space="preserve">407 - Retained Earnings             </v>
          </cell>
          <cell r="C1398" t="str">
            <v>DEP - Amortization of Capital Assets</v>
          </cell>
        </row>
        <row r="1399">
          <cell r="B1399" t="str">
            <v xml:space="preserve">407 - Retained Earnings             </v>
          </cell>
          <cell r="C1399" t="str">
            <v>DEP - Amortization of Capital Assets</v>
          </cell>
        </row>
        <row r="1400">
          <cell r="B1400" t="str">
            <v xml:space="preserve">407 - Retained Earnings             </v>
          </cell>
          <cell r="C1400" t="str">
            <v xml:space="preserve">ITX - Income Tax                    </v>
          </cell>
        </row>
        <row r="1401">
          <cell r="B1401" t="str">
            <v xml:space="preserve">407 - Retained Earnings             </v>
          </cell>
          <cell r="C1401" t="str">
            <v xml:space="preserve">CTX - Capital Tax                   </v>
          </cell>
        </row>
        <row r="1402">
          <cell r="B1402" t="str">
            <v xml:space="preserve">407 - Retained Earnings             </v>
          </cell>
          <cell r="C1402" t="str">
            <v xml:space="preserve">DTX - Deferred Tax                  </v>
          </cell>
        </row>
      </sheetData>
      <sheetData sheetId="21"/>
      <sheetData sheetId="22"/>
      <sheetData sheetId="2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Sheet1"/>
      <sheetName val="2. Current Tariff Schedule"/>
      <sheetName val="3. Continuity Schedule"/>
      <sheetName val="2016 List"/>
      <sheetName val="4. Billing Det. for Def-Var"/>
      <sheetName val="2 1 5 TotalConsumptionData_Dist"/>
      <sheetName val="5. Allocating Def-Var Balances"/>
      <sheetName val="6. GA calculation"/>
      <sheetName val="6.a GA allocation_Class A"/>
      <sheetName val="7. Calculation of Def-Var RR"/>
      <sheetName val="8. STS - Tax Change"/>
      <sheetName val="9. Shared Tax - Rate Rider"/>
      <sheetName val="10. RTSR Current Rates"/>
      <sheetName val="11. RTSR - UTRs &amp; Sub-Tx"/>
      <sheetName val="12. RTSR - Historical Wholesale"/>
      <sheetName val="13. RTSR - Current Wholesale"/>
      <sheetName val="14. RTSR - Forecast Wholesale"/>
      <sheetName val="15. RTSR Rates to Forecast"/>
      <sheetName val="16. Rev2Cost_GDPIPI"/>
      <sheetName val="17. Regulatory Charges"/>
      <sheetName val="18. Additional Rates"/>
      <sheetName val="19. Final Tariff Schedule"/>
      <sheetName val="20. Bill Impacts"/>
      <sheetName val="212_Total_Connection_RollUp"/>
      <sheetName val="2.1.7 Filing"/>
      <sheetName val="20. HIDDEN"/>
      <sheetName val="20. Bill Impacts hidden"/>
      <sheetName val="2016 Database"/>
      <sheetName val="lists"/>
      <sheetName val="Sheet2"/>
      <sheetName val="Sheet3"/>
    </sheetNames>
    <sheetDataSet>
      <sheetData sheetId="0" refreshError="1"/>
      <sheetData sheetId="1" refreshError="1"/>
      <sheetData sheetId="2" refreshError="1"/>
      <sheetData sheetId="3"/>
      <sheetData sheetId="4">
        <row r="5">
          <cell r="C5" t="str">
            <v>Former Chatham-Kent Hydro Service Area</v>
          </cell>
        </row>
        <row r="6">
          <cell r="C6" t="str">
            <v>Strathroy, Mount Brydges &amp; Parkhill Service Area</v>
          </cell>
        </row>
        <row r="7">
          <cell r="C7" t="str">
            <v>Dutton Service Area</v>
          </cell>
        </row>
        <row r="8">
          <cell r="C8" t="str">
            <v>Newbury Service Area</v>
          </cell>
        </row>
        <row r="10">
          <cell r="C10" t="str">
            <v>For Former Lakeland Power Service Area</v>
          </cell>
        </row>
        <row r="11">
          <cell r="C11" t="str">
            <v>For Former Parry Sound Service Area</v>
          </cell>
        </row>
      </sheetData>
      <sheetData sheetId="5" refreshError="1"/>
      <sheetData sheetId="6" refreshError="1"/>
      <sheetData sheetId="7" refreshError="1"/>
      <sheetData sheetId="8" refreshError="1"/>
      <sheetData sheetId="9" refreshError="1"/>
      <sheetData sheetId="10" refreshError="1"/>
      <sheetData sheetId="11">
        <row r="19">
          <cell r="N19">
            <v>0</v>
          </cell>
        </row>
      </sheetData>
      <sheetData sheetId="12" refreshError="1"/>
      <sheetData sheetId="13" refreshError="1"/>
      <sheetData sheetId="14" refreshError="1"/>
      <sheetData sheetId="15" refreshError="1"/>
      <sheetData sheetId="16">
        <row r="109">
          <cell r="F109">
            <v>0</v>
          </cell>
        </row>
        <row r="113">
          <cell r="P113">
            <v>0</v>
          </cell>
        </row>
      </sheetData>
      <sheetData sheetId="17">
        <row r="109">
          <cell r="F109">
            <v>0</v>
          </cell>
        </row>
        <row r="113">
          <cell r="P113">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d Tab"/>
      <sheetName val="RevJE"/>
      <sheetName val="Revisions-Sept08"/>
      <sheetName val="Revisions-May08"/>
      <sheetName val="Guidelines"/>
      <sheetName val="Narrative"/>
      <sheetName val="Narrative-Other"/>
      <sheetName val="Assumptions"/>
      <sheetName val="Bud to Bud Chng"/>
      <sheetName val="Prstn"/>
      <sheetName val="Summ All BU's"/>
      <sheetName val="Prof Serv Summary"/>
      <sheetName val="Lab Alloc"/>
      <sheetName val="Cap-OT Rec"/>
      <sheetName val="Bgt-Bgt"/>
      <sheetName val="Proj-Bgt"/>
      <sheetName val="BU Summary"/>
      <sheetName val="Labour"/>
      <sheetName val="Labour Changes"/>
      <sheetName val="Lbr Change-EE Detail"/>
      <sheetName val="Labour 2008"/>
      <sheetName val="16"/>
      <sheetName val="16 lbr"/>
      <sheetName val="17"/>
      <sheetName val="17 lbr"/>
      <sheetName val="18"/>
      <sheetName val="18 lbr"/>
      <sheetName val="18 sbl"/>
      <sheetName val="19"/>
      <sheetName val="19 lbr"/>
      <sheetName val="19 sbl"/>
      <sheetName val="20"/>
      <sheetName val="20 lbr"/>
      <sheetName val="21"/>
      <sheetName val="21 lbr"/>
      <sheetName val="21 sbl"/>
      <sheetName val="22"/>
      <sheetName val="22 lbr"/>
      <sheetName val="23"/>
      <sheetName val="23 lbr"/>
      <sheetName val="23 sbl"/>
      <sheetName val="24"/>
      <sheetName val="24 lbr"/>
      <sheetName val="24 sbl"/>
      <sheetName val="25"/>
      <sheetName val="25 lbr"/>
      <sheetName val="25 sbl"/>
      <sheetName val="27"/>
      <sheetName val="27 lbr"/>
      <sheetName val="28"/>
      <sheetName val="28 lbr"/>
      <sheetName val="29"/>
      <sheetName val="29 lbr"/>
      <sheetName val="38"/>
      <sheetName val="40"/>
      <sheetName val="40 lbr"/>
      <sheetName val="40 sbl"/>
      <sheetName val="80"/>
      <sheetName val="80 lbr"/>
      <sheetName val="80 sbl"/>
      <sheetName val="82"/>
      <sheetName val="82 lbr"/>
      <sheetName val="84"/>
      <sheetName val="84 lbr"/>
      <sheetName val="OT &amp; EE Expenses"/>
      <sheetName val="Lab Rec"/>
      <sheetName val="OM 8126"/>
      <sheetName val="Capital 8127"/>
      <sheetName val="Premiums"/>
      <sheetName val="Vehicles"/>
      <sheetName val="BUpload"/>
      <sheetName val="PUpload"/>
      <sheetName val="AvailLab"/>
      <sheetName val="Vac Hours"/>
      <sheetName val="DATA"/>
      <sheetName val="Misc Calc"/>
      <sheetName val="Audit"/>
      <sheetName val="OEB"/>
      <sheetName val="OEB SBL"/>
      <sheetName val="OEB Cal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ow r="1">
          <cell r="C1">
            <v>14103300</v>
          </cell>
        </row>
      </sheetData>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Filter"/>
      <sheetName val="Allocation Methodology"/>
      <sheetName val="Summary - LDC"/>
      <sheetName val="Summary - Prov"/>
      <sheetName val="Annual Net Demand Savings - LDC"/>
      <sheetName val="Annual Net Energy Savings - LDC"/>
      <sheetName val="Annual Net Demand Savings -Prov"/>
      <sheetName val="Annual Net Energy Savings -Prov"/>
      <sheetName val="Initiative Level - LDC"/>
      <sheetName val="Initiative Level - Prov"/>
      <sheetName val="Measures - LDC"/>
      <sheetName val="Measures - Prov"/>
      <sheetName val="Local Distribution Companies"/>
    </sheetNames>
    <sheetDataSet>
      <sheetData sheetId="0"/>
      <sheetData sheetId="1"/>
      <sheetData sheetId="2"/>
      <sheetData sheetId="3"/>
      <sheetData sheetId="4" refreshError="1"/>
      <sheetData sheetId="5" refreshError="1"/>
      <sheetData sheetId="6" refreshError="1"/>
      <sheetData sheetId="7" refreshError="1"/>
      <sheetData sheetId="8"/>
      <sheetData sheetId="9"/>
      <sheetData sheetId="10"/>
      <sheetData sheetId="11"/>
      <sheetData sheetId="12">
        <row r="9">
          <cell r="B9" t="str">
            <v>Algoma Power Inc.</v>
          </cell>
        </row>
        <row r="10">
          <cell r="B10" t="str">
            <v>Atikokan Hydro Inc.</v>
          </cell>
        </row>
        <row r="11">
          <cell r="B11" t="str">
            <v>Attawapiskat Power Corporation</v>
          </cell>
        </row>
        <row r="12">
          <cell r="B12" t="str">
            <v>Bluewater Power Distribution Corporation</v>
          </cell>
        </row>
        <row r="13">
          <cell r="B13" t="str">
            <v>Brant County Power Inc.</v>
          </cell>
        </row>
        <row r="14">
          <cell r="B14" t="str">
            <v>Brantford Power Inc.</v>
          </cell>
        </row>
        <row r="15">
          <cell r="B15" t="str">
            <v>Burlington Hydro Inc.</v>
          </cell>
        </row>
        <row r="16">
          <cell r="B16" t="str">
            <v>COLLUS Power Corporation</v>
          </cell>
        </row>
        <row r="17">
          <cell r="B17" t="str">
            <v>Cambridge and North Dumfries Hydro Inc.</v>
          </cell>
        </row>
        <row r="18">
          <cell r="B18" t="str">
            <v>Canadian Niagara Power Inc.</v>
          </cell>
        </row>
        <row r="19">
          <cell r="B19" t="str">
            <v>Centre Wellington Hydro Ltd.</v>
          </cell>
        </row>
        <row r="20">
          <cell r="B20" t="str">
            <v>Chapleau Public Utilities Corporation</v>
          </cell>
        </row>
        <row r="21">
          <cell r="B21" t="str">
            <v>Chatham-Kent Hydro Inc.</v>
          </cell>
        </row>
        <row r="22">
          <cell r="B22" t="str">
            <v>Clinton Power Corporation</v>
          </cell>
        </row>
        <row r="23">
          <cell r="B23" t="str">
            <v>Cooperative Hydro Embrun Inc.</v>
          </cell>
        </row>
        <row r="24">
          <cell r="B24" t="str">
            <v>E.L.K. Energy Inc.</v>
          </cell>
        </row>
        <row r="25">
          <cell r="B25" t="str">
            <v>ENWIN Utilities Ltd.</v>
          </cell>
        </row>
        <row r="26">
          <cell r="B26" t="str">
            <v>Enersource Hydro Mississauga Inc.</v>
          </cell>
        </row>
        <row r="27">
          <cell r="B27" t="str">
            <v>Erie Thames Powerlines Corporation</v>
          </cell>
        </row>
        <row r="28">
          <cell r="B28" t="str">
            <v>Espanola Regional Hydro Distribution Corporation</v>
          </cell>
        </row>
        <row r="29">
          <cell r="B29" t="str">
            <v>Essex Powerlines Corporation</v>
          </cell>
        </row>
        <row r="30">
          <cell r="B30" t="str">
            <v>Festival Hydro Inc.</v>
          </cell>
        </row>
        <row r="31">
          <cell r="B31" t="str">
            <v>Fort Albany Power Corporation</v>
          </cell>
        </row>
        <row r="32">
          <cell r="B32" t="str">
            <v>Fort Frances Power Corporation</v>
          </cell>
        </row>
        <row r="33">
          <cell r="B33" t="str">
            <v>Greater Sudbury Hydro Inc.</v>
          </cell>
        </row>
        <row r="34">
          <cell r="B34" t="str">
            <v>Grimsby Power Inc.</v>
          </cell>
        </row>
        <row r="35">
          <cell r="B35" t="str">
            <v>Guelph Hydro Electric Systems Inc.</v>
          </cell>
        </row>
        <row r="36">
          <cell r="B36" t="str">
            <v>Haldimand County Hydro Inc.</v>
          </cell>
        </row>
        <row r="37">
          <cell r="B37" t="str">
            <v>Halton Hills Hydro Inc.</v>
          </cell>
        </row>
        <row r="38">
          <cell r="B38" t="str">
            <v>Hearst Power Distribution Company Limited</v>
          </cell>
        </row>
        <row r="39">
          <cell r="B39" t="str">
            <v>Horizon Utilities Corporation</v>
          </cell>
        </row>
        <row r="40">
          <cell r="B40" t="str">
            <v>Hydro 2000 Inc.</v>
          </cell>
        </row>
        <row r="41">
          <cell r="B41" t="str">
            <v>Hydro Hawkesbury Inc.</v>
          </cell>
        </row>
        <row r="42">
          <cell r="B42" t="str">
            <v>Hydro One Brampton Networks Inc.</v>
          </cell>
        </row>
        <row r="43">
          <cell r="B43" t="str">
            <v>Hydro One Networks Inc.</v>
          </cell>
        </row>
        <row r="44">
          <cell r="B44" t="str">
            <v>Hydro Ottawa Limited</v>
          </cell>
        </row>
        <row r="45">
          <cell r="B45" t="str">
            <v>Innisfil Hydro Distribution Systems Limited</v>
          </cell>
        </row>
        <row r="46">
          <cell r="B46" t="str">
            <v>Kashechewan Power Corporation</v>
          </cell>
        </row>
        <row r="47">
          <cell r="B47" t="str">
            <v>Kenora Hydro Electric Corporation Ltd.</v>
          </cell>
        </row>
        <row r="48">
          <cell r="B48" t="str">
            <v>Kingston Hydro Corporation</v>
          </cell>
        </row>
        <row r="49">
          <cell r="B49" t="str">
            <v>Kitchener-Wilmot Hydro Inc.</v>
          </cell>
        </row>
        <row r="50">
          <cell r="B50" t="str">
            <v>Lakefront Utilities Inc.</v>
          </cell>
        </row>
        <row r="51">
          <cell r="B51" t="str">
            <v>Lakeland Power Distribution Ltd.</v>
          </cell>
        </row>
        <row r="52">
          <cell r="B52" t="str">
            <v>London Hydro Inc.</v>
          </cell>
        </row>
        <row r="53">
          <cell r="B53" t="str">
            <v>Middlesex Power Distribution Corporation</v>
          </cell>
        </row>
        <row r="54">
          <cell r="B54" t="str">
            <v>Midland Power Utility Corporation</v>
          </cell>
        </row>
        <row r="55">
          <cell r="B55" t="str">
            <v>Milton Hydro Distribution Inc.</v>
          </cell>
        </row>
        <row r="56">
          <cell r="B56" t="str">
            <v>Newmarket - Tay Power Distribution Ltd.</v>
          </cell>
        </row>
        <row r="57">
          <cell r="B57" t="str">
            <v>Niagara Peninsula Energy Inc.</v>
          </cell>
        </row>
        <row r="58">
          <cell r="B58" t="str">
            <v>Niagara-on-the-Lake Hydro Inc.</v>
          </cell>
        </row>
        <row r="59">
          <cell r="B59" t="str">
            <v>Norfolk Power Distribution Inc.</v>
          </cell>
        </row>
        <row r="60">
          <cell r="B60" t="str">
            <v>North Bay Hydro Distribution Limited</v>
          </cell>
        </row>
        <row r="61">
          <cell r="B61" t="str">
            <v>Northern Ontario Wires Inc.</v>
          </cell>
        </row>
        <row r="62">
          <cell r="B62" t="str">
            <v>Oakville Hydro Electricity Distribution Inc.</v>
          </cell>
        </row>
        <row r="63">
          <cell r="B63" t="str">
            <v>Orangeville Hydro Limited</v>
          </cell>
        </row>
        <row r="64">
          <cell r="B64" t="str">
            <v>Orillia Power Distribution Corporation</v>
          </cell>
        </row>
        <row r="65">
          <cell r="B65" t="str">
            <v>Oshawa PUC Networks Inc.</v>
          </cell>
        </row>
        <row r="66">
          <cell r="B66" t="str">
            <v>Ottawa River Power Corporation</v>
          </cell>
        </row>
        <row r="67">
          <cell r="B67" t="str">
            <v>PUC Distribution Inc.</v>
          </cell>
        </row>
        <row r="68">
          <cell r="B68" t="str">
            <v>Parry Sound Power Corporation</v>
          </cell>
        </row>
        <row r="69">
          <cell r="B69" t="str">
            <v>Peterborough Distribution Incorporated</v>
          </cell>
        </row>
        <row r="70">
          <cell r="B70" t="str">
            <v>Port Colborne Hydro Inc.</v>
          </cell>
        </row>
        <row r="71">
          <cell r="B71" t="str">
            <v>PowerStream Inc.</v>
          </cell>
        </row>
        <row r="72">
          <cell r="B72" t="str">
            <v>Renfrew Hydro Inc.</v>
          </cell>
        </row>
        <row r="73">
          <cell r="B73" t="str">
            <v>Rideau St. Lawrence Distribution Inc.</v>
          </cell>
        </row>
        <row r="74">
          <cell r="B74" t="str">
            <v>Sioux Lookout Hydro Inc.</v>
          </cell>
        </row>
        <row r="75">
          <cell r="B75" t="str">
            <v>St. Thomas Energy Inc.</v>
          </cell>
        </row>
        <row r="76">
          <cell r="B76" t="str">
            <v>Thunder Bay Hydro Electricity Distribution Inc.</v>
          </cell>
        </row>
        <row r="77">
          <cell r="B77" t="str">
            <v>Tillsonburg Hydro Inc.</v>
          </cell>
        </row>
        <row r="78">
          <cell r="B78" t="str">
            <v>Toronto Hydro-Electric System Limited</v>
          </cell>
        </row>
        <row r="79">
          <cell r="B79" t="str">
            <v>Veridian Connections Inc.</v>
          </cell>
        </row>
        <row r="80">
          <cell r="B80" t="str">
            <v>Wasaga Distribution Inc.</v>
          </cell>
        </row>
        <row r="81">
          <cell r="B81" t="str">
            <v>Waterloo North Hydro Inc.</v>
          </cell>
        </row>
        <row r="82">
          <cell r="B82" t="str">
            <v>Welland Hydro-Electric System Corp.</v>
          </cell>
        </row>
        <row r="83">
          <cell r="B83" t="str">
            <v>Wellington North Power Inc.</v>
          </cell>
        </row>
        <row r="84">
          <cell r="B84" t="str">
            <v>West Coast Huron Energy Inc.</v>
          </cell>
        </row>
        <row r="85">
          <cell r="B85" t="str">
            <v>West Perth Power Inc.</v>
          </cell>
        </row>
        <row r="86">
          <cell r="B86" t="str">
            <v>Westario Power Inc.</v>
          </cell>
        </row>
        <row r="87">
          <cell r="B87" t="str">
            <v>Whitby Hydro Electric Corporation</v>
          </cell>
        </row>
        <row r="88">
          <cell r="B88" t="str">
            <v>Woodstock Hydro Services Inc.</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MIFRS_DepExp_2016"/>
      <sheetName val="App.2-CG_OldCGAAP_DepExp_2013"/>
      <sheetName val="App.2-CH_NewCGAAP_DepExp_2013"/>
      <sheetName val="App.2-CI_MIFRS_DepExp_2014"/>
      <sheetName val="App.2-CJ MIFRS_DepExp_2015"/>
      <sheetName val="App.2-CK MIFRS_DepExp_2016"/>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PA_Res_Rate_Desig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W_Bill Impacts_hidden"/>
      <sheetName val="App.2-Y_MIFRS Summary Impacts"/>
      <sheetName val="App. 2-Z_Tariff"/>
      <sheetName val="lists"/>
      <sheetName val="lists2"/>
      <sheetName val="Sheet19"/>
    </sheetNames>
    <sheetDataSet>
      <sheetData sheetId="0">
        <row r="3">
          <cell r="AA3" t="str">
            <v>Algoma Power Inc.</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Z1" t="str">
            <v>Account History</v>
          </cell>
        </row>
        <row r="2">
          <cell r="A2" t="str">
            <v>DISTRIBUTED GENERATION [DGEN]</v>
          </cell>
        </row>
        <row r="3">
          <cell r="A3" t="str">
            <v>EMBEDDED DISTRIBUTOR</v>
          </cell>
        </row>
        <row r="4">
          <cell r="A4" t="str">
            <v>EMBEDDED DISTRIBUTOR</v>
          </cell>
        </row>
        <row r="5">
          <cell r="A5" t="str">
            <v>FARMS - SINGLE PHASE ENERGY-BILLED [F1]</v>
          </cell>
        </row>
        <row r="6">
          <cell r="A6" t="str">
            <v>FARMS - THREE PHASE ENERGY-BILLED [F3]</v>
          </cell>
        </row>
        <row r="7">
          <cell r="A7" t="str">
            <v>GENERAL SERVICE - COMMERCIAL</v>
          </cell>
        </row>
        <row r="8">
          <cell r="A8" t="str">
            <v>GENERAL SERVICE - INSTITUTIONAL</v>
          </cell>
        </row>
        <row r="9">
          <cell r="A9" t="str">
            <v>GENERAL SERVICE 1,000 TO 2,999 KW</v>
          </cell>
        </row>
        <row r="10">
          <cell r="A10" t="str">
            <v>GENERAL SERVICE 1,000 TO 4,999 KW</v>
          </cell>
        </row>
        <row r="11">
          <cell r="A11" t="str">
            <v>GENERAL SERVICE 1,000 TO 4,999 KW - INTERVAL METERS</v>
          </cell>
        </row>
        <row r="12">
          <cell r="A12" t="str">
            <v>GENERAL SERVICE 1,000 TO 4,999 KW (CO-GENERATION)</v>
          </cell>
        </row>
        <row r="13">
          <cell r="A13" t="str">
            <v>GENERAL SERVICE 1,500 TO 4,999 KW</v>
          </cell>
        </row>
        <row r="14">
          <cell r="A14" t="str">
            <v>GENERAL SERVICE 2,500 TO 4,999 KW</v>
          </cell>
        </row>
        <row r="15">
          <cell r="A15" t="str">
            <v>GENERAL SERVICE 3,000 TO 4,999 KW</v>
          </cell>
        </row>
        <row r="16">
          <cell r="A16" t="str">
            <v>GENERAL SERVICE 3,000 TO 4,999 KW - INTERMEDIATE USE</v>
          </cell>
        </row>
        <row r="17">
          <cell r="A17" t="str">
            <v>GENERAL SERVICE 3,000 TO 4,999 KW - INTERVAL METERED</v>
          </cell>
        </row>
        <row r="18">
          <cell r="A18" t="str">
            <v>GENERAL SERVICE 3,000 TO 4,999 KW - TIME OF USE</v>
          </cell>
        </row>
        <row r="19">
          <cell r="A19" t="str">
            <v>GENERAL SERVICE 50 TO 1,000 KW</v>
          </cell>
        </row>
        <row r="20">
          <cell r="A20" t="str">
            <v>GENERAL SERVICE 50 TO 1,000 KW - INTERVAL METERS</v>
          </cell>
        </row>
        <row r="21">
          <cell r="A21" t="str">
            <v>GENERAL SERVICE 50 TO 1,000 KW - NON INTERVAL METERS</v>
          </cell>
        </row>
        <row r="22">
          <cell r="A22" t="str">
            <v>GENERAL SERVICE 50 TO 1,499 KW</v>
          </cell>
        </row>
        <row r="23">
          <cell r="A23" t="str">
            <v>GENERAL SERVICE 50 TO 1,499 KW - INTERVAL METERED</v>
          </cell>
        </row>
        <row r="24">
          <cell r="A24" t="str">
            <v>GENERAL SERVICE 50 TO 2,499 KW</v>
          </cell>
        </row>
        <row r="25">
          <cell r="A25" t="str">
            <v>GENERAL SERVICE 50 TO 2,999 KW</v>
          </cell>
        </row>
        <row r="26">
          <cell r="A26" t="str">
            <v>GENERAL SERVICE 50 TO 2,999 KW - INTERVAL METERED</v>
          </cell>
        </row>
        <row r="27">
          <cell r="A27" t="str">
            <v>GENERAL SERVICE 50 TO 2,999 KW - TIME OF USE</v>
          </cell>
        </row>
        <row r="28">
          <cell r="A28" t="str">
            <v>GENERAL SERVICE 50 TO 4,999 KW</v>
          </cell>
        </row>
        <row r="29">
          <cell r="A29" t="str">
            <v>GENERAL SERVICE 50 TO 4,999 KW - INTERVAL METERED</v>
          </cell>
        </row>
        <row r="30">
          <cell r="A30" t="str">
            <v>GENERAL SERVICE 50 TO 4,999 KW - TIME OF USE</v>
          </cell>
        </row>
        <row r="31">
          <cell r="A31" t="str">
            <v>GENERAL SERVICE 50 TO 4,999 KW (COGENERATION)</v>
          </cell>
        </row>
        <row r="32">
          <cell r="A32" t="str">
            <v>GENERAL SERVICE 50 TO 4,999 KW (FORMERLY TIME OF USE)</v>
          </cell>
        </row>
        <row r="33">
          <cell r="A33" t="str">
            <v>GENERAL SERVICE 50 TO 499 KW</v>
          </cell>
        </row>
        <row r="34">
          <cell r="A34" t="str">
            <v>GENERAL SERVICE 50 TO 699 KW</v>
          </cell>
        </row>
        <row r="35">
          <cell r="A35" t="str">
            <v>GENERAL SERVICE 50 TO 999 KW</v>
          </cell>
        </row>
        <row r="36">
          <cell r="A36" t="str">
            <v>GENERAL SERVICE 50 TO 999 KW - INTERVAL METERED</v>
          </cell>
        </row>
        <row r="37">
          <cell r="A37" t="str">
            <v>GENERAL SERVICE 500 TO 4,999 KW</v>
          </cell>
        </row>
        <row r="38">
          <cell r="A38" t="str">
            <v>GENERAL SERVICE 700 TO 4,999 KW</v>
          </cell>
        </row>
        <row r="39">
          <cell r="A39" t="str">
            <v>GENERAL SERVICE DEMAND BILLED (50 KW AND ABOVE) [GSD]</v>
          </cell>
        </row>
        <row r="40">
          <cell r="A40" t="str">
            <v>GENERAL SERVICE ENERGY BILLED (LESS THAN 50 KW) [GSE-METERED]</v>
          </cell>
        </row>
        <row r="41">
          <cell r="A41" t="str">
            <v>GENERAL SERVICE ENERGY BILLED (LESS THAN TO 50 KW) [GSE-UNMETERED]</v>
          </cell>
        </row>
        <row r="42">
          <cell r="A42" t="str">
            <v>GENERAL SERVICE EQUAL TO OR GREATER THAN 1,500 KW</v>
          </cell>
        </row>
        <row r="43">
          <cell r="A43" t="str">
            <v>GENERAL SERVICE EQUAL TO OR GREATER THAN 1,500 KW - INTERVAL METERED</v>
          </cell>
        </row>
        <row r="44">
          <cell r="A44" t="str">
            <v>GENERAL SERVICE GREATER THAN 1,000 KW</v>
          </cell>
        </row>
        <row r="45">
          <cell r="A45" t="str">
            <v>GENERAL SERVICE GREATER THAN 50 kW - WMP</v>
          </cell>
        </row>
        <row r="46">
          <cell r="A46" t="str">
            <v>GENERAL SERVICE INTERMEDIATE 1,000 TO 4,999 KW</v>
          </cell>
        </row>
        <row r="47">
          <cell r="A47" t="str">
            <v>GENERAL SERVICE INTERMEDIATE RATE CLASS 1,000 TO 4,999 KW (FORMERLY GENERAL SERVICE &gt; 50 KW CUSTOMERS)</v>
          </cell>
        </row>
        <row r="48">
          <cell r="A48" t="str">
            <v>GENERAL SERVICE INTERMEDIATE RATE CLASS 1,000 TO 4,999 KW (FORMERLY LARGE USE CUSTOMERS)</v>
          </cell>
        </row>
        <row r="49">
          <cell r="A49" t="str">
            <v>GENERAL SERVICE LESS THAN 50 KW</v>
          </cell>
        </row>
        <row r="50">
          <cell r="A50" t="str">
            <v>GENERAL SERVICE LESS THAN 50 KW - SINGLE PHASE ENERGY-BILLED [G1]</v>
          </cell>
        </row>
        <row r="51">
          <cell r="A51" t="str">
            <v>GENERAL SERVICE LESS THAN 50 KW - THREE PHASE ENERGY-BILLED [G3]</v>
          </cell>
        </row>
        <row r="52">
          <cell r="A52" t="str">
            <v>GENERAL SERVICE LESS THAN 50 KW - TRANSMISSION CLASS ENERGY-BILLED [T]</v>
          </cell>
        </row>
        <row r="53">
          <cell r="A53" t="str">
            <v>GENERAL SERVICE LESS THAN 50 KW - URBAN ENERGY-BILLED [UG]</v>
          </cell>
        </row>
        <row r="54">
          <cell r="A54" t="str">
            <v>GENERAL SERVICE SINGLE PHASE - G1</v>
          </cell>
        </row>
        <row r="55">
          <cell r="A55" t="str">
            <v>GENERAL SERVICE THREE PHASE - G3</v>
          </cell>
        </row>
        <row r="56">
          <cell r="A56" t="str">
            <v>INTERMEDIATE USERS</v>
          </cell>
        </row>
        <row r="57">
          <cell r="A57" t="str">
            <v>INTERMEDIATE WITH SELF GENERATION</v>
          </cell>
        </row>
        <row r="58">
          <cell r="A58" t="str">
            <v>LARGE USE</v>
          </cell>
        </row>
        <row r="59">
          <cell r="A59" t="str">
            <v>LARGE USE - 3TS</v>
          </cell>
        </row>
        <row r="60">
          <cell r="A60" t="str">
            <v>LARGE USE - FORD ANNEX</v>
          </cell>
        </row>
        <row r="61">
          <cell r="A61" t="str">
            <v>LARGE USE - REGULAR</v>
          </cell>
        </row>
        <row r="62">
          <cell r="A62" t="str">
            <v>LARGE USE &gt; 5000 KW</v>
          </cell>
        </row>
        <row r="63">
          <cell r="A63" t="str">
            <v>microFIT</v>
          </cell>
        </row>
        <row r="64">
          <cell r="A64" t="str">
            <v>RESIDENTIAL</v>
          </cell>
        </row>
        <row r="65">
          <cell r="A65" t="str">
            <v>RESIDENTIAL - HENSALL</v>
          </cell>
        </row>
        <row r="66">
          <cell r="A66" t="str">
            <v>RESIDENTIAL - HIGH DENSITY [R1]</v>
          </cell>
        </row>
        <row r="67">
          <cell r="A67" t="str">
            <v>RESIDENTIAL - LOW DENSITY [R2]</v>
          </cell>
        </row>
        <row r="68">
          <cell r="A68" t="str">
            <v>RESIDENTIAL - MEDIUM DENSITY [R1]</v>
          </cell>
        </row>
        <row r="69">
          <cell r="A69" t="str">
            <v>RESIDENTIAL - NORMAL DENSITY [R2]</v>
          </cell>
        </row>
        <row r="70">
          <cell r="A70" t="str">
            <v>RESIDENTIAL - TIME OF USE</v>
          </cell>
        </row>
        <row r="71">
          <cell r="A71" t="str">
            <v>RESIDENTIAL - URBAN [UR]</v>
          </cell>
        </row>
        <row r="72">
          <cell r="A72" t="str">
            <v>RESIDENTIAL REGULAR</v>
          </cell>
        </row>
        <row r="73">
          <cell r="A73" t="str">
            <v>RESIDENTIAL SUBURBAN</v>
          </cell>
        </row>
        <row r="74">
          <cell r="A74" t="str">
            <v>RESIDENTIAL SUBURBAN SEASONAL</v>
          </cell>
        </row>
        <row r="75">
          <cell r="A75" t="str">
            <v>RESIDENTIAL SUBURBAN YEAR ROUND</v>
          </cell>
        </row>
        <row r="76">
          <cell r="A76" t="str">
            <v>RESIDENTIAL URBAN</v>
          </cell>
        </row>
        <row r="77">
          <cell r="A77" t="str">
            <v>RESIDENTIAL URBAN YEAR-ROUND</v>
          </cell>
        </row>
        <row r="78">
          <cell r="A78" t="str">
            <v>SEASONAL RESIDENTIAL</v>
          </cell>
        </row>
        <row r="79">
          <cell r="A79" t="str">
            <v>SEASONAL RESIDENTIAL - HIGH DENSITY [R3]</v>
          </cell>
        </row>
        <row r="80">
          <cell r="A80" t="str">
            <v>SEASONAL RESIDENTIAL - NORMAL DENSITY [R4]</v>
          </cell>
        </row>
        <row r="81">
          <cell r="A81" t="str">
            <v>SENTINEL LIGHTING</v>
          </cell>
        </row>
        <row r="82">
          <cell r="A82" t="str">
            <v>SMALL COMMERCIAL AND USL - PER CONNECTION</v>
          </cell>
        </row>
        <row r="83">
          <cell r="A83" t="str">
            <v>SMALL COMMERCIAL AND USL - PER METER</v>
          </cell>
        </row>
        <row r="84">
          <cell r="A84" t="str">
            <v>STANDARD A GENERAL SERVICE AIR ACCESS</v>
          </cell>
        </row>
        <row r="85">
          <cell r="A85" t="str">
            <v>STANDARD A GENERAL SERVICE ROAD/RAIL</v>
          </cell>
        </row>
        <row r="86">
          <cell r="A86" t="str">
            <v>STANDARD A GRID CONNECTED</v>
          </cell>
        </row>
        <row r="87">
          <cell r="A87" t="str">
            <v>STANDARD A RESIDENTIAL AIR ACCESS</v>
          </cell>
        </row>
        <row r="88">
          <cell r="A88" t="str">
            <v>STANDARD A RESIDENTIAL ROAD/RAIL</v>
          </cell>
        </row>
        <row r="89">
          <cell r="A89" t="str">
            <v>STANDBY - GENERAL SERVICE 1,000 - 5,000 KW</v>
          </cell>
        </row>
        <row r="90">
          <cell r="A90" t="str">
            <v>STANDBY - GENERAL SERVICE 50 - 1,000 KW</v>
          </cell>
        </row>
        <row r="91">
          <cell r="A91" t="str">
            <v>STANDBY - LARGE USE</v>
          </cell>
        </row>
        <row r="92">
          <cell r="A92" t="str">
            <v>STANDBY DISTRIBUTION SERVICE</v>
          </cell>
        </row>
        <row r="93">
          <cell r="A93" t="str">
            <v>STANDBY POWER</v>
          </cell>
        </row>
        <row r="94">
          <cell r="A94" t="str">
            <v>STANDBY POWER - APPROVED ON AN INTERIM BASIS</v>
          </cell>
        </row>
        <row r="95">
          <cell r="A95" t="str">
            <v>STANDBY POWER GENERAL SERVICE 1,500 TO 4,999 KW</v>
          </cell>
        </row>
        <row r="96">
          <cell r="A96" t="str">
            <v>STANDBY POWER GENERAL SERVICE 50 TO 1,499 KW</v>
          </cell>
        </row>
        <row r="97">
          <cell r="A97" t="str">
            <v>STANDBY POWER GENERAL SERVICE LARGE USE</v>
          </cell>
        </row>
        <row r="98">
          <cell r="A98" t="str">
            <v>STREET LIGHTING</v>
          </cell>
        </row>
        <row r="99">
          <cell r="A99" t="str">
            <v>SUB TRANSMISSION [ST]</v>
          </cell>
        </row>
        <row r="100">
          <cell r="A100" t="str">
            <v>UNMETERED SCATTERED LOAD</v>
          </cell>
        </row>
        <row r="101">
          <cell r="A101" t="str">
            <v>URBAN GENERAL SERVICE DEMAND BILLED (50 KW AND ABOVE) [UGD]</v>
          </cell>
        </row>
        <row r="102">
          <cell r="A102" t="str">
            <v>URBAN GENERAL SERVICE ENERGY BILLED (LESS THAN 50 KW) [UGE]</v>
          </cell>
        </row>
        <row r="103">
          <cell r="A103" t="str">
            <v>WESTPORT SEWAGE TREATMENT PLANT</v>
          </cell>
        </row>
        <row r="104">
          <cell r="A104" t="str">
            <v>YEAR-ROUND RESIDENTIAL - R2</v>
          </cell>
        </row>
      </sheetData>
      <sheetData sheetId="55"/>
      <sheetData sheetId="5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and Notes"/>
      <sheetName val="WP"/>
      <sheetName val="Reg AC summary"/>
      <sheetName val="10.1508 Summary"/>
      <sheetName val="10.1508 OMERS "/>
      <sheetName val="10.1508 OEB Cost Assess"/>
      <sheetName val="10.1509 "/>
      <sheetName val="10.1518 )"/>
      <sheetName val="10.1548"/>
      <sheetName val="10.1550 "/>
      <sheetName val="10.1555 "/>
      <sheetName val="10.1556"/>
      <sheetName val="1555 REC"/>
      <sheetName val="1556 REC"/>
      <sheetName val=" 1562  PILs  "/>
      <sheetName val=" 1592  PILs "/>
      <sheetName val="10.1590 Recoveries "/>
      <sheetName val="10.3416 - OPC"/>
      <sheetName val="10.3511"/>
      <sheetName val="10.1480"/>
      <sheetName val="10.342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blld scenarios"/>
      <sheetName val="Unbilled results"/>
      <sheetName val="Relationships"/>
      <sheetName val="SFR stats"/>
      <sheetName val="Customer Counts"/>
      <sheetName val="Manual Bills"/>
      <sheetName val="GL Corr"/>
      <sheetName val="GL"/>
      <sheetName val="Purchases &amp; Losses"/>
      <sheetName val="Distrib Stats &amp; Unbill Distrib"/>
      <sheetName val="Energy Stats "/>
      <sheetName val="Non-Comm Chgs"/>
      <sheetName val="Unbilled Energy"/>
      <sheetName val="RSVA gl"/>
      <sheetName val="RSVA"/>
      <sheetName val="RSVA accts"/>
      <sheetName val="GA Analysis"/>
      <sheetName val="COP"/>
      <sheetName val="GL Balances 2012"/>
      <sheetName val="Day 1 2 or 3 jnls"/>
      <sheetName val="IESO invoice distribution preli"/>
      <sheetName val="IESO invoice distribution"/>
      <sheetName val="IESO Credit forms"/>
      <sheetName val="IESO Credits"/>
      <sheetName val="FCLDE Transm Conn"/>
      <sheetName val="BalSheet Pres"/>
      <sheetName val="YE WP fixed price credits"/>
      <sheetName val="Board report"/>
      <sheetName val="YE FS Note 5"/>
      <sheetName val="YE present"/>
      <sheetName val="Customer Billing analysis"/>
      <sheetName val="StatsC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61">
          <cell r="C161">
            <v>-271500</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Related Link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STS - Billing Det &amp; Rates"/>
      <sheetName val="10. STS - Rebased Rev"/>
      <sheetName val="9. STS - Billing Det &amp; Rate HID"/>
      <sheetName val="11. STS - Tax Change"/>
      <sheetName val="12. STS - Tax Change Rate Rider"/>
      <sheetName val="13. RTSR Rate Sheet"/>
      <sheetName val="14. RTSR RRR Data"/>
      <sheetName val="14. RTSR RRR Data Copy"/>
      <sheetName val="15. RTSR - UTRs &amp; Sub-Tx"/>
      <sheetName val="16. RTSR - Historical Wholesale"/>
      <sheetName val="17. RTSR - Current Wholesale"/>
      <sheetName val="18. RTSR - Forecast Wholesale"/>
      <sheetName val="19. RTSR Ntwrk to Curren WS"/>
      <sheetName val="20. RTSR Adj Conn to Current WS"/>
      <sheetName val="21. RTSR Adj Ntwk to Forcast WS"/>
      <sheetName val="22. RTSR Adj Conn. to Forcst WS"/>
      <sheetName val="23. RTSR Final 2015 RTS Rates"/>
      <sheetName val="24. Rev2Cost_GDPIPI"/>
      <sheetName val="24. hidden"/>
      <sheetName val="25. Other Charges &amp; LF"/>
      <sheetName val="26. Proposed Rates"/>
      <sheetName val="26. Hidden"/>
      <sheetName val="27. Final Tariff Schedule"/>
      <sheetName val="14. Bill Impacts"/>
      <sheetName val="28. Bill Impacts"/>
      <sheetName val="lists"/>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O2" t="str">
            <v>$/kWh</v>
          </cell>
        </row>
        <row r="3">
          <cell r="O3" t="str">
            <v>$/kW</v>
          </cell>
        </row>
        <row r="4">
          <cell r="O4" t="str">
            <v>$/kVA</v>
          </cell>
        </row>
      </sheetData>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PP&amp;E"/>
      <sheetName val="Intangibles "/>
      <sheetName val="NBV Zero"/>
      <sheetName val="Data Export 1 "/>
      <sheetName val="Data Export 2 WIP"/>
      <sheetName val="Asset Transfer"/>
      <sheetName val="Sheet2"/>
      <sheetName val="Sheet1"/>
      <sheetName val="Original Cost of Disposals"/>
      <sheetName val="Accum Amort of Disposals"/>
      <sheetName val="NBV Dec 2013"/>
      <sheetName val="WIP for 2015"/>
      <sheetName val="WIP for 2014"/>
    </sheetNames>
    <sheetDataSet>
      <sheetData sheetId="0" refreshError="1"/>
      <sheetData sheetId="1" refreshError="1"/>
      <sheetData sheetId="2" refreshError="1"/>
      <sheetData sheetId="3" refreshError="1"/>
      <sheetData sheetId="4">
        <row r="1">
          <cell r="A1" t="str">
            <v>Document
Type</v>
          </cell>
          <cell r="E1" t="str">
            <v>Actual
Amount</v>
          </cell>
          <cell r="H1" t="str">
            <v>Object
Account</v>
          </cell>
          <cell r="I1" t="str">
            <v>Subsidiary</v>
          </cell>
          <cell r="O1" t="str">
            <v>Balance Sheet Level 3 (IFRS)</v>
          </cell>
          <cell r="P1" t="str">
            <v>FS Note Category</v>
          </cell>
        </row>
        <row r="2">
          <cell r="A2" t="str">
            <v>DP</v>
          </cell>
          <cell r="E2">
            <v>145.83000000000001</v>
          </cell>
          <cell r="H2" t="str">
            <v>2996</v>
          </cell>
          <cell r="I2" t="str">
            <v>CP</v>
          </cell>
          <cell r="O2" t="str">
            <v>352</v>
          </cell>
          <cell r="P2" t="str">
            <v>OTH</v>
          </cell>
        </row>
        <row r="3">
          <cell r="A3" t="str">
            <v>DP</v>
          </cell>
          <cell r="E3">
            <v>-145.83000000000001</v>
          </cell>
          <cell r="H3" t="str">
            <v>2996</v>
          </cell>
          <cell r="I3" t="str">
            <v>CP</v>
          </cell>
          <cell r="O3" t="str">
            <v>352</v>
          </cell>
          <cell r="P3" t="str">
            <v>OTH</v>
          </cell>
        </row>
        <row r="4">
          <cell r="A4" t="str">
            <v>JE</v>
          </cell>
          <cell r="E4">
            <v>-505.88</v>
          </cell>
          <cell r="H4" t="str">
            <v>1531</v>
          </cell>
          <cell r="I4" t="str">
            <v>600</v>
          </cell>
          <cell r="O4" t="str">
            <v>175</v>
          </cell>
          <cell r="P4">
            <v>0</v>
          </cell>
        </row>
        <row r="5">
          <cell r="A5" t="str">
            <v>JE</v>
          </cell>
          <cell r="E5">
            <v>-505.88</v>
          </cell>
          <cell r="H5" t="str">
            <v>1531</v>
          </cell>
          <cell r="I5" t="str">
            <v>600</v>
          </cell>
          <cell r="O5" t="str">
            <v>175</v>
          </cell>
          <cell r="P5">
            <v>0</v>
          </cell>
        </row>
        <row r="6">
          <cell r="A6" t="str">
            <v>JE</v>
          </cell>
          <cell r="E6">
            <v>-505.88</v>
          </cell>
          <cell r="H6" t="str">
            <v>1531</v>
          </cell>
          <cell r="I6" t="str">
            <v>600</v>
          </cell>
          <cell r="O6" t="str">
            <v>175</v>
          </cell>
          <cell r="P6">
            <v>0</v>
          </cell>
        </row>
        <row r="7">
          <cell r="A7" t="str">
            <v>JE</v>
          </cell>
          <cell r="E7">
            <v>-505.88</v>
          </cell>
          <cell r="H7" t="str">
            <v>1531</v>
          </cell>
          <cell r="I7" t="str">
            <v>600</v>
          </cell>
          <cell r="O7" t="str">
            <v>175</v>
          </cell>
          <cell r="P7">
            <v>0</v>
          </cell>
        </row>
        <row r="8">
          <cell r="A8" t="str">
            <v>JE</v>
          </cell>
          <cell r="E8">
            <v>-505.88</v>
          </cell>
          <cell r="H8" t="str">
            <v>1531</v>
          </cell>
          <cell r="I8" t="str">
            <v>600</v>
          </cell>
          <cell r="O8" t="str">
            <v>175</v>
          </cell>
          <cell r="P8">
            <v>0</v>
          </cell>
        </row>
        <row r="9">
          <cell r="A9" t="str">
            <v>JE</v>
          </cell>
          <cell r="E9">
            <v>-505.88</v>
          </cell>
          <cell r="H9" t="str">
            <v>1531</v>
          </cell>
          <cell r="I9" t="str">
            <v>600</v>
          </cell>
          <cell r="O9" t="str">
            <v>175</v>
          </cell>
          <cell r="P9">
            <v>0</v>
          </cell>
        </row>
        <row r="10">
          <cell r="A10" t="str">
            <v>JE</v>
          </cell>
          <cell r="E10">
            <v>-505.88</v>
          </cell>
          <cell r="H10" t="str">
            <v>1531</v>
          </cell>
          <cell r="I10" t="str">
            <v>600</v>
          </cell>
          <cell r="O10" t="str">
            <v>175</v>
          </cell>
          <cell r="P10">
            <v>0</v>
          </cell>
        </row>
        <row r="11">
          <cell r="A11" t="str">
            <v>JE</v>
          </cell>
          <cell r="E11">
            <v>-505.88</v>
          </cell>
          <cell r="H11" t="str">
            <v>1531</v>
          </cell>
          <cell r="I11" t="str">
            <v>600</v>
          </cell>
          <cell r="O11" t="str">
            <v>175</v>
          </cell>
          <cell r="P11">
            <v>0</v>
          </cell>
        </row>
        <row r="12">
          <cell r="A12" t="str">
            <v>JE</v>
          </cell>
          <cell r="E12">
            <v>-505.88</v>
          </cell>
          <cell r="H12" t="str">
            <v>1531</v>
          </cell>
          <cell r="I12" t="str">
            <v>600</v>
          </cell>
          <cell r="O12" t="str">
            <v>175</v>
          </cell>
          <cell r="P12">
            <v>0</v>
          </cell>
        </row>
        <row r="13">
          <cell r="A13" t="str">
            <v>JE</v>
          </cell>
          <cell r="E13">
            <v>-505.88</v>
          </cell>
          <cell r="H13" t="str">
            <v>1531</v>
          </cell>
          <cell r="I13" t="str">
            <v>600</v>
          </cell>
          <cell r="O13" t="str">
            <v>175</v>
          </cell>
          <cell r="P13">
            <v>0</v>
          </cell>
        </row>
        <row r="14">
          <cell r="A14" t="str">
            <v>JE</v>
          </cell>
          <cell r="E14">
            <v>-505.88</v>
          </cell>
          <cell r="H14" t="str">
            <v>1531</v>
          </cell>
          <cell r="I14" t="str">
            <v>600</v>
          </cell>
          <cell r="O14" t="str">
            <v>175</v>
          </cell>
          <cell r="P14">
            <v>0</v>
          </cell>
        </row>
        <row r="15">
          <cell r="A15" t="str">
            <v>JE</v>
          </cell>
          <cell r="E15">
            <v>-505.88</v>
          </cell>
          <cell r="H15" t="str">
            <v>1531</v>
          </cell>
          <cell r="I15" t="str">
            <v>600</v>
          </cell>
          <cell r="O15" t="str">
            <v>175</v>
          </cell>
          <cell r="P15">
            <v>0</v>
          </cell>
        </row>
        <row r="16">
          <cell r="A16" t="str">
            <v>JE</v>
          </cell>
          <cell r="E16">
            <v>-4561.6400000000003</v>
          </cell>
          <cell r="H16" t="str">
            <v>1534</v>
          </cell>
          <cell r="I16" t="str">
            <v>600</v>
          </cell>
          <cell r="O16" t="str">
            <v>175</v>
          </cell>
          <cell r="P16">
            <v>0</v>
          </cell>
        </row>
        <row r="17">
          <cell r="A17" t="str">
            <v>JE</v>
          </cell>
          <cell r="E17">
            <v>-4902.0200000000004</v>
          </cell>
          <cell r="H17" t="str">
            <v>1534</v>
          </cell>
          <cell r="I17" t="str">
            <v>600</v>
          </cell>
          <cell r="O17" t="str">
            <v>175</v>
          </cell>
          <cell r="P17">
            <v>0</v>
          </cell>
        </row>
        <row r="18">
          <cell r="A18" t="str">
            <v>JE</v>
          </cell>
          <cell r="E18">
            <v>-6417.55</v>
          </cell>
          <cell r="H18" t="str">
            <v>1534</v>
          </cell>
          <cell r="I18" t="str">
            <v>600</v>
          </cell>
          <cell r="O18" t="str">
            <v>175</v>
          </cell>
          <cell r="P18">
            <v>0</v>
          </cell>
        </row>
        <row r="19">
          <cell r="A19" t="str">
            <v>JE</v>
          </cell>
          <cell r="E19">
            <v>-5280.9</v>
          </cell>
          <cell r="H19" t="str">
            <v>1534</v>
          </cell>
          <cell r="I19" t="str">
            <v>600</v>
          </cell>
          <cell r="O19" t="str">
            <v>175</v>
          </cell>
          <cell r="P19">
            <v>0</v>
          </cell>
        </row>
        <row r="20">
          <cell r="A20" t="str">
            <v>JE</v>
          </cell>
          <cell r="E20">
            <v>-5280.9</v>
          </cell>
          <cell r="H20" t="str">
            <v>1534</v>
          </cell>
          <cell r="I20" t="str">
            <v>600</v>
          </cell>
          <cell r="O20" t="str">
            <v>175</v>
          </cell>
          <cell r="P20">
            <v>0</v>
          </cell>
        </row>
        <row r="21">
          <cell r="A21" t="str">
            <v>JE</v>
          </cell>
          <cell r="E21">
            <v>-5280.9</v>
          </cell>
          <cell r="H21" t="str">
            <v>1534</v>
          </cell>
          <cell r="I21" t="str">
            <v>600</v>
          </cell>
          <cell r="O21" t="str">
            <v>175</v>
          </cell>
          <cell r="P21">
            <v>0</v>
          </cell>
        </row>
        <row r="22">
          <cell r="A22" t="str">
            <v>JE</v>
          </cell>
          <cell r="E22">
            <v>-5280.9</v>
          </cell>
          <cell r="H22" t="str">
            <v>1534</v>
          </cell>
          <cell r="I22" t="str">
            <v>600</v>
          </cell>
          <cell r="O22" t="str">
            <v>175</v>
          </cell>
          <cell r="P22">
            <v>0</v>
          </cell>
        </row>
        <row r="23">
          <cell r="A23" t="str">
            <v>JE</v>
          </cell>
          <cell r="E23">
            <v>-5280.9</v>
          </cell>
          <cell r="H23" t="str">
            <v>1534</v>
          </cell>
          <cell r="I23" t="str">
            <v>600</v>
          </cell>
          <cell r="O23" t="str">
            <v>175</v>
          </cell>
          <cell r="P23">
            <v>0</v>
          </cell>
        </row>
        <row r="24">
          <cell r="A24" t="str">
            <v>JE</v>
          </cell>
          <cell r="E24">
            <v>-5280.9</v>
          </cell>
          <cell r="H24" t="str">
            <v>1534</v>
          </cell>
          <cell r="I24" t="str">
            <v>600</v>
          </cell>
          <cell r="O24" t="str">
            <v>175</v>
          </cell>
          <cell r="P24">
            <v>0</v>
          </cell>
        </row>
        <row r="25">
          <cell r="A25" t="str">
            <v>JE</v>
          </cell>
          <cell r="E25">
            <v>-5280.9</v>
          </cell>
          <cell r="H25" t="str">
            <v>1534</v>
          </cell>
          <cell r="I25" t="str">
            <v>600</v>
          </cell>
          <cell r="O25" t="str">
            <v>175</v>
          </cell>
          <cell r="P25">
            <v>0</v>
          </cell>
        </row>
        <row r="26">
          <cell r="A26" t="str">
            <v>JE</v>
          </cell>
          <cell r="E26">
            <v>-5280.9</v>
          </cell>
          <cell r="H26" t="str">
            <v>1534</v>
          </cell>
          <cell r="I26" t="str">
            <v>600</v>
          </cell>
          <cell r="O26" t="str">
            <v>175</v>
          </cell>
          <cell r="P26">
            <v>0</v>
          </cell>
        </row>
        <row r="27">
          <cell r="A27" t="str">
            <v>JE</v>
          </cell>
          <cell r="E27">
            <v>-5280.9</v>
          </cell>
          <cell r="H27" t="str">
            <v>1534</v>
          </cell>
          <cell r="I27" t="str">
            <v>600</v>
          </cell>
          <cell r="O27" t="str">
            <v>175</v>
          </cell>
          <cell r="P27">
            <v>0</v>
          </cell>
        </row>
        <row r="28">
          <cell r="A28" t="str">
            <v>JE</v>
          </cell>
          <cell r="E28">
            <v>-1213.58</v>
          </cell>
          <cell r="H28" t="str">
            <v>1534</v>
          </cell>
          <cell r="I28" t="str">
            <v>600</v>
          </cell>
          <cell r="O28" t="str">
            <v>175</v>
          </cell>
          <cell r="P28">
            <v>0</v>
          </cell>
        </row>
        <row r="29">
          <cell r="A29" t="str">
            <v>AD</v>
          </cell>
          <cell r="E29">
            <v>-27803.82</v>
          </cell>
          <cell r="H29" t="str">
            <v>1845</v>
          </cell>
          <cell r="I29" t="str">
            <v>133</v>
          </cell>
          <cell r="O29" t="str">
            <v>200</v>
          </cell>
          <cell r="P29" t="str">
            <v>ODE</v>
          </cell>
        </row>
        <row r="30">
          <cell r="A30" t="str">
            <v>AD</v>
          </cell>
          <cell r="E30">
            <v>27803.82</v>
          </cell>
          <cell r="H30" t="str">
            <v>2845</v>
          </cell>
          <cell r="I30" t="str">
            <v>133</v>
          </cell>
          <cell r="O30" t="str">
            <v>200</v>
          </cell>
          <cell r="P30" t="str">
            <v>ODE</v>
          </cell>
        </row>
        <row r="31">
          <cell r="A31" t="str">
            <v>AD</v>
          </cell>
          <cell r="E31">
            <v>-738.31</v>
          </cell>
          <cell r="H31" t="str">
            <v>1845</v>
          </cell>
          <cell r="I31" t="str">
            <v>133</v>
          </cell>
          <cell r="O31" t="str">
            <v>200</v>
          </cell>
          <cell r="P31" t="str">
            <v>ODE</v>
          </cell>
        </row>
        <row r="32">
          <cell r="A32" t="str">
            <v>AD</v>
          </cell>
          <cell r="E32">
            <v>738.31</v>
          </cell>
          <cell r="H32" t="str">
            <v>2845</v>
          </cell>
          <cell r="I32" t="str">
            <v>133</v>
          </cell>
          <cell r="O32" t="str">
            <v>200</v>
          </cell>
          <cell r="P32" t="str">
            <v>ODE</v>
          </cell>
        </row>
        <row r="33">
          <cell r="A33" t="str">
            <v>AD</v>
          </cell>
          <cell r="E33">
            <v>-61964.49</v>
          </cell>
          <cell r="H33" t="str">
            <v>1845</v>
          </cell>
          <cell r="I33" t="str">
            <v>133</v>
          </cell>
          <cell r="O33" t="str">
            <v>200</v>
          </cell>
          <cell r="P33" t="str">
            <v>ODE</v>
          </cell>
        </row>
        <row r="34">
          <cell r="A34" t="str">
            <v>AD</v>
          </cell>
          <cell r="E34">
            <v>61964.49</v>
          </cell>
          <cell r="H34" t="str">
            <v>2845</v>
          </cell>
          <cell r="I34" t="str">
            <v>133</v>
          </cell>
          <cell r="O34" t="str">
            <v>200</v>
          </cell>
          <cell r="P34" t="str">
            <v>ODE</v>
          </cell>
        </row>
        <row r="35">
          <cell r="A35" t="str">
            <v>DP</v>
          </cell>
          <cell r="E35">
            <v>-2838.95</v>
          </cell>
          <cell r="H35" t="str">
            <v>2845</v>
          </cell>
          <cell r="I35" t="str">
            <v>133</v>
          </cell>
          <cell r="O35" t="str">
            <v>200</v>
          </cell>
          <cell r="P35" t="str">
            <v>ODE</v>
          </cell>
        </row>
        <row r="36">
          <cell r="A36" t="str">
            <v>DP</v>
          </cell>
          <cell r="E36">
            <v>-2838.87</v>
          </cell>
          <cell r="H36" t="str">
            <v>2845</v>
          </cell>
          <cell r="I36" t="str">
            <v>133</v>
          </cell>
          <cell r="O36" t="str">
            <v>200</v>
          </cell>
          <cell r="P36" t="str">
            <v>ODE</v>
          </cell>
        </row>
        <row r="37">
          <cell r="A37" t="str">
            <v>DP</v>
          </cell>
          <cell r="E37">
            <v>-2838.87</v>
          </cell>
          <cell r="H37" t="str">
            <v>2845</v>
          </cell>
          <cell r="I37" t="str">
            <v>133</v>
          </cell>
          <cell r="O37" t="str">
            <v>200</v>
          </cell>
          <cell r="P37" t="str">
            <v>ODE</v>
          </cell>
        </row>
        <row r="38">
          <cell r="A38" t="str">
            <v>DP</v>
          </cell>
          <cell r="E38">
            <v>-2838.85</v>
          </cell>
          <cell r="H38" t="str">
            <v>2845</v>
          </cell>
          <cell r="I38" t="str">
            <v>133</v>
          </cell>
          <cell r="O38" t="str">
            <v>200</v>
          </cell>
          <cell r="P38" t="str">
            <v>ODE</v>
          </cell>
        </row>
        <row r="39">
          <cell r="A39" t="str">
            <v>DP</v>
          </cell>
          <cell r="E39">
            <v>-2838.96</v>
          </cell>
          <cell r="H39" t="str">
            <v>2845</v>
          </cell>
          <cell r="I39" t="str">
            <v>133</v>
          </cell>
          <cell r="O39" t="str">
            <v>200</v>
          </cell>
          <cell r="P39" t="str">
            <v>ODE</v>
          </cell>
        </row>
        <row r="40">
          <cell r="A40" t="str">
            <v>DP</v>
          </cell>
          <cell r="E40">
            <v>-2838.9</v>
          </cell>
          <cell r="H40" t="str">
            <v>2845</v>
          </cell>
          <cell r="I40" t="str">
            <v>133</v>
          </cell>
          <cell r="O40" t="str">
            <v>200</v>
          </cell>
          <cell r="P40" t="str">
            <v>ODE</v>
          </cell>
        </row>
        <row r="41">
          <cell r="A41" t="str">
            <v>DP</v>
          </cell>
          <cell r="E41">
            <v>-2838.92</v>
          </cell>
          <cell r="H41" t="str">
            <v>2845</v>
          </cell>
          <cell r="I41" t="str">
            <v>133</v>
          </cell>
          <cell r="O41" t="str">
            <v>200</v>
          </cell>
          <cell r="P41" t="str">
            <v>ODE</v>
          </cell>
        </row>
        <row r="42">
          <cell r="A42" t="str">
            <v>DP</v>
          </cell>
          <cell r="E42">
            <v>-2838.85</v>
          </cell>
          <cell r="H42" t="str">
            <v>2845</v>
          </cell>
          <cell r="I42" t="str">
            <v>133</v>
          </cell>
          <cell r="O42" t="str">
            <v>200</v>
          </cell>
          <cell r="P42" t="str">
            <v>ODE</v>
          </cell>
        </row>
        <row r="43">
          <cell r="A43" t="str">
            <v>DP</v>
          </cell>
          <cell r="E43">
            <v>-2838.98</v>
          </cell>
          <cell r="H43" t="str">
            <v>2845</v>
          </cell>
          <cell r="I43" t="str">
            <v>133</v>
          </cell>
          <cell r="O43" t="str">
            <v>200</v>
          </cell>
          <cell r="P43" t="str">
            <v>ODE</v>
          </cell>
        </row>
        <row r="44">
          <cell r="A44" t="str">
            <v>DP</v>
          </cell>
          <cell r="E44">
            <v>-2838.87</v>
          </cell>
          <cell r="H44" t="str">
            <v>2845</v>
          </cell>
          <cell r="I44" t="str">
            <v>133</v>
          </cell>
          <cell r="O44" t="str">
            <v>200</v>
          </cell>
          <cell r="P44" t="str">
            <v>ODE</v>
          </cell>
        </row>
        <row r="45">
          <cell r="A45" t="str">
            <v>DP</v>
          </cell>
          <cell r="E45">
            <v>-2838.92</v>
          </cell>
          <cell r="H45" t="str">
            <v>2845</v>
          </cell>
          <cell r="I45" t="str">
            <v>133</v>
          </cell>
          <cell r="O45" t="str">
            <v>200</v>
          </cell>
          <cell r="P45" t="str">
            <v>ODE</v>
          </cell>
        </row>
        <row r="46">
          <cell r="A46" t="str">
            <v>DP</v>
          </cell>
          <cell r="E46">
            <v>-2838.9</v>
          </cell>
          <cell r="H46" t="str">
            <v>2845</v>
          </cell>
          <cell r="I46" t="str">
            <v>133</v>
          </cell>
          <cell r="O46" t="str">
            <v>200</v>
          </cell>
          <cell r="P46" t="str">
            <v>ODE</v>
          </cell>
        </row>
        <row r="47">
          <cell r="A47" t="str">
            <v>DP</v>
          </cell>
          <cell r="E47">
            <v>-1451.91</v>
          </cell>
          <cell r="H47" t="str">
            <v>2820</v>
          </cell>
          <cell r="I47" t="str">
            <v>311</v>
          </cell>
          <cell r="O47" t="str">
            <v>200</v>
          </cell>
          <cell r="P47" t="str">
            <v>DSE</v>
          </cell>
        </row>
        <row r="48">
          <cell r="A48" t="str">
            <v>DP</v>
          </cell>
          <cell r="E48">
            <v>-1451.96</v>
          </cell>
          <cell r="H48" t="str">
            <v>2820</v>
          </cell>
          <cell r="I48" t="str">
            <v>311</v>
          </cell>
          <cell r="O48" t="str">
            <v>200</v>
          </cell>
          <cell r="P48" t="str">
            <v>DSE</v>
          </cell>
        </row>
        <row r="49">
          <cell r="A49" t="str">
            <v>DP</v>
          </cell>
          <cell r="E49">
            <v>-1451.92</v>
          </cell>
          <cell r="H49" t="str">
            <v>2820</v>
          </cell>
          <cell r="I49" t="str">
            <v>311</v>
          </cell>
          <cell r="O49" t="str">
            <v>200</v>
          </cell>
          <cell r="P49" t="str">
            <v>DSE</v>
          </cell>
        </row>
        <row r="50">
          <cell r="A50" t="str">
            <v>DP</v>
          </cell>
          <cell r="E50">
            <v>-1451.98</v>
          </cell>
          <cell r="H50" t="str">
            <v>2820</v>
          </cell>
          <cell r="I50" t="str">
            <v>311</v>
          </cell>
          <cell r="O50" t="str">
            <v>200</v>
          </cell>
          <cell r="P50" t="str">
            <v>DSE</v>
          </cell>
        </row>
        <row r="51">
          <cell r="A51" t="str">
            <v>DP</v>
          </cell>
          <cell r="E51">
            <v>-1332.51</v>
          </cell>
          <cell r="H51" t="str">
            <v>2820</v>
          </cell>
          <cell r="I51" t="str">
            <v>311</v>
          </cell>
          <cell r="O51" t="str">
            <v>200</v>
          </cell>
          <cell r="P51" t="str">
            <v>DSE</v>
          </cell>
        </row>
        <row r="52">
          <cell r="A52" t="str">
            <v>DP</v>
          </cell>
          <cell r="E52">
            <v>-1332.54</v>
          </cell>
          <cell r="H52" t="str">
            <v>2820</v>
          </cell>
          <cell r="I52" t="str">
            <v>311</v>
          </cell>
          <cell r="O52" t="str">
            <v>200</v>
          </cell>
          <cell r="P52" t="str">
            <v>DSE</v>
          </cell>
        </row>
        <row r="53">
          <cell r="A53" t="str">
            <v>DP</v>
          </cell>
          <cell r="E53">
            <v>-1332.5</v>
          </cell>
          <cell r="H53" t="str">
            <v>2820</v>
          </cell>
          <cell r="I53" t="str">
            <v>311</v>
          </cell>
          <cell r="O53" t="str">
            <v>200</v>
          </cell>
          <cell r="P53" t="str">
            <v>DSE</v>
          </cell>
        </row>
        <row r="54">
          <cell r="A54" t="str">
            <v>DP</v>
          </cell>
          <cell r="E54">
            <v>-1332.52</v>
          </cell>
          <cell r="H54" t="str">
            <v>2820</v>
          </cell>
          <cell r="I54" t="str">
            <v>311</v>
          </cell>
          <cell r="O54" t="str">
            <v>200</v>
          </cell>
          <cell r="P54" t="str">
            <v>DSE</v>
          </cell>
        </row>
        <row r="55">
          <cell r="A55" t="str">
            <v>DP</v>
          </cell>
          <cell r="E55">
            <v>-1400.27</v>
          </cell>
          <cell r="H55" t="str">
            <v>2820</v>
          </cell>
          <cell r="I55" t="str">
            <v>311</v>
          </cell>
          <cell r="O55" t="str">
            <v>200</v>
          </cell>
          <cell r="P55" t="str">
            <v>DSE</v>
          </cell>
        </row>
        <row r="56">
          <cell r="A56" t="str">
            <v>DP</v>
          </cell>
          <cell r="E56">
            <v>-1400.29</v>
          </cell>
          <cell r="H56" t="str">
            <v>2820</v>
          </cell>
          <cell r="I56" t="str">
            <v>311</v>
          </cell>
          <cell r="O56" t="str">
            <v>200</v>
          </cell>
          <cell r="P56" t="str">
            <v>DSE</v>
          </cell>
        </row>
        <row r="57">
          <cell r="A57" t="str">
            <v>DP</v>
          </cell>
          <cell r="E57">
            <v>-1400.24</v>
          </cell>
          <cell r="H57" t="str">
            <v>2820</v>
          </cell>
          <cell r="I57" t="str">
            <v>311</v>
          </cell>
          <cell r="O57" t="str">
            <v>200</v>
          </cell>
          <cell r="P57" t="str">
            <v>DSE</v>
          </cell>
        </row>
        <row r="58">
          <cell r="A58" t="str">
            <v>DP</v>
          </cell>
          <cell r="E58">
            <v>-1400.28</v>
          </cell>
          <cell r="H58" t="str">
            <v>2820</v>
          </cell>
          <cell r="I58" t="str">
            <v>311</v>
          </cell>
          <cell r="O58" t="str">
            <v>200</v>
          </cell>
          <cell r="P58" t="str">
            <v>DSE</v>
          </cell>
        </row>
        <row r="59">
          <cell r="A59" t="str">
            <v>JE</v>
          </cell>
          <cell r="E59">
            <v>12194.76</v>
          </cell>
          <cell r="H59" t="str">
            <v>1820</v>
          </cell>
          <cell r="I59" t="str">
            <v>311</v>
          </cell>
          <cell r="O59" t="str">
            <v>200</v>
          </cell>
          <cell r="P59" t="str">
            <v>DSE</v>
          </cell>
        </row>
        <row r="60">
          <cell r="A60" t="str">
            <v>DP</v>
          </cell>
          <cell r="E60">
            <v>-10026.620000000001</v>
          </cell>
          <cell r="H60" t="str">
            <v>2905</v>
          </cell>
          <cell r="I60" t="str">
            <v>350</v>
          </cell>
          <cell r="O60" t="str">
            <v>200</v>
          </cell>
          <cell r="P60" t="str">
            <v>L&amp;B</v>
          </cell>
        </row>
        <row r="61">
          <cell r="A61" t="str">
            <v>DP</v>
          </cell>
          <cell r="E61">
            <v>-10026.700000000001</v>
          </cell>
          <cell r="H61" t="str">
            <v>2905</v>
          </cell>
          <cell r="I61" t="str">
            <v>350</v>
          </cell>
          <cell r="O61" t="str">
            <v>200</v>
          </cell>
          <cell r="P61" t="str">
            <v>L&amp;B</v>
          </cell>
        </row>
        <row r="62">
          <cell r="A62" t="str">
            <v>DP</v>
          </cell>
          <cell r="E62">
            <v>-10026.64</v>
          </cell>
          <cell r="H62" t="str">
            <v>2905</v>
          </cell>
          <cell r="I62" t="str">
            <v>350</v>
          </cell>
          <cell r="O62" t="str">
            <v>200</v>
          </cell>
          <cell r="P62" t="str">
            <v>L&amp;B</v>
          </cell>
        </row>
        <row r="63">
          <cell r="A63" t="str">
            <v>DP</v>
          </cell>
          <cell r="E63">
            <v>-10026.620000000001</v>
          </cell>
          <cell r="H63" t="str">
            <v>2905</v>
          </cell>
          <cell r="I63" t="str">
            <v>350</v>
          </cell>
          <cell r="O63" t="str">
            <v>200</v>
          </cell>
          <cell r="P63" t="str">
            <v>L&amp;B</v>
          </cell>
        </row>
        <row r="64">
          <cell r="A64" t="str">
            <v>DP</v>
          </cell>
          <cell r="E64">
            <v>-10026.66</v>
          </cell>
          <cell r="H64" t="str">
            <v>2905</v>
          </cell>
          <cell r="I64" t="str">
            <v>350</v>
          </cell>
          <cell r="O64" t="str">
            <v>200</v>
          </cell>
          <cell r="P64" t="str">
            <v>L&amp;B</v>
          </cell>
        </row>
        <row r="65">
          <cell r="A65" t="str">
            <v>DP</v>
          </cell>
          <cell r="E65">
            <v>-10026.629999999999</v>
          </cell>
          <cell r="H65" t="str">
            <v>2905</v>
          </cell>
          <cell r="I65" t="str">
            <v>350</v>
          </cell>
          <cell r="O65" t="str">
            <v>200</v>
          </cell>
          <cell r="P65" t="str">
            <v>L&amp;B</v>
          </cell>
        </row>
        <row r="66">
          <cell r="A66" t="str">
            <v>DP</v>
          </cell>
          <cell r="E66">
            <v>-10026.66</v>
          </cell>
          <cell r="H66" t="str">
            <v>2905</v>
          </cell>
          <cell r="I66" t="str">
            <v>350</v>
          </cell>
          <cell r="O66" t="str">
            <v>200</v>
          </cell>
          <cell r="P66" t="str">
            <v>L&amp;B</v>
          </cell>
        </row>
        <row r="67">
          <cell r="A67" t="str">
            <v>DP</v>
          </cell>
          <cell r="E67">
            <v>-10026.64</v>
          </cell>
          <cell r="H67" t="str">
            <v>2905</v>
          </cell>
          <cell r="I67" t="str">
            <v>350</v>
          </cell>
          <cell r="O67" t="str">
            <v>200</v>
          </cell>
          <cell r="P67" t="str">
            <v>L&amp;B</v>
          </cell>
        </row>
        <row r="68">
          <cell r="A68" t="str">
            <v>DP</v>
          </cell>
          <cell r="E68">
            <v>-10026.69</v>
          </cell>
          <cell r="H68" t="str">
            <v>2905</v>
          </cell>
          <cell r="I68" t="str">
            <v>350</v>
          </cell>
          <cell r="O68" t="str">
            <v>200</v>
          </cell>
          <cell r="P68" t="str">
            <v>L&amp;B</v>
          </cell>
        </row>
        <row r="69">
          <cell r="A69" t="str">
            <v>DP</v>
          </cell>
          <cell r="E69">
            <v>-10026.59</v>
          </cell>
          <cell r="H69" t="str">
            <v>2905</v>
          </cell>
          <cell r="I69" t="str">
            <v>350</v>
          </cell>
          <cell r="O69" t="str">
            <v>200</v>
          </cell>
          <cell r="P69" t="str">
            <v>L&amp;B</v>
          </cell>
        </row>
        <row r="70">
          <cell r="A70" t="str">
            <v>DP</v>
          </cell>
          <cell r="E70">
            <v>-10026.67</v>
          </cell>
          <cell r="H70" t="str">
            <v>2905</v>
          </cell>
          <cell r="I70" t="str">
            <v>350</v>
          </cell>
          <cell r="O70" t="str">
            <v>200</v>
          </cell>
          <cell r="P70" t="str">
            <v>L&amp;B</v>
          </cell>
        </row>
        <row r="71">
          <cell r="A71" t="str">
            <v>DP</v>
          </cell>
          <cell r="E71">
            <v>-10026.620000000001</v>
          </cell>
          <cell r="H71" t="str">
            <v>2905</v>
          </cell>
          <cell r="I71" t="str">
            <v>350</v>
          </cell>
          <cell r="O71" t="str">
            <v>200</v>
          </cell>
          <cell r="P71" t="str">
            <v>L&amp;B</v>
          </cell>
        </row>
        <row r="72">
          <cell r="A72" t="str">
            <v>DP</v>
          </cell>
          <cell r="E72">
            <v>-39.409999999999997</v>
          </cell>
          <cell r="H72" t="str">
            <v>2905</v>
          </cell>
          <cell r="I72" t="str">
            <v>353</v>
          </cell>
          <cell r="O72" t="str">
            <v>200</v>
          </cell>
          <cell r="P72" t="str">
            <v>L&amp;B</v>
          </cell>
        </row>
        <row r="73">
          <cell r="A73" t="str">
            <v>DP</v>
          </cell>
          <cell r="E73">
            <v>-39.409999999999997</v>
          </cell>
          <cell r="H73" t="str">
            <v>2905</v>
          </cell>
          <cell r="I73" t="str">
            <v>353</v>
          </cell>
          <cell r="O73" t="str">
            <v>200</v>
          </cell>
          <cell r="P73" t="str">
            <v>L&amp;B</v>
          </cell>
        </row>
        <row r="74">
          <cell r="A74" t="str">
            <v>DP</v>
          </cell>
          <cell r="E74">
            <v>-39.409999999999997</v>
          </cell>
          <cell r="H74" t="str">
            <v>2905</v>
          </cell>
          <cell r="I74" t="str">
            <v>353</v>
          </cell>
          <cell r="O74" t="str">
            <v>200</v>
          </cell>
          <cell r="P74" t="str">
            <v>L&amp;B</v>
          </cell>
        </row>
        <row r="75">
          <cell r="A75" t="str">
            <v>DP</v>
          </cell>
          <cell r="E75">
            <v>-39.409999999999997</v>
          </cell>
          <cell r="H75" t="str">
            <v>2905</v>
          </cell>
          <cell r="I75" t="str">
            <v>353</v>
          </cell>
          <cell r="O75" t="str">
            <v>200</v>
          </cell>
          <cell r="P75" t="str">
            <v>L&amp;B</v>
          </cell>
        </row>
        <row r="76">
          <cell r="A76" t="str">
            <v>DP</v>
          </cell>
          <cell r="E76">
            <v>-39.409999999999997</v>
          </cell>
          <cell r="H76" t="str">
            <v>2905</v>
          </cell>
          <cell r="I76" t="str">
            <v>353</v>
          </cell>
          <cell r="O76" t="str">
            <v>200</v>
          </cell>
          <cell r="P76" t="str">
            <v>L&amp;B</v>
          </cell>
        </row>
        <row r="77">
          <cell r="A77" t="str">
            <v>DP</v>
          </cell>
          <cell r="E77">
            <v>-39.409999999999997</v>
          </cell>
          <cell r="H77" t="str">
            <v>2905</v>
          </cell>
          <cell r="I77" t="str">
            <v>353</v>
          </cell>
          <cell r="O77" t="str">
            <v>200</v>
          </cell>
          <cell r="P77" t="str">
            <v>L&amp;B</v>
          </cell>
        </row>
        <row r="78">
          <cell r="A78" t="str">
            <v>DP</v>
          </cell>
          <cell r="E78">
            <v>-39.4</v>
          </cell>
          <cell r="H78" t="str">
            <v>2905</v>
          </cell>
          <cell r="I78" t="str">
            <v>353</v>
          </cell>
          <cell r="O78" t="str">
            <v>200</v>
          </cell>
          <cell r="P78" t="str">
            <v>L&amp;B</v>
          </cell>
        </row>
        <row r="79">
          <cell r="A79" t="str">
            <v>DP</v>
          </cell>
          <cell r="E79">
            <v>-39.409999999999997</v>
          </cell>
          <cell r="H79" t="str">
            <v>2905</v>
          </cell>
          <cell r="I79" t="str">
            <v>353</v>
          </cell>
          <cell r="O79" t="str">
            <v>200</v>
          </cell>
          <cell r="P79" t="str">
            <v>L&amp;B</v>
          </cell>
        </row>
        <row r="80">
          <cell r="A80" t="str">
            <v>DP</v>
          </cell>
          <cell r="E80">
            <v>-39.409999999999997</v>
          </cell>
          <cell r="H80" t="str">
            <v>2905</v>
          </cell>
          <cell r="I80" t="str">
            <v>353</v>
          </cell>
          <cell r="O80" t="str">
            <v>200</v>
          </cell>
          <cell r="P80" t="str">
            <v>L&amp;B</v>
          </cell>
        </row>
        <row r="81">
          <cell r="A81" t="str">
            <v>DP</v>
          </cell>
          <cell r="E81">
            <v>-39.409999999999997</v>
          </cell>
          <cell r="H81" t="str">
            <v>2905</v>
          </cell>
          <cell r="I81" t="str">
            <v>353</v>
          </cell>
          <cell r="O81" t="str">
            <v>200</v>
          </cell>
          <cell r="P81" t="str">
            <v>L&amp;B</v>
          </cell>
        </row>
        <row r="82">
          <cell r="A82" t="str">
            <v>DP</v>
          </cell>
          <cell r="E82">
            <v>-39.409999999999997</v>
          </cell>
          <cell r="H82" t="str">
            <v>2905</v>
          </cell>
          <cell r="I82" t="str">
            <v>353</v>
          </cell>
          <cell r="O82" t="str">
            <v>200</v>
          </cell>
          <cell r="P82" t="str">
            <v>L&amp;B</v>
          </cell>
        </row>
        <row r="83">
          <cell r="A83" t="str">
            <v>DP</v>
          </cell>
          <cell r="E83">
            <v>-39.409999999999997</v>
          </cell>
          <cell r="H83" t="str">
            <v>2905</v>
          </cell>
          <cell r="I83" t="str">
            <v>353</v>
          </cell>
          <cell r="O83" t="str">
            <v>200</v>
          </cell>
          <cell r="P83" t="str">
            <v>L&amp;B</v>
          </cell>
        </row>
        <row r="84">
          <cell r="A84" t="str">
            <v>DP</v>
          </cell>
          <cell r="E84">
            <v>-2900.67</v>
          </cell>
          <cell r="H84" t="str">
            <v>2905</v>
          </cell>
          <cell r="I84" t="str">
            <v>352</v>
          </cell>
          <cell r="O84" t="str">
            <v>200</v>
          </cell>
          <cell r="P84" t="str">
            <v>L&amp;B</v>
          </cell>
        </row>
        <row r="85">
          <cell r="A85" t="str">
            <v>DP</v>
          </cell>
          <cell r="E85">
            <v>-2900.66</v>
          </cell>
          <cell r="H85" t="str">
            <v>2905</v>
          </cell>
          <cell r="I85" t="str">
            <v>352</v>
          </cell>
          <cell r="O85" t="str">
            <v>200</v>
          </cell>
          <cell r="P85" t="str">
            <v>L&amp;B</v>
          </cell>
        </row>
        <row r="86">
          <cell r="A86" t="str">
            <v>DP</v>
          </cell>
          <cell r="E86">
            <v>-2900.67</v>
          </cell>
          <cell r="H86" t="str">
            <v>2905</v>
          </cell>
          <cell r="I86" t="str">
            <v>352</v>
          </cell>
          <cell r="O86" t="str">
            <v>200</v>
          </cell>
          <cell r="P86" t="str">
            <v>L&amp;B</v>
          </cell>
        </row>
        <row r="87">
          <cell r="A87" t="str">
            <v>DP</v>
          </cell>
          <cell r="E87">
            <v>-2900.68</v>
          </cell>
          <cell r="H87" t="str">
            <v>2905</v>
          </cell>
          <cell r="I87" t="str">
            <v>352</v>
          </cell>
          <cell r="O87" t="str">
            <v>200</v>
          </cell>
          <cell r="P87" t="str">
            <v>L&amp;B</v>
          </cell>
        </row>
        <row r="88">
          <cell r="A88" t="str">
            <v>DP</v>
          </cell>
          <cell r="E88">
            <v>-2900.66</v>
          </cell>
          <cell r="H88" t="str">
            <v>2905</v>
          </cell>
          <cell r="I88" t="str">
            <v>352</v>
          </cell>
          <cell r="O88" t="str">
            <v>200</v>
          </cell>
          <cell r="P88" t="str">
            <v>L&amp;B</v>
          </cell>
        </row>
        <row r="89">
          <cell r="A89" t="str">
            <v>DP</v>
          </cell>
          <cell r="E89">
            <v>-2900.67</v>
          </cell>
          <cell r="H89" t="str">
            <v>2905</v>
          </cell>
          <cell r="I89" t="str">
            <v>352</v>
          </cell>
          <cell r="O89" t="str">
            <v>200</v>
          </cell>
          <cell r="P89" t="str">
            <v>L&amp;B</v>
          </cell>
        </row>
        <row r="90">
          <cell r="A90" t="str">
            <v>DP</v>
          </cell>
          <cell r="E90">
            <v>-2900.66</v>
          </cell>
          <cell r="H90" t="str">
            <v>2905</v>
          </cell>
          <cell r="I90" t="str">
            <v>352</v>
          </cell>
          <cell r="O90" t="str">
            <v>200</v>
          </cell>
          <cell r="P90" t="str">
            <v>L&amp;B</v>
          </cell>
        </row>
        <row r="91">
          <cell r="A91" t="str">
            <v>DP</v>
          </cell>
          <cell r="E91">
            <v>-2900.67</v>
          </cell>
          <cell r="H91" t="str">
            <v>2905</v>
          </cell>
          <cell r="I91" t="str">
            <v>352</v>
          </cell>
          <cell r="O91" t="str">
            <v>200</v>
          </cell>
          <cell r="P91" t="str">
            <v>L&amp;B</v>
          </cell>
        </row>
        <row r="92">
          <cell r="A92" t="str">
            <v>DP</v>
          </cell>
          <cell r="E92">
            <v>-2900.67</v>
          </cell>
          <cell r="H92" t="str">
            <v>2905</v>
          </cell>
          <cell r="I92" t="str">
            <v>352</v>
          </cell>
          <cell r="O92" t="str">
            <v>200</v>
          </cell>
          <cell r="P92" t="str">
            <v>L&amp;B</v>
          </cell>
        </row>
        <row r="93">
          <cell r="A93" t="str">
            <v>DP</v>
          </cell>
          <cell r="E93">
            <v>-2900.67</v>
          </cell>
          <cell r="H93" t="str">
            <v>2905</v>
          </cell>
          <cell r="I93" t="str">
            <v>352</v>
          </cell>
          <cell r="O93" t="str">
            <v>200</v>
          </cell>
          <cell r="P93" t="str">
            <v>L&amp;B</v>
          </cell>
        </row>
        <row r="94">
          <cell r="A94" t="str">
            <v>DP</v>
          </cell>
          <cell r="E94">
            <v>-2900.67</v>
          </cell>
          <cell r="H94" t="str">
            <v>2905</v>
          </cell>
          <cell r="I94" t="str">
            <v>352</v>
          </cell>
          <cell r="O94" t="str">
            <v>200</v>
          </cell>
          <cell r="P94" t="str">
            <v>L&amp;B</v>
          </cell>
        </row>
        <row r="95">
          <cell r="A95" t="str">
            <v>DP</v>
          </cell>
          <cell r="E95">
            <v>-2900.67</v>
          </cell>
          <cell r="H95" t="str">
            <v>2905</v>
          </cell>
          <cell r="I95" t="str">
            <v>352</v>
          </cell>
          <cell r="O95" t="str">
            <v>200</v>
          </cell>
          <cell r="P95" t="str">
            <v>L&amp;B</v>
          </cell>
        </row>
        <row r="96">
          <cell r="A96" t="str">
            <v>DP</v>
          </cell>
          <cell r="E96">
            <v>-3707.15</v>
          </cell>
          <cell r="H96" t="str">
            <v>2905</v>
          </cell>
          <cell r="I96" t="str">
            <v>351</v>
          </cell>
          <cell r="O96" t="str">
            <v>200</v>
          </cell>
          <cell r="P96" t="str">
            <v>L&amp;B</v>
          </cell>
        </row>
        <row r="97">
          <cell r="A97" t="str">
            <v>DP</v>
          </cell>
          <cell r="E97">
            <v>-3707.14</v>
          </cell>
          <cell r="H97" t="str">
            <v>2905</v>
          </cell>
          <cell r="I97" t="str">
            <v>351</v>
          </cell>
          <cell r="O97" t="str">
            <v>200</v>
          </cell>
          <cell r="P97" t="str">
            <v>L&amp;B</v>
          </cell>
        </row>
        <row r="98">
          <cell r="A98" t="str">
            <v>DP</v>
          </cell>
          <cell r="E98">
            <v>-3707.15</v>
          </cell>
          <cell r="H98" t="str">
            <v>2905</v>
          </cell>
          <cell r="I98" t="str">
            <v>351</v>
          </cell>
          <cell r="O98" t="str">
            <v>200</v>
          </cell>
          <cell r="P98" t="str">
            <v>L&amp;B</v>
          </cell>
        </row>
        <row r="99">
          <cell r="A99" t="str">
            <v>DP</v>
          </cell>
          <cell r="E99">
            <v>-3707.13</v>
          </cell>
          <cell r="H99" t="str">
            <v>2905</v>
          </cell>
          <cell r="I99" t="str">
            <v>351</v>
          </cell>
          <cell r="O99" t="str">
            <v>200</v>
          </cell>
          <cell r="P99" t="str">
            <v>L&amp;B</v>
          </cell>
        </row>
        <row r="100">
          <cell r="A100" t="str">
            <v>DP</v>
          </cell>
          <cell r="E100">
            <v>-3707.15</v>
          </cell>
          <cell r="H100" t="str">
            <v>2905</v>
          </cell>
          <cell r="I100" t="str">
            <v>351</v>
          </cell>
          <cell r="O100" t="str">
            <v>200</v>
          </cell>
          <cell r="P100" t="str">
            <v>L&amp;B</v>
          </cell>
        </row>
        <row r="101">
          <cell r="A101" t="str">
            <v>DP</v>
          </cell>
          <cell r="E101">
            <v>-3707.15</v>
          </cell>
          <cell r="H101" t="str">
            <v>2905</v>
          </cell>
          <cell r="I101" t="str">
            <v>351</v>
          </cell>
          <cell r="O101" t="str">
            <v>200</v>
          </cell>
          <cell r="P101" t="str">
            <v>L&amp;B</v>
          </cell>
        </row>
        <row r="102">
          <cell r="A102" t="str">
            <v>DP</v>
          </cell>
          <cell r="E102">
            <v>-3707.15</v>
          </cell>
          <cell r="H102" t="str">
            <v>2905</v>
          </cell>
          <cell r="I102" t="str">
            <v>351</v>
          </cell>
          <cell r="O102" t="str">
            <v>200</v>
          </cell>
          <cell r="P102" t="str">
            <v>L&amp;B</v>
          </cell>
        </row>
        <row r="103">
          <cell r="A103" t="str">
            <v>DP</v>
          </cell>
          <cell r="E103">
            <v>-3707.14</v>
          </cell>
          <cell r="H103" t="str">
            <v>2905</v>
          </cell>
          <cell r="I103" t="str">
            <v>351</v>
          </cell>
          <cell r="O103" t="str">
            <v>200</v>
          </cell>
          <cell r="P103" t="str">
            <v>L&amp;B</v>
          </cell>
        </row>
        <row r="104">
          <cell r="A104" t="str">
            <v>DP</v>
          </cell>
          <cell r="E104">
            <v>-3707.14</v>
          </cell>
          <cell r="H104" t="str">
            <v>2905</v>
          </cell>
          <cell r="I104" t="str">
            <v>351</v>
          </cell>
          <cell r="O104" t="str">
            <v>200</v>
          </cell>
          <cell r="P104" t="str">
            <v>L&amp;B</v>
          </cell>
        </row>
        <row r="105">
          <cell r="A105" t="str">
            <v>DP</v>
          </cell>
          <cell r="E105">
            <v>-3707.13</v>
          </cell>
          <cell r="H105" t="str">
            <v>2905</v>
          </cell>
          <cell r="I105" t="str">
            <v>351</v>
          </cell>
          <cell r="O105" t="str">
            <v>200</v>
          </cell>
          <cell r="P105" t="str">
            <v>L&amp;B</v>
          </cell>
        </row>
        <row r="106">
          <cell r="A106" t="str">
            <v>DP</v>
          </cell>
          <cell r="E106">
            <v>-3707.16</v>
          </cell>
          <cell r="H106" t="str">
            <v>2905</v>
          </cell>
          <cell r="I106" t="str">
            <v>351</v>
          </cell>
          <cell r="O106" t="str">
            <v>200</v>
          </cell>
          <cell r="P106" t="str">
            <v>L&amp;B</v>
          </cell>
        </row>
        <row r="107">
          <cell r="A107" t="str">
            <v>DP</v>
          </cell>
          <cell r="E107">
            <v>-3707.14</v>
          </cell>
          <cell r="H107" t="str">
            <v>2905</v>
          </cell>
          <cell r="I107" t="str">
            <v>351</v>
          </cell>
          <cell r="O107" t="str">
            <v>200</v>
          </cell>
          <cell r="P107" t="str">
            <v>L&amp;B</v>
          </cell>
        </row>
        <row r="108">
          <cell r="A108" t="str">
            <v>AD</v>
          </cell>
          <cell r="E108">
            <v>-22424.22</v>
          </cell>
          <cell r="H108" t="str">
            <v>1860</v>
          </cell>
          <cell r="I108" t="str">
            <v>602</v>
          </cell>
          <cell r="O108" t="str">
            <v>200</v>
          </cell>
          <cell r="P108" t="str">
            <v>ODE</v>
          </cell>
        </row>
        <row r="109">
          <cell r="A109" t="str">
            <v>AD</v>
          </cell>
          <cell r="E109">
            <v>22424.22</v>
          </cell>
          <cell r="H109" t="str">
            <v>2860</v>
          </cell>
          <cell r="I109" t="str">
            <v>602</v>
          </cell>
          <cell r="O109" t="str">
            <v>200</v>
          </cell>
          <cell r="P109" t="str">
            <v>ODE</v>
          </cell>
        </row>
        <row r="110">
          <cell r="A110" t="str">
            <v>DP</v>
          </cell>
          <cell r="E110">
            <v>-7016.65</v>
          </cell>
          <cell r="H110" t="str">
            <v>2860</v>
          </cell>
          <cell r="I110" t="str">
            <v>602</v>
          </cell>
          <cell r="O110" t="str">
            <v>200</v>
          </cell>
          <cell r="P110" t="str">
            <v>ODE</v>
          </cell>
        </row>
        <row r="111">
          <cell r="A111" t="str">
            <v>DP</v>
          </cell>
          <cell r="E111">
            <v>-7016.62</v>
          </cell>
          <cell r="H111" t="str">
            <v>2860</v>
          </cell>
          <cell r="I111" t="str">
            <v>602</v>
          </cell>
          <cell r="O111" t="str">
            <v>200</v>
          </cell>
          <cell r="P111" t="str">
            <v>ODE</v>
          </cell>
        </row>
        <row r="112">
          <cell r="A112" t="str">
            <v>DP</v>
          </cell>
          <cell r="E112">
            <v>-7225.79</v>
          </cell>
          <cell r="H112" t="str">
            <v>2860</v>
          </cell>
          <cell r="I112" t="str">
            <v>602</v>
          </cell>
          <cell r="O112" t="str">
            <v>200</v>
          </cell>
          <cell r="P112" t="str">
            <v>ODE</v>
          </cell>
        </row>
        <row r="113">
          <cell r="A113" t="str">
            <v>DP</v>
          </cell>
          <cell r="E113">
            <v>-7216.16</v>
          </cell>
          <cell r="H113" t="str">
            <v>2860</v>
          </cell>
          <cell r="I113" t="str">
            <v>602</v>
          </cell>
          <cell r="O113" t="str">
            <v>200</v>
          </cell>
          <cell r="P113" t="str">
            <v>ODE</v>
          </cell>
        </row>
        <row r="114">
          <cell r="A114" t="str">
            <v>DP</v>
          </cell>
          <cell r="E114">
            <v>-7216.24</v>
          </cell>
          <cell r="H114" t="str">
            <v>2860</v>
          </cell>
          <cell r="I114" t="str">
            <v>602</v>
          </cell>
          <cell r="O114" t="str">
            <v>200</v>
          </cell>
          <cell r="P114" t="str">
            <v>ODE</v>
          </cell>
        </row>
        <row r="115">
          <cell r="A115" t="str">
            <v>DP</v>
          </cell>
          <cell r="E115">
            <v>-7355.7</v>
          </cell>
          <cell r="H115" t="str">
            <v>2860</v>
          </cell>
          <cell r="I115" t="str">
            <v>602</v>
          </cell>
          <cell r="O115" t="str">
            <v>200</v>
          </cell>
          <cell r="P115" t="str">
            <v>ODE</v>
          </cell>
        </row>
        <row r="116">
          <cell r="A116" t="str">
            <v>DP</v>
          </cell>
          <cell r="E116">
            <v>-7355.27</v>
          </cell>
          <cell r="H116" t="str">
            <v>2860</v>
          </cell>
          <cell r="I116" t="str">
            <v>602</v>
          </cell>
          <cell r="O116" t="str">
            <v>200</v>
          </cell>
          <cell r="P116" t="str">
            <v>ODE</v>
          </cell>
        </row>
        <row r="117">
          <cell r="A117" t="str">
            <v>DP</v>
          </cell>
          <cell r="E117">
            <v>-7355.27</v>
          </cell>
          <cell r="H117" t="str">
            <v>2860</v>
          </cell>
          <cell r="I117" t="str">
            <v>602</v>
          </cell>
          <cell r="O117" t="str">
            <v>200</v>
          </cell>
          <cell r="P117" t="str">
            <v>ODE</v>
          </cell>
        </row>
        <row r="118">
          <cell r="A118" t="str">
            <v>DP</v>
          </cell>
          <cell r="E118">
            <v>-7541.34</v>
          </cell>
          <cell r="H118" t="str">
            <v>2860</v>
          </cell>
          <cell r="I118" t="str">
            <v>602</v>
          </cell>
          <cell r="O118" t="str">
            <v>200</v>
          </cell>
          <cell r="P118" t="str">
            <v>ODE</v>
          </cell>
        </row>
        <row r="119">
          <cell r="A119" t="str">
            <v>DP</v>
          </cell>
          <cell r="E119">
            <v>-7534.22</v>
          </cell>
          <cell r="H119" t="str">
            <v>2860</v>
          </cell>
          <cell r="I119" t="str">
            <v>602</v>
          </cell>
          <cell r="O119" t="str">
            <v>200</v>
          </cell>
          <cell r="P119" t="str">
            <v>ODE</v>
          </cell>
        </row>
        <row r="120">
          <cell r="A120" t="str">
            <v>DP</v>
          </cell>
          <cell r="E120">
            <v>-7534.18</v>
          </cell>
          <cell r="H120" t="str">
            <v>2860</v>
          </cell>
          <cell r="I120" t="str">
            <v>602</v>
          </cell>
          <cell r="O120" t="str">
            <v>200</v>
          </cell>
          <cell r="P120" t="str">
            <v>ODE</v>
          </cell>
        </row>
        <row r="121">
          <cell r="A121" t="str">
            <v>DP</v>
          </cell>
          <cell r="E121">
            <v>-7579.28</v>
          </cell>
          <cell r="H121" t="str">
            <v>2860</v>
          </cell>
          <cell r="I121" t="str">
            <v>602</v>
          </cell>
          <cell r="O121" t="str">
            <v>200</v>
          </cell>
          <cell r="P121" t="str">
            <v>ODE</v>
          </cell>
        </row>
        <row r="122">
          <cell r="A122" t="str">
            <v>DP</v>
          </cell>
          <cell r="E122">
            <v>-234.57</v>
          </cell>
          <cell r="H122" t="str">
            <v>2860</v>
          </cell>
          <cell r="I122" t="str">
            <v>602</v>
          </cell>
          <cell r="O122" t="str">
            <v>200</v>
          </cell>
          <cell r="P122" t="str">
            <v>ODE</v>
          </cell>
        </row>
        <row r="123">
          <cell r="A123" t="str">
            <v>JE</v>
          </cell>
          <cell r="E123">
            <v>570.48</v>
          </cell>
          <cell r="H123" t="str">
            <v>1860</v>
          </cell>
          <cell r="I123" t="str">
            <v>602</v>
          </cell>
          <cell r="O123" t="str">
            <v>200</v>
          </cell>
          <cell r="P123" t="str">
            <v>ODE</v>
          </cell>
        </row>
        <row r="124">
          <cell r="A124" t="str">
            <v>JE</v>
          </cell>
          <cell r="E124">
            <v>32049.27</v>
          </cell>
          <cell r="H124" t="str">
            <v>1860</v>
          </cell>
          <cell r="I124" t="str">
            <v>602</v>
          </cell>
          <cell r="O124" t="str">
            <v>200</v>
          </cell>
          <cell r="P124" t="str">
            <v>ODE</v>
          </cell>
        </row>
        <row r="125">
          <cell r="A125" t="str">
            <v>JE</v>
          </cell>
          <cell r="E125">
            <v>570.48</v>
          </cell>
          <cell r="H125" t="str">
            <v>1860</v>
          </cell>
          <cell r="I125" t="str">
            <v>602</v>
          </cell>
          <cell r="O125" t="str">
            <v>200</v>
          </cell>
          <cell r="P125" t="str">
            <v>ODE</v>
          </cell>
        </row>
        <row r="126">
          <cell r="A126" t="str">
            <v>JE</v>
          </cell>
          <cell r="E126">
            <v>787.45</v>
          </cell>
          <cell r="H126" t="str">
            <v>1860</v>
          </cell>
          <cell r="I126" t="str">
            <v>602</v>
          </cell>
          <cell r="O126" t="str">
            <v>200</v>
          </cell>
          <cell r="P126" t="str">
            <v>ODE</v>
          </cell>
        </row>
        <row r="127">
          <cell r="A127" t="str">
            <v>JE</v>
          </cell>
          <cell r="E127">
            <v>570.48</v>
          </cell>
          <cell r="H127" t="str">
            <v>1860</v>
          </cell>
          <cell r="I127" t="str">
            <v>602</v>
          </cell>
          <cell r="O127" t="str">
            <v>200</v>
          </cell>
          <cell r="P127" t="str">
            <v>ODE</v>
          </cell>
        </row>
        <row r="128">
          <cell r="A128" t="str">
            <v>JE</v>
          </cell>
          <cell r="E128">
            <v>33444.14</v>
          </cell>
          <cell r="H128" t="str">
            <v>1860</v>
          </cell>
          <cell r="I128" t="str">
            <v>602</v>
          </cell>
          <cell r="O128" t="str">
            <v>200</v>
          </cell>
          <cell r="P128" t="str">
            <v>ODE</v>
          </cell>
        </row>
        <row r="129">
          <cell r="A129" t="str">
            <v>JE</v>
          </cell>
          <cell r="E129">
            <v>3840.08</v>
          </cell>
          <cell r="H129" t="str">
            <v>1860</v>
          </cell>
          <cell r="I129" t="str">
            <v>602</v>
          </cell>
          <cell r="O129" t="str">
            <v>200</v>
          </cell>
          <cell r="P129" t="str">
            <v>ODE</v>
          </cell>
        </row>
        <row r="130">
          <cell r="A130" t="str">
            <v>JE</v>
          </cell>
          <cell r="E130">
            <v>53.88</v>
          </cell>
          <cell r="H130" t="str">
            <v>1860</v>
          </cell>
          <cell r="I130" t="str">
            <v>602</v>
          </cell>
          <cell r="O130" t="str">
            <v>200</v>
          </cell>
          <cell r="P130" t="str">
            <v>ODE</v>
          </cell>
        </row>
        <row r="131">
          <cell r="A131" t="str">
            <v>JE</v>
          </cell>
          <cell r="E131">
            <v>26983.88</v>
          </cell>
          <cell r="H131" t="str">
            <v>1860</v>
          </cell>
          <cell r="I131" t="str">
            <v>602</v>
          </cell>
          <cell r="O131" t="str">
            <v>200</v>
          </cell>
          <cell r="P131" t="str">
            <v>ODE</v>
          </cell>
        </row>
        <row r="132">
          <cell r="A132" t="str">
            <v>JE</v>
          </cell>
          <cell r="E132">
            <v>23021.9</v>
          </cell>
          <cell r="H132" t="str">
            <v>1860</v>
          </cell>
          <cell r="I132" t="str">
            <v>602</v>
          </cell>
          <cell r="O132" t="str">
            <v>200</v>
          </cell>
          <cell r="P132" t="str">
            <v>ODE</v>
          </cell>
        </row>
        <row r="133">
          <cell r="A133" t="str">
            <v>JE</v>
          </cell>
          <cell r="E133">
            <v>431.78</v>
          </cell>
          <cell r="H133" t="str">
            <v>1860</v>
          </cell>
          <cell r="I133" t="str">
            <v>602</v>
          </cell>
          <cell r="O133" t="str">
            <v>200</v>
          </cell>
          <cell r="P133" t="str">
            <v>ODE</v>
          </cell>
        </row>
        <row r="134">
          <cell r="A134" t="str">
            <v>JE</v>
          </cell>
          <cell r="E134">
            <v>3777.72</v>
          </cell>
          <cell r="H134" t="str">
            <v>1860</v>
          </cell>
          <cell r="I134" t="str">
            <v>602</v>
          </cell>
          <cell r="O134" t="str">
            <v>200</v>
          </cell>
          <cell r="P134" t="str">
            <v>ODE</v>
          </cell>
        </row>
        <row r="135">
          <cell r="A135" t="str">
            <v>JE</v>
          </cell>
          <cell r="E135">
            <v>2426.36</v>
          </cell>
          <cell r="H135" t="str">
            <v>1860</v>
          </cell>
          <cell r="I135" t="str">
            <v>602</v>
          </cell>
          <cell r="O135" t="str">
            <v>200</v>
          </cell>
          <cell r="P135" t="str">
            <v>ODE</v>
          </cell>
        </row>
        <row r="136">
          <cell r="A136" t="str">
            <v>JE</v>
          </cell>
          <cell r="E136">
            <v>576.45000000000005</v>
          </cell>
          <cell r="H136" t="str">
            <v>1860</v>
          </cell>
          <cell r="I136" t="str">
            <v>602</v>
          </cell>
          <cell r="O136" t="str">
            <v>200</v>
          </cell>
          <cell r="P136" t="str">
            <v>ODE</v>
          </cell>
        </row>
        <row r="137">
          <cell r="A137" t="str">
            <v>JE</v>
          </cell>
          <cell r="E137">
            <v>17358.82</v>
          </cell>
          <cell r="H137" t="str">
            <v>1860</v>
          </cell>
          <cell r="I137" t="str">
            <v>602</v>
          </cell>
          <cell r="O137" t="str">
            <v>200</v>
          </cell>
          <cell r="P137" t="str">
            <v>ODE</v>
          </cell>
        </row>
        <row r="138">
          <cell r="A138" t="str">
            <v>JE</v>
          </cell>
          <cell r="E138">
            <v>39841.629999999997</v>
          </cell>
          <cell r="H138" t="str">
            <v>1860</v>
          </cell>
          <cell r="I138" t="str">
            <v>602</v>
          </cell>
          <cell r="O138" t="str">
            <v>200</v>
          </cell>
          <cell r="P138" t="str">
            <v>ODE</v>
          </cell>
        </row>
        <row r="139">
          <cell r="A139" t="str">
            <v>JE</v>
          </cell>
          <cell r="E139">
            <v>761.03</v>
          </cell>
          <cell r="H139" t="str">
            <v>1860</v>
          </cell>
          <cell r="I139" t="str">
            <v>602</v>
          </cell>
          <cell r="O139" t="str">
            <v>200</v>
          </cell>
          <cell r="P139" t="str">
            <v>ODE</v>
          </cell>
        </row>
        <row r="140">
          <cell r="A140" t="str">
            <v>JE</v>
          </cell>
          <cell r="E140">
            <v>-19.98</v>
          </cell>
          <cell r="H140" t="str">
            <v>1860</v>
          </cell>
          <cell r="I140" t="str">
            <v>602</v>
          </cell>
          <cell r="O140" t="str">
            <v>200</v>
          </cell>
          <cell r="P140" t="str">
            <v>ODE</v>
          </cell>
        </row>
        <row r="141">
          <cell r="A141" t="str">
            <v>JE</v>
          </cell>
          <cell r="E141">
            <v>1.1299999999999999</v>
          </cell>
          <cell r="H141" t="str">
            <v>1860</v>
          </cell>
          <cell r="I141" t="str">
            <v>602</v>
          </cell>
          <cell r="O141" t="str">
            <v>200</v>
          </cell>
          <cell r="P141" t="str">
            <v>ODE</v>
          </cell>
        </row>
        <row r="142">
          <cell r="A142" t="str">
            <v>JE</v>
          </cell>
          <cell r="E142">
            <v>0.06</v>
          </cell>
          <cell r="H142" t="str">
            <v>1860</v>
          </cell>
          <cell r="I142" t="str">
            <v>602</v>
          </cell>
          <cell r="O142" t="str">
            <v>200</v>
          </cell>
          <cell r="P142" t="str">
            <v>ODE</v>
          </cell>
        </row>
        <row r="143">
          <cell r="A143" t="str">
            <v>JE</v>
          </cell>
          <cell r="E143">
            <v>48.67</v>
          </cell>
          <cell r="H143" t="str">
            <v>1860</v>
          </cell>
          <cell r="I143" t="str">
            <v>602</v>
          </cell>
          <cell r="O143" t="str">
            <v>200</v>
          </cell>
          <cell r="P143" t="str">
            <v>ODE</v>
          </cell>
        </row>
        <row r="144">
          <cell r="A144" t="str">
            <v>JE</v>
          </cell>
          <cell r="E144">
            <v>15359.99</v>
          </cell>
          <cell r="H144" t="str">
            <v>1860</v>
          </cell>
          <cell r="I144" t="str">
            <v>602</v>
          </cell>
          <cell r="O144" t="str">
            <v>200</v>
          </cell>
          <cell r="P144" t="str">
            <v>ODE</v>
          </cell>
        </row>
        <row r="145">
          <cell r="A145" t="str">
            <v>JE</v>
          </cell>
          <cell r="E145">
            <v>2977.76</v>
          </cell>
          <cell r="H145" t="str">
            <v>1860</v>
          </cell>
          <cell r="I145" t="str">
            <v>602</v>
          </cell>
          <cell r="O145" t="str">
            <v>200</v>
          </cell>
          <cell r="P145" t="str">
            <v>ODE</v>
          </cell>
        </row>
        <row r="146">
          <cell r="A146" t="str">
            <v>JE</v>
          </cell>
          <cell r="E146">
            <v>27045.360000000001</v>
          </cell>
          <cell r="H146" t="str">
            <v>1860</v>
          </cell>
          <cell r="I146" t="str">
            <v>602</v>
          </cell>
          <cell r="O146" t="str">
            <v>200</v>
          </cell>
          <cell r="P146" t="str">
            <v>ODE</v>
          </cell>
        </row>
        <row r="147">
          <cell r="A147" t="str">
            <v>JE</v>
          </cell>
          <cell r="E147">
            <v>2460.7600000000002</v>
          </cell>
          <cell r="H147" t="str">
            <v>1860</v>
          </cell>
          <cell r="I147" t="str">
            <v>602</v>
          </cell>
          <cell r="O147" t="str">
            <v>200</v>
          </cell>
          <cell r="P147" t="str">
            <v>ODE</v>
          </cell>
        </row>
        <row r="148">
          <cell r="A148" t="str">
            <v>JE</v>
          </cell>
          <cell r="E148">
            <v>3188.35</v>
          </cell>
          <cell r="H148" t="str">
            <v>1860</v>
          </cell>
          <cell r="I148" t="str">
            <v>602</v>
          </cell>
          <cell r="O148" t="str">
            <v>200</v>
          </cell>
          <cell r="P148" t="str">
            <v>ODE</v>
          </cell>
        </row>
        <row r="149">
          <cell r="A149" t="str">
            <v>JE</v>
          </cell>
          <cell r="E149">
            <v>2610.41</v>
          </cell>
          <cell r="H149" t="str">
            <v>1860</v>
          </cell>
          <cell r="I149" t="str">
            <v>602</v>
          </cell>
          <cell r="O149" t="str">
            <v>200</v>
          </cell>
          <cell r="P149" t="str">
            <v>ODE</v>
          </cell>
        </row>
        <row r="150">
          <cell r="A150" t="str">
            <v>JE</v>
          </cell>
          <cell r="E150">
            <v>2683.51</v>
          </cell>
          <cell r="H150" t="str">
            <v>1860</v>
          </cell>
          <cell r="I150" t="str">
            <v>602</v>
          </cell>
          <cell r="O150" t="str">
            <v>200</v>
          </cell>
          <cell r="P150" t="str">
            <v>ODE</v>
          </cell>
        </row>
        <row r="151">
          <cell r="A151" t="str">
            <v>JE</v>
          </cell>
          <cell r="E151">
            <v>3651.04</v>
          </cell>
          <cell r="H151" t="str">
            <v>1860</v>
          </cell>
          <cell r="I151" t="str">
            <v>602</v>
          </cell>
          <cell r="O151" t="str">
            <v>200</v>
          </cell>
          <cell r="P151" t="str">
            <v>ODE</v>
          </cell>
        </row>
        <row r="152">
          <cell r="A152" t="str">
            <v>JE</v>
          </cell>
          <cell r="E152">
            <v>1854.6</v>
          </cell>
          <cell r="H152" t="str">
            <v>1860</v>
          </cell>
          <cell r="I152" t="str">
            <v>602</v>
          </cell>
          <cell r="O152" t="str">
            <v>200</v>
          </cell>
          <cell r="P152" t="str">
            <v>ODE</v>
          </cell>
        </row>
        <row r="153">
          <cell r="A153" t="str">
            <v>JE</v>
          </cell>
          <cell r="E153">
            <v>1988.2</v>
          </cell>
          <cell r="H153" t="str">
            <v>1860</v>
          </cell>
          <cell r="I153" t="str">
            <v>602</v>
          </cell>
          <cell r="O153" t="str">
            <v>200</v>
          </cell>
          <cell r="P153" t="str">
            <v>ODE</v>
          </cell>
        </row>
        <row r="154">
          <cell r="A154" t="str">
            <v>JE</v>
          </cell>
          <cell r="E154">
            <v>2727.15</v>
          </cell>
          <cell r="H154" t="str">
            <v>1860</v>
          </cell>
          <cell r="I154" t="str">
            <v>602</v>
          </cell>
          <cell r="O154" t="str">
            <v>200</v>
          </cell>
          <cell r="P154" t="str">
            <v>ODE</v>
          </cell>
        </row>
        <row r="155">
          <cell r="A155" t="str">
            <v>JE</v>
          </cell>
          <cell r="E155">
            <v>1532.34</v>
          </cell>
          <cell r="H155" t="str">
            <v>1860</v>
          </cell>
          <cell r="I155" t="str">
            <v>602</v>
          </cell>
          <cell r="O155" t="str">
            <v>200</v>
          </cell>
          <cell r="P155" t="str">
            <v>ODE</v>
          </cell>
        </row>
        <row r="156">
          <cell r="A156" t="str">
            <v>JE</v>
          </cell>
          <cell r="E156">
            <v>17755.63</v>
          </cell>
          <cell r="H156" t="str">
            <v>1860</v>
          </cell>
          <cell r="I156" t="str">
            <v>602</v>
          </cell>
          <cell r="O156" t="str">
            <v>200</v>
          </cell>
          <cell r="P156" t="str">
            <v>ODE</v>
          </cell>
        </row>
        <row r="157">
          <cell r="A157" t="str">
            <v>JE</v>
          </cell>
          <cell r="E157">
            <v>1441.16</v>
          </cell>
          <cell r="H157" t="str">
            <v>1860</v>
          </cell>
          <cell r="I157" t="str">
            <v>602</v>
          </cell>
          <cell r="O157" t="str">
            <v>200</v>
          </cell>
          <cell r="P157" t="str">
            <v>ODE</v>
          </cell>
        </row>
        <row r="158">
          <cell r="A158" t="str">
            <v>JE</v>
          </cell>
          <cell r="E158">
            <v>18.09</v>
          </cell>
          <cell r="H158" t="str">
            <v>1860</v>
          </cell>
          <cell r="I158" t="str">
            <v>602</v>
          </cell>
          <cell r="O158" t="str">
            <v>200</v>
          </cell>
          <cell r="P158" t="str">
            <v>ODE</v>
          </cell>
        </row>
        <row r="159">
          <cell r="A159" t="str">
            <v>JE</v>
          </cell>
          <cell r="E159">
            <v>742.09</v>
          </cell>
          <cell r="H159" t="str">
            <v>1860</v>
          </cell>
          <cell r="I159" t="str">
            <v>602</v>
          </cell>
          <cell r="O159" t="str">
            <v>200</v>
          </cell>
          <cell r="P159" t="str">
            <v>ODE</v>
          </cell>
        </row>
        <row r="160">
          <cell r="A160" t="str">
            <v>JE</v>
          </cell>
          <cell r="E160">
            <v>2969.1</v>
          </cell>
          <cell r="H160" t="str">
            <v>1860</v>
          </cell>
          <cell r="I160" t="str">
            <v>602</v>
          </cell>
          <cell r="O160" t="str">
            <v>200</v>
          </cell>
          <cell r="P160" t="str">
            <v>ODE</v>
          </cell>
        </row>
        <row r="161">
          <cell r="A161" t="str">
            <v>JE</v>
          </cell>
          <cell r="E161">
            <v>1194.26</v>
          </cell>
          <cell r="H161" t="str">
            <v>1860</v>
          </cell>
          <cell r="I161" t="str">
            <v>602</v>
          </cell>
          <cell r="O161" t="str">
            <v>200</v>
          </cell>
          <cell r="P161" t="str">
            <v>ODE</v>
          </cell>
        </row>
        <row r="162">
          <cell r="A162" t="str">
            <v>JE</v>
          </cell>
          <cell r="E162">
            <v>2228.58</v>
          </cell>
          <cell r="H162" t="str">
            <v>1860</v>
          </cell>
          <cell r="I162" t="str">
            <v>602</v>
          </cell>
          <cell r="O162" t="str">
            <v>200</v>
          </cell>
          <cell r="P162" t="str">
            <v>ODE</v>
          </cell>
        </row>
        <row r="163">
          <cell r="A163" t="str">
            <v>JE</v>
          </cell>
          <cell r="E163">
            <v>3187.18</v>
          </cell>
          <cell r="H163" t="str">
            <v>1860</v>
          </cell>
          <cell r="I163" t="str">
            <v>602</v>
          </cell>
          <cell r="O163" t="str">
            <v>200</v>
          </cell>
          <cell r="P163" t="str">
            <v>ODE</v>
          </cell>
        </row>
        <row r="164">
          <cell r="A164" t="str">
            <v>JE</v>
          </cell>
          <cell r="E164">
            <v>2189.0300000000002</v>
          </cell>
          <cell r="H164" t="str">
            <v>1860</v>
          </cell>
          <cell r="I164" t="str">
            <v>602</v>
          </cell>
          <cell r="O164" t="str">
            <v>200</v>
          </cell>
          <cell r="P164" t="str">
            <v>ODE</v>
          </cell>
        </row>
        <row r="165">
          <cell r="A165" t="str">
            <v>DP</v>
          </cell>
          <cell r="E165">
            <v>-1794.92</v>
          </cell>
          <cell r="H165" t="str">
            <v>2955</v>
          </cell>
          <cell r="I165" t="str">
            <v>332</v>
          </cell>
          <cell r="O165" t="str">
            <v>200</v>
          </cell>
          <cell r="P165" t="str">
            <v>OFA</v>
          </cell>
        </row>
        <row r="166">
          <cell r="A166" t="str">
            <v>DP</v>
          </cell>
          <cell r="E166">
            <v>-1794.91</v>
          </cell>
          <cell r="H166" t="str">
            <v>2955</v>
          </cell>
          <cell r="I166" t="str">
            <v>332</v>
          </cell>
          <cell r="O166" t="str">
            <v>200</v>
          </cell>
          <cell r="P166" t="str">
            <v>OFA</v>
          </cell>
        </row>
        <row r="167">
          <cell r="A167" t="str">
            <v>DP</v>
          </cell>
          <cell r="E167">
            <v>-1794.91</v>
          </cell>
          <cell r="H167" t="str">
            <v>2955</v>
          </cell>
          <cell r="I167" t="str">
            <v>332</v>
          </cell>
          <cell r="O167" t="str">
            <v>200</v>
          </cell>
          <cell r="P167" t="str">
            <v>OFA</v>
          </cell>
        </row>
        <row r="168">
          <cell r="A168" t="str">
            <v>DP</v>
          </cell>
          <cell r="E168">
            <v>-1794.92</v>
          </cell>
          <cell r="H168" t="str">
            <v>2955</v>
          </cell>
          <cell r="I168" t="str">
            <v>332</v>
          </cell>
          <cell r="O168" t="str">
            <v>200</v>
          </cell>
          <cell r="P168" t="str">
            <v>OFA</v>
          </cell>
        </row>
        <row r="169">
          <cell r="A169" t="str">
            <v>DP</v>
          </cell>
          <cell r="E169">
            <v>-1794.91</v>
          </cell>
          <cell r="H169" t="str">
            <v>2955</v>
          </cell>
          <cell r="I169" t="str">
            <v>332</v>
          </cell>
          <cell r="O169" t="str">
            <v>200</v>
          </cell>
          <cell r="P169" t="str">
            <v>OFA</v>
          </cell>
        </row>
        <row r="170">
          <cell r="A170" t="str">
            <v>DP</v>
          </cell>
          <cell r="E170">
            <v>-1803.5</v>
          </cell>
          <cell r="H170" t="str">
            <v>2955</v>
          </cell>
          <cell r="I170" t="str">
            <v>332</v>
          </cell>
          <cell r="O170" t="str">
            <v>200</v>
          </cell>
          <cell r="P170" t="str">
            <v>OFA</v>
          </cell>
        </row>
        <row r="171">
          <cell r="A171" t="str">
            <v>DP</v>
          </cell>
          <cell r="E171">
            <v>-1803.49</v>
          </cell>
          <cell r="H171" t="str">
            <v>2955</v>
          </cell>
          <cell r="I171" t="str">
            <v>332</v>
          </cell>
          <cell r="O171" t="str">
            <v>200</v>
          </cell>
          <cell r="P171" t="str">
            <v>OFA</v>
          </cell>
        </row>
        <row r="172">
          <cell r="A172" t="str">
            <v>DP</v>
          </cell>
          <cell r="E172">
            <v>-1803.5</v>
          </cell>
          <cell r="H172" t="str">
            <v>2955</v>
          </cell>
          <cell r="I172" t="str">
            <v>332</v>
          </cell>
          <cell r="O172" t="str">
            <v>200</v>
          </cell>
          <cell r="P172" t="str">
            <v>OFA</v>
          </cell>
        </row>
        <row r="173">
          <cell r="A173" t="str">
            <v>DP</v>
          </cell>
          <cell r="E173">
            <v>-1817.86</v>
          </cell>
          <cell r="H173" t="str">
            <v>2955</v>
          </cell>
          <cell r="I173" t="str">
            <v>332</v>
          </cell>
          <cell r="O173" t="str">
            <v>200</v>
          </cell>
          <cell r="P173" t="str">
            <v>OFA</v>
          </cell>
        </row>
        <row r="174">
          <cell r="A174" t="str">
            <v>DP</v>
          </cell>
          <cell r="E174">
            <v>-1817.87</v>
          </cell>
          <cell r="H174" t="str">
            <v>2955</v>
          </cell>
          <cell r="I174" t="str">
            <v>332</v>
          </cell>
          <cell r="O174" t="str">
            <v>200</v>
          </cell>
          <cell r="P174" t="str">
            <v>OFA</v>
          </cell>
        </row>
        <row r="175">
          <cell r="A175" t="str">
            <v>DP</v>
          </cell>
          <cell r="E175">
            <v>-1817.88</v>
          </cell>
          <cell r="H175" t="str">
            <v>2955</v>
          </cell>
          <cell r="I175" t="str">
            <v>332</v>
          </cell>
          <cell r="O175" t="str">
            <v>200</v>
          </cell>
          <cell r="P175" t="str">
            <v>OFA</v>
          </cell>
        </row>
        <row r="176">
          <cell r="A176" t="str">
            <v>DP</v>
          </cell>
          <cell r="E176">
            <v>-1817.88</v>
          </cell>
          <cell r="H176" t="str">
            <v>2955</v>
          </cell>
          <cell r="I176" t="str">
            <v>332</v>
          </cell>
          <cell r="O176" t="str">
            <v>200</v>
          </cell>
          <cell r="P176" t="str">
            <v>OFA</v>
          </cell>
        </row>
        <row r="177">
          <cell r="A177" t="str">
            <v>JE</v>
          </cell>
          <cell r="E177">
            <v>823.36</v>
          </cell>
          <cell r="H177" t="str">
            <v>1955</v>
          </cell>
          <cell r="I177" t="str">
            <v>332</v>
          </cell>
          <cell r="O177" t="str">
            <v>200</v>
          </cell>
          <cell r="P177" t="str">
            <v>OFA</v>
          </cell>
        </row>
        <row r="178">
          <cell r="A178" t="str">
            <v>JE</v>
          </cell>
          <cell r="E178">
            <v>1380.6</v>
          </cell>
          <cell r="H178" t="str">
            <v>1955</v>
          </cell>
          <cell r="I178" t="str">
            <v>332</v>
          </cell>
          <cell r="O178" t="str">
            <v>200</v>
          </cell>
          <cell r="P178" t="str">
            <v>OFA</v>
          </cell>
        </row>
        <row r="179">
          <cell r="A179" t="str">
            <v>DP</v>
          </cell>
          <cell r="E179">
            <v>-17150.41</v>
          </cell>
          <cell r="H179" t="str">
            <v>2955</v>
          </cell>
          <cell r="I179" t="str">
            <v>331</v>
          </cell>
          <cell r="O179" t="str">
            <v>200</v>
          </cell>
          <cell r="P179" t="str">
            <v>OFA</v>
          </cell>
        </row>
        <row r="180">
          <cell r="A180" t="str">
            <v>DP</v>
          </cell>
          <cell r="E180">
            <v>-17150.43</v>
          </cell>
          <cell r="H180" t="str">
            <v>2955</v>
          </cell>
          <cell r="I180" t="str">
            <v>331</v>
          </cell>
          <cell r="O180" t="str">
            <v>200</v>
          </cell>
          <cell r="P180" t="str">
            <v>OFA</v>
          </cell>
        </row>
        <row r="181">
          <cell r="A181" t="str">
            <v>DP</v>
          </cell>
          <cell r="E181">
            <v>-17150.419999999998</v>
          </cell>
          <cell r="H181" t="str">
            <v>2955</v>
          </cell>
          <cell r="I181" t="str">
            <v>331</v>
          </cell>
          <cell r="O181" t="str">
            <v>200</v>
          </cell>
          <cell r="P181" t="str">
            <v>OFA</v>
          </cell>
        </row>
        <row r="182">
          <cell r="A182" t="str">
            <v>DP</v>
          </cell>
          <cell r="E182">
            <v>-17150.439999999999</v>
          </cell>
          <cell r="H182" t="str">
            <v>2955</v>
          </cell>
          <cell r="I182" t="str">
            <v>331</v>
          </cell>
          <cell r="O182" t="str">
            <v>200</v>
          </cell>
          <cell r="P182" t="str">
            <v>OFA</v>
          </cell>
        </row>
        <row r="183">
          <cell r="A183" t="str">
            <v>DP</v>
          </cell>
          <cell r="E183">
            <v>-17150.41</v>
          </cell>
          <cell r="H183" t="str">
            <v>2955</v>
          </cell>
          <cell r="I183" t="str">
            <v>331</v>
          </cell>
          <cell r="O183" t="str">
            <v>200</v>
          </cell>
          <cell r="P183" t="str">
            <v>OFA</v>
          </cell>
        </row>
        <row r="184">
          <cell r="A184" t="str">
            <v>DP</v>
          </cell>
          <cell r="E184">
            <v>-17150.43</v>
          </cell>
          <cell r="H184" t="str">
            <v>2955</v>
          </cell>
          <cell r="I184" t="str">
            <v>331</v>
          </cell>
          <cell r="O184" t="str">
            <v>200</v>
          </cell>
          <cell r="P184" t="str">
            <v>OFA</v>
          </cell>
        </row>
        <row r="185">
          <cell r="A185" t="str">
            <v>DP</v>
          </cell>
          <cell r="E185">
            <v>-17150.419999999998</v>
          </cell>
          <cell r="H185" t="str">
            <v>2955</v>
          </cell>
          <cell r="I185" t="str">
            <v>331</v>
          </cell>
          <cell r="O185" t="str">
            <v>200</v>
          </cell>
          <cell r="P185" t="str">
            <v>OFA</v>
          </cell>
        </row>
        <row r="186">
          <cell r="A186" t="str">
            <v>DP</v>
          </cell>
          <cell r="E186">
            <v>-17150.43</v>
          </cell>
          <cell r="H186" t="str">
            <v>2955</v>
          </cell>
          <cell r="I186" t="str">
            <v>331</v>
          </cell>
          <cell r="O186" t="str">
            <v>200</v>
          </cell>
          <cell r="P186" t="str">
            <v>OFA</v>
          </cell>
        </row>
        <row r="187">
          <cell r="A187" t="str">
            <v>DP</v>
          </cell>
          <cell r="E187">
            <v>-17150.41</v>
          </cell>
          <cell r="H187" t="str">
            <v>2955</v>
          </cell>
          <cell r="I187" t="str">
            <v>331</v>
          </cell>
          <cell r="O187" t="str">
            <v>200</v>
          </cell>
          <cell r="P187" t="str">
            <v>OFA</v>
          </cell>
        </row>
        <row r="188">
          <cell r="A188" t="str">
            <v>DP</v>
          </cell>
          <cell r="E188">
            <v>-17150.419999999998</v>
          </cell>
          <cell r="H188" t="str">
            <v>2955</v>
          </cell>
          <cell r="I188" t="str">
            <v>331</v>
          </cell>
          <cell r="O188" t="str">
            <v>200</v>
          </cell>
          <cell r="P188" t="str">
            <v>OFA</v>
          </cell>
        </row>
        <row r="189">
          <cell r="A189" t="str">
            <v>DP</v>
          </cell>
          <cell r="E189">
            <v>-17150.419999999998</v>
          </cell>
          <cell r="H189" t="str">
            <v>2955</v>
          </cell>
          <cell r="I189" t="str">
            <v>331</v>
          </cell>
          <cell r="O189" t="str">
            <v>200</v>
          </cell>
          <cell r="P189" t="str">
            <v>OFA</v>
          </cell>
        </row>
        <row r="190">
          <cell r="A190" t="str">
            <v>DP</v>
          </cell>
          <cell r="E190">
            <v>-17150.439999999999</v>
          </cell>
          <cell r="H190" t="str">
            <v>2955</v>
          </cell>
          <cell r="I190" t="str">
            <v>331</v>
          </cell>
          <cell r="O190" t="str">
            <v>200</v>
          </cell>
          <cell r="P190" t="str">
            <v>OFA</v>
          </cell>
        </row>
        <row r="191">
          <cell r="A191" t="str">
            <v>DP</v>
          </cell>
          <cell r="E191">
            <v>-384.39</v>
          </cell>
          <cell r="H191" t="str">
            <v>2955</v>
          </cell>
          <cell r="I191" t="str">
            <v>331</v>
          </cell>
          <cell r="O191" t="str">
            <v>200</v>
          </cell>
          <cell r="P191" t="str">
            <v>OFA</v>
          </cell>
        </row>
        <row r="192">
          <cell r="A192" t="str">
            <v>JE</v>
          </cell>
          <cell r="E192">
            <v>30190.85</v>
          </cell>
          <cell r="H192" t="str">
            <v>1955</v>
          </cell>
          <cell r="I192" t="str">
            <v>331</v>
          </cell>
          <cell r="O192" t="str">
            <v>200</v>
          </cell>
          <cell r="P192" t="str">
            <v>OFA</v>
          </cell>
        </row>
        <row r="193">
          <cell r="A193" t="str">
            <v>JE</v>
          </cell>
          <cell r="E193">
            <v>38999.31</v>
          </cell>
          <cell r="H193" t="str">
            <v>1955</v>
          </cell>
          <cell r="I193" t="str">
            <v>331</v>
          </cell>
          <cell r="O193" t="str">
            <v>200</v>
          </cell>
          <cell r="P193" t="str">
            <v>OFA</v>
          </cell>
        </row>
        <row r="194">
          <cell r="A194" t="str">
            <v>DP</v>
          </cell>
          <cell r="E194">
            <v>-1678.27</v>
          </cell>
          <cell r="H194" t="str">
            <v>2955</v>
          </cell>
          <cell r="I194" t="str">
            <v>330</v>
          </cell>
          <cell r="O194" t="str">
            <v>200</v>
          </cell>
          <cell r="P194" t="str">
            <v>OFA</v>
          </cell>
        </row>
        <row r="195">
          <cell r="A195" t="str">
            <v>DP</v>
          </cell>
          <cell r="E195">
            <v>-1678.27</v>
          </cell>
          <cell r="H195" t="str">
            <v>2955</v>
          </cell>
          <cell r="I195" t="str">
            <v>330</v>
          </cell>
          <cell r="O195" t="str">
            <v>200</v>
          </cell>
          <cell r="P195" t="str">
            <v>OFA</v>
          </cell>
        </row>
        <row r="196">
          <cell r="A196" t="str">
            <v>DP</v>
          </cell>
          <cell r="E196">
            <v>-1678.28</v>
          </cell>
          <cell r="H196" t="str">
            <v>2955</v>
          </cell>
          <cell r="I196" t="str">
            <v>330</v>
          </cell>
          <cell r="O196" t="str">
            <v>200</v>
          </cell>
          <cell r="P196" t="str">
            <v>OFA</v>
          </cell>
        </row>
        <row r="197">
          <cell r="A197" t="str">
            <v>DP</v>
          </cell>
          <cell r="E197">
            <v>-1678.27</v>
          </cell>
          <cell r="H197" t="str">
            <v>2955</v>
          </cell>
          <cell r="I197" t="str">
            <v>330</v>
          </cell>
          <cell r="O197" t="str">
            <v>200</v>
          </cell>
          <cell r="P197" t="str">
            <v>OFA</v>
          </cell>
        </row>
        <row r="198">
          <cell r="A198" t="str">
            <v>DP</v>
          </cell>
          <cell r="E198">
            <v>-1678.26</v>
          </cell>
          <cell r="H198" t="str">
            <v>2955</v>
          </cell>
          <cell r="I198" t="str">
            <v>330</v>
          </cell>
          <cell r="O198" t="str">
            <v>200</v>
          </cell>
          <cell r="P198" t="str">
            <v>OFA</v>
          </cell>
        </row>
        <row r="199">
          <cell r="A199" t="str">
            <v>DP</v>
          </cell>
          <cell r="E199">
            <v>-1678.27</v>
          </cell>
          <cell r="H199" t="str">
            <v>2955</v>
          </cell>
          <cell r="I199" t="str">
            <v>330</v>
          </cell>
          <cell r="O199" t="str">
            <v>200</v>
          </cell>
          <cell r="P199" t="str">
            <v>OFA</v>
          </cell>
        </row>
        <row r="200">
          <cell r="A200" t="str">
            <v>DP</v>
          </cell>
          <cell r="E200">
            <v>-1678.27</v>
          </cell>
          <cell r="H200" t="str">
            <v>2955</v>
          </cell>
          <cell r="I200" t="str">
            <v>330</v>
          </cell>
          <cell r="O200" t="str">
            <v>200</v>
          </cell>
          <cell r="P200" t="str">
            <v>OFA</v>
          </cell>
        </row>
        <row r="201">
          <cell r="A201" t="str">
            <v>DP</v>
          </cell>
          <cell r="E201">
            <v>-1678.28</v>
          </cell>
          <cell r="H201" t="str">
            <v>2955</v>
          </cell>
          <cell r="I201" t="str">
            <v>330</v>
          </cell>
          <cell r="O201" t="str">
            <v>200</v>
          </cell>
          <cell r="P201" t="str">
            <v>OFA</v>
          </cell>
        </row>
        <row r="202">
          <cell r="A202" t="str">
            <v>DP</v>
          </cell>
          <cell r="E202">
            <v>-1678.27</v>
          </cell>
          <cell r="H202" t="str">
            <v>2955</v>
          </cell>
          <cell r="I202" t="str">
            <v>330</v>
          </cell>
          <cell r="O202" t="str">
            <v>200</v>
          </cell>
          <cell r="P202" t="str">
            <v>OFA</v>
          </cell>
        </row>
        <row r="203">
          <cell r="A203" t="str">
            <v>DP</v>
          </cell>
          <cell r="E203">
            <v>-1678.26</v>
          </cell>
          <cell r="H203" t="str">
            <v>2955</v>
          </cell>
          <cell r="I203" t="str">
            <v>330</v>
          </cell>
          <cell r="O203" t="str">
            <v>200</v>
          </cell>
          <cell r="P203" t="str">
            <v>OFA</v>
          </cell>
        </row>
        <row r="204">
          <cell r="A204" t="str">
            <v>DP</v>
          </cell>
          <cell r="E204">
            <v>-1678.28</v>
          </cell>
          <cell r="H204" t="str">
            <v>2955</v>
          </cell>
          <cell r="I204" t="str">
            <v>330</v>
          </cell>
          <cell r="O204" t="str">
            <v>200</v>
          </cell>
          <cell r="P204" t="str">
            <v>OFA</v>
          </cell>
        </row>
        <row r="205">
          <cell r="A205" t="str">
            <v>DP</v>
          </cell>
          <cell r="E205">
            <v>-1678.28</v>
          </cell>
          <cell r="H205" t="str">
            <v>2955</v>
          </cell>
          <cell r="I205" t="str">
            <v>330</v>
          </cell>
          <cell r="O205" t="str">
            <v>200</v>
          </cell>
          <cell r="P205" t="str">
            <v>OFA</v>
          </cell>
        </row>
        <row r="206">
          <cell r="A206" t="str">
            <v>AD</v>
          </cell>
          <cell r="E206">
            <v>-9381.35</v>
          </cell>
          <cell r="H206" t="str">
            <v>1925</v>
          </cell>
          <cell r="I206" t="str">
            <v>721</v>
          </cell>
          <cell r="O206" t="str">
            <v>175</v>
          </cell>
          <cell r="P206" t="str">
            <v>ICS</v>
          </cell>
        </row>
        <row r="207">
          <cell r="A207" t="str">
            <v>AD</v>
          </cell>
          <cell r="E207">
            <v>9381.35</v>
          </cell>
          <cell r="H207" t="str">
            <v>2925</v>
          </cell>
          <cell r="I207" t="str">
            <v>721</v>
          </cell>
          <cell r="O207" t="str">
            <v>175</v>
          </cell>
          <cell r="P207" t="str">
            <v>ICS</v>
          </cell>
        </row>
        <row r="208">
          <cell r="A208" t="str">
            <v>AD</v>
          </cell>
          <cell r="E208">
            <v>-19947.02</v>
          </cell>
          <cell r="H208" t="str">
            <v>1925</v>
          </cell>
          <cell r="I208" t="str">
            <v>721</v>
          </cell>
          <cell r="O208" t="str">
            <v>175</v>
          </cell>
          <cell r="P208" t="str">
            <v>ICS</v>
          </cell>
        </row>
        <row r="209">
          <cell r="A209" t="str">
            <v>AD</v>
          </cell>
          <cell r="E209">
            <v>19947.02</v>
          </cell>
          <cell r="H209" t="str">
            <v>2925</v>
          </cell>
          <cell r="I209" t="str">
            <v>721</v>
          </cell>
          <cell r="O209" t="str">
            <v>175</v>
          </cell>
          <cell r="P209" t="str">
            <v>ICS</v>
          </cell>
        </row>
        <row r="210">
          <cell r="A210" t="str">
            <v>AD</v>
          </cell>
          <cell r="E210">
            <v>-34267.25</v>
          </cell>
          <cell r="H210" t="str">
            <v>1925</v>
          </cell>
          <cell r="I210" t="str">
            <v>721</v>
          </cell>
          <cell r="O210" t="str">
            <v>175</v>
          </cell>
          <cell r="P210" t="str">
            <v>ICS</v>
          </cell>
        </row>
        <row r="211">
          <cell r="A211" t="str">
            <v>AD</v>
          </cell>
          <cell r="E211">
            <v>34267.25</v>
          </cell>
          <cell r="H211" t="str">
            <v>2925</v>
          </cell>
          <cell r="I211" t="str">
            <v>721</v>
          </cell>
          <cell r="O211" t="str">
            <v>175</v>
          </cell>
          <cell r="P211" t="str">
            <v>ICS</v>
          </cell>
        </row>
        <row r="212">
          <cell r="A212" t="str">
            <v>AD</v>
          </cell>
          <cell r="E212">
            <v>-4580</v>
          </cell>
          <cell r="H212" t="str">
            <v>1925</v>
          </cell>
          <cell r="I212" t="str">
            <v>721</v>
          </cell>
          <cell r="O212" t="str">
            <v>175</v>
          </cell>
          <cell r="P212" t="str">
            <v>ICS</v>
          </cell>
        </row>
        <row r="213">
          <cell r="A213" t="str">
            <v>AD</v>
          </cell>
          <cell r="E213">
            <v>4580</v>
          </cell>
          <cell r="H213" t="str">
            <v>2925</v>
          </cell>
          <cell r="I213" t="str">
            <v>721</v>
          </cell>
          <cell r="O213" t="str">
            <v>175</v>
          </cell>
          <cell r="P213" t="str">
            <v>ICS</v>
          </cell>
        </row>
        <row r="214">
          <cell r="A214" t="str">
            <v>AD</v>
          </cell>
          <cell r="E214">
            <v>-26899.43</v>
          </cell>
          <cell r="H214" t="str">
            <v>1925</v>
          </cell>
          <cell r="I214" t="str">
            <v>721</v>
          </cell>
          <cell r="O214" t="str">
            <v>175</v>
          </cell>
          <cell r="P214" t="str">
            <v>ICS</v>
          </cell>
        </row>
        <row r="215">
          <cell r="A215" t="str">
            <v>AD</v>
          </cell>
          <cell r="E215">
            <v>26899.43</v>
          </cell>
          <cell r="H215" t="str">
            <v>2925</v>
          </cell>
          <cell r="I215" t="str">
            <v>721</v>
          </cell>
          <cell r="O215" t="str">
            <v>175</v>
          </cell>
          <cell r="P215" t="str">
            <v>ICS</v>
          </cell>
        </row>
        <row r="216">
          <cell r="A216" t="str">
            <v>AD</v>
          </cell>
          <cell r="E216">
            <v>-72784.960000000006</v>
          </cell>
          <cell r="H216" t="str">
            <v>1925</v>
          </cell>
          <cell r="I216" t="str">
            <v>721</v>
          </cell>
          <cell r="O216" t="str">
            <v>175</v>
          </cell>
          <cell r="P216" t="str">
            <v>ICS</v>
          </cell>
        </row>
        <row r="217">
          <cell r="A217" t="str">
            <v>AD</v>
          </cell>
          <cell r="E217">
            <v>72784.960000000006</v>
          </cell>
          <cell r="H217" t="str">
            <v>2925</v>
          </cell>
          <cell r="I217" t="str">
            <v>721</v>
          </cell>
          <cell r="O217" t="str">
            <v>175</v>
          </cell>
          <cell r="P217" t="str">
            <v>ICS</v>
          </cell>
        </row>
        <row r="218">
          <cell r="A218" t="str">
            <v>AD</v>
          </cell>
          <cell r="E218">
            <v>-83953.27</v>
          </cell>
          <cell r="H218" t="str">
            <v>1925</v>
          </cell>
          <cell r="I218" t="str">
            <v>721</v>
          </cell>
          <cell r="O218" t="str">
            <v>175</v>
          </cell>
          <cell r="P218" t="str">
            <v>ICS</v>
          </cell>
        </row>
        <row r="219">
          <cell r="A219" t="str">
            <v>AD</v>
          </cell>
          <cell r="E219">
            <v>83953.27</v>
          </cell>
          <cell r="H219" t="str">
            <v>2925</v>
          </cell>
          <cell r="I219" t="str">
            <v>721</v>
          </cell>
          <cell r="O219" t="str">
            <v>175</v>
          </cell>
          <cell r="P219" t="str">
            <v>ICS</v>
          </cell>
        </row>
        <row r="220">
          <cell r="A220" t="str">
            <v>DP</v>
          </cell>
          <cell r="E220">
            <v>-28700.25</v>
          </cell>
          <cell r="H220" t="str">
            <v>2925</v>
          </cell>
          <cell r="I220" t="str">
            <v>721</v>
          </cell>
          <cell r="O220" t="str">
            <v>175</v>
          </cell>
          <cell r="P220" t="str">
            <v>ICS</v>
          </cell>
        </row>
        <row r="221">
          <cell r="A221" t="str">
            <v>DP</v>
          </cell>
          <cell r="E221">
            <v>-28700.240000000002</v>
          </cell>
          <cell r="H221" t="str">
            <v>2925</v>
          </cell>
          <cell r="I221" t="str">
            <v>721</v>
          </cell>
          <cell r="O221" t="str">
            <v>175</v>
          </cell>
          <cell r="P221" t="str">
            <v>ICS</v>
          </cell>
        </row>
        <row r="222">
          <cell r="A222" t="str">
            <v>DP</v>
          </cell>
          <cell r="E222">
            <v>-28573.040000000001</v>
          </cell>
          <cell r="H222" t="str">
            <v>2925</v>
          </cell>
          <cell r="I222" t="str">
            <v>721</v>
          </cell>
          <cell r="O222" t="str">
            <v>175</v>
          </cell>
          <cell r="P222" t="str">
            <v>ICS</v>
          </cell>
        </row>
        <row r="223">
          <cell r="A223" t="str">
            <v>DP</v>
          </cell>
          <cell r="E223">
            <v>-28573.01</v>
          </cell>
          <cell r="H223" t="str">
            <v>2925</v>
          </cell>
          <cell r="I223" t="str">
            <v>721</v>
          </cell>
          <cell r="O223" t="str">
            <v>175</v>
          </cell>
          <cell r="P223" t="str">
            <v>ICS</v>
          </cell>
        </row>
        <row r="224">
          <cell r="A224" t="str">
            <v>DP</v>
          </cell>
          <cell r="E224">
            <v>-28573.06</v>
          </cell>
          <cell r="H224" t="str">
            <v>2925</v>
          </cell>
          <cell r="I224" t="str">
            <v>721</v>
          </cell>
          <cell r="O224" t="str">
            <v>175</v>
          </cell>
          <cell r="P224" t="str">
            <v>ICS</v>
          </cell>
        </row>
        <row r="225">
          <cell r="A225" t="str">
            <v>DP</v>
          </cell>
          <cell r="E225">
            <v>-27825.81</v>
          </cell>
          <cell r="H225" t="str">
            <v>2925</v>
          </cell>
          <cell r="I225" t="str">
            <v>721</v>
          </cell>
          <cell r="O225" t="str">
            <v>175</v>
          </cell>
          <cell r="P225" t="str">
            <v>ICS</v>
          </cell>
        </row>
        <row r="226">
          <cell r="A226" t="str">
            <v>DP</v>
          </cell>
          <cell r="E226">
            <v>-27825.83</v>
          </cell>
          <cell r="H226" t="str">
            <v>2925</v>
          </cell>
          <cell r="I226" t="str">
            <v>721</v>
          </cell>
          <cell r="O226" t="str">
            <v>175</v>
          </cell>
          <cell r="P226" t="str">
            <v>ICS</v>
          </cell>
        </row>
        <row r="227">
          <cell r="A227" t="str">
            <v>DP</v>
          </cell>
          <cell r="E227">
            <v>-27825.84</v>
          </cell>
          <cell r="H227" t="str">
            <v>2925</v>
          </cell>
          <cell r="I227" t="str">
            <v>721</v>
          </cell>
          <cell r="O227" t="str">
            <v>175</v>
          </cell>
          <cell r="P227" t="str">
            <v>ICS</v>
          </cell>
        </row>
        <row r="228">
          <cell r="A228" t="str">
            <v>DP</v>
          </cell>
          <cell r="E228">
            <v>-26512.92</v>
          </cell>
          <cell r="H228" t="str">
            <v>2925</v>
          </cell>
          <cell r="I228" t="str">
            <v>721</v>
          </cell>
          <cell r="O228" t="str">
            <v>175</v>
          </cell>
          <cell r="P228" t="str">
            <v>ICS</v>
          </cell>
        </row>
        <row r="229">
          <cell r="A229" t="str">
            <v>DP</v>
          </cell>
          <cell r="E229">
            <v>-26512.94</v>
          </cell>
          <cell r="H229" t="str">
            <v>2925</v>
          </cell>
          <cell r="I229" t="str">
            <v>721</v>
          </cell>
          <cell r="O229" t="str">
            <v>175</v>
          </cell>
          <cell r="P229" t="str">
            <v>ICS</v>
          </cell>
        </row>
        <row r="230">
          <cell r="A230" t="str">
            <v>DP</v>
          </cell>
          <cell r="E230">
            <v>-26512.92</v>
          </cell>
          <cell r="H230" t="str">
            <v>2925</v>
          </cell>
          <cell r="I230" t="str">
            <v>721</v>
          </cell>
          <cell r="O230" t="str">
            <v>175</v>
          </cell>
          <cell r="P230" t="str">
            <v>ICS</v>
          </cell>
        </row>
        <row r="231">
          <cell r="A231" t="str">
            <v>DP</v>
          </cell>
          <cell r="E231">
            <v>-45261.9</v>
          </cell>
          <cell r="H231" t="str">
            <v>2925</v>
          </cell>
          <cell r="I231" t="str">
            <v>721</v>
          </cell>
          <cell r="O231" t="str">
            <v>175</v>
          </cell>
          <cell r="P231" t="str">
            <v>ICS</v>
          </cell>
        </row>
        <row r="232">
          <cell r="A232" t="str">
            <v>JE</v>
          </cell>
          <cell r="E232">
            <v>25521.01</v>
          </cell>
          <cell r="H232" t="str">
            <v>1925</v>
          </cell>
          <cell r="I232" t="str">
            <v>721</v>
          </cell>
          <cell r="O232" t="str">
            <v>175</v>
          </cell>
          <cell r="P232" t="str">
            <v>ICS</v>
          </cell>
        </row>
        <row r="233">
          <cell r="A233" t="str">
            <v>JE</v>
          </cell>
          <cell r="E233">
            <v>758914.61</v>
          </cell>
          <cell r="H233" t="str">
            <v>1925</v>
          </cell>
          <cell r="I233" t="str">
            <v>721</v>
          </cell>
          <cell r="O233" t="str">
            <v>175</v>
          </cell>
          <cell r="P233" t="str">
            <v>ICS</v>
          </cell>
        </row>
        <row r="234">
          <cell r="A234" t="str">
            <v>AD</v>
          </cell>
          <cell r="E234">
            <v>-5900416.2699999996</v>
          </cell>
          <cell r="H234" t="str">
            <v>1925</v>
          </cell>
          <cell r="I234" t="str">
            <v>720</v>
          </cell>
          <cell r="O234" t="str">
            <v>175</v>
          </cell>
          <cell r="P234" t="str">
            <v>ICS</v>
          </cell>
        </row>
        <row r="235">
          <cell r="A235" t="str">
            <v>AD</v>
          </cell>
          <cell r="E235">
            <v>5900416.2699999996</v>
          </cell>
          <cell r="H235" t="str">
            <v>2925</v>
          </cell>
          <cell r="I235" t="str">
            <v>720</v>
          </cell>
          <cell r="O235" t="str">
            <v>175</v>
          </cell>
          <cell r="P235" t="str">
            <v>ICS</v>
          </cell>
        </row>
        <row r="236">
          <cell r="A236" t="str">
            <v>AD</v>
          </cell>
          <cell r="E236">
            <v>-974105.93</v>
          </cell>
          <cell r="H236" t="str">
            <v>1925</v>
          </cell>
          <cell r="I236" t="str">
            <v>720</v>
          </cell>
          <cell r="O236" t="str">
            <v>175</v>
          </cell>
          <cell r="P236" t="str">
            <v>ICS</v>
          </cell>
        </row>
        <row r="237">
          <cell r="A237" t="str">
            <v>AD</v>
          </cell>
          <cell r="E237">
            <v>974105.93</v>
          </cell>
          <cell r="H237" t="str">
            <v>2925</v>
          </cell>
          <cell r="I237" t="str">
            <v>720</v>
          </cell>
          <cell r="O237" t="str">
            <v>175</v>
          </cell>
          <cell r="P237" t="str">
            <v>ICS</v>
          </cell>
        </row>
        <row r="238">
          <cell r="A238" t="str">
            <v>AD</v>
          </cell>
          <cell r="E238">
            <v>-1152739.3400000001</v>
          </cell>
          <cell r="H238" t="str">
            <v>1925</v>
          </cell>
          <cell r="I238" t="str">
            <v>720</v>
          </cell>
          <cell r="O238" t="str">
            <v>175</v>
          </cell>
          <cell r="P238" t="str">
            <v>ICS</v>
          </cell>
        </row>
        <row r="239">
          <cell r="A239" t="str">
            <v>AD</v>
          </cell>
          <cell r="E239">
            <v>1152739.3400000001</v>
          </cell>
          <cell r="H239" t="str">
            <v>2925</v>
          </cell>
          <cell r="I239" t="str">
            <v>720</v>
          </cell>
          <cell r="O239" t="str">
            <v>175</v>
          </cell>
          <cell r="P239" t="str">
            <v>ICS</v>
          </cell>
        </row>
        <row r="240">
          <cell r="A240" t="str">
            <v>AD</v>
          </cell>
          <cell r="E240">
            <v>-1586022.11</v>
          </cell>
          <cell r="H240" t="str">
            <v>1925</v>
          </cell>
          <cell r="I240" t="str">
            <v>720</v>
          </cell>
          <cell r="O240" t="str">
            <v>175</v>
          </cell>
          <cell r="P240" t="str">
            <v>ICS</v>
          </cell>
        </row>
        <row r="241">
          <cell r="A241" t="str">
            <v>AD</v>
          </cell>
          <cell r="E241">
            <v>1586022.11</v>
          </cell>
          <cell r="H241" t="str">
            <v>2925</v>
          </cell>
          <cell r="I241" t="str">
            <v>720</v>
          </cell>
          <cell r="O241" t="str">
            <v>175</v>
          </cell>
          <cell r="P241" t="str">
            <v>ICS</v>
          </cell>
        </row>
        <row r="242">
          <cell r="A242" t="str">
            <v>AD</v>
          </cell>
          <cell r="E242">
            <v>-1204019.2</v>
          </cell>
          <cell r="H242" t="str">
            <v>1925</v>
          </cell>
          <cell r="I242" t="str">
            <v>720</v>
          </cell>
          <cell r="O242" t="str">
            <v>175</v>
          </cell>
          <cell r="P242" t="str">
            <v>ICS</v>
          </cell>
        </row>
        <row r="243">
          <cell r="A243" t="str">
            <v>AD</v>
          </cell>
          <cell r="E243">
            <v>1204019.2</v>
          </cell>
          <cell r="H243" t="str">
            <v>2925</v>
          </cell>
          <cell r="I243" t="str">
            <v>720</v>
          </cell>
          <cell r="O243" t="str">
            <v>175</v>
          </cell>
          <cell r="P243" t="str">
            <v>ICS</v>
          </cell>
        </row>
        <row r="244">
          <cell r="A244" t="str">
            <v>AD</v>
          </cell>
          <cell r="E244">
            <v>-614562.94999999995</v>
          </cell>
          <cell r="H244" t="str">
            <v>1925</v>
          </cell>
          <cell r="I244" t="str">
            <v>720</v>
          </cell>
          <cell r="O244" t="str">
            <v>175</v>
          </cell>
          <cell r="P244" t="str">
            <v>ICS</v>
          </cell>
        </row>
        <row r="245">
          <cell r="A245" t="str">
            <v>AD</v>
          </cell>
          <cell r="E245">
            <v>614562.94999999995</v>
          </cell>
          <cell r="H245" t="str">
            <v>2925</v>
          </cell>
          <cell r="I245" t="str">
            <v>720</v>
          </cell>
          <cell r="O245" t="str">
            <v>175</v>
          </cell>
          <cell r="P245" t="str">
            <v>ICS</v>
          </cell>
        </row>
        <row r="246">
          <cell r="A246" t="str">
            <v>AD</v>
          </cell>
          <cell r="E246">
            <v>431400</v>
          </cell>
          <cell r="H246" t="str">
            <v>1925</v>
          </cell>
          <cell r="I246" t="str">
            <v>720</v>
          </cell>
          <cell r="O246" t="str">
            <v>175</v>
          </cell>
          <cell r="P246" t="str">
            <v>ICS</v>
          </cell>
        </row>
        <row r="247">
          <cell r="A247" t="str">
            <v>AD</v>
          </cell>
          <cell r="E247">
            <v>-431400</v>
          </cell>
          <cell r="H247" t="str">
            <v>2925</v>
          </cell>
          <cell r="I247" t="str">
            <v>720</v>
          </cell>
          <cell r="O247" t="str">
            <v>175</v>
          </cell>
          <cell r="P247" t="str">
            <v>ICS</v>
          </cell>
        </row>
        <row r="248">
          <cell r="A248" t="str">
            <v>DP</v>
          </cell>
          <cell r="E248">
            <v>-388871.71</v>
          </cell>
          <cell r="H248" t="str">
            <v>2925</v>
          </cell>
          <cell r="I248" t="str">
            <v>720</v>
          </cell>
          <cell r="O248" t="str">
            <v>175</v>
          </cell>
          <cell r="P248" t="str">
            <v>ICS</v>
          </cell>
        </row>
        <row r="249">
          <cell r="A249" t="str">
            <v>DP</v>
          </cell>
          <cell r="E249">
            <v>-388871.7</v>
          </cell>
          <cell r="H249" t="str">
            <v>2925</v>
          </cell>
          <cell r="I249" t="str">
            <v>720</v>
          </cell>
          <cell r="O249" t="str">
            <v>175</v>
          </cell>
          <cell r="P249" t="str">
            <v>ICS</v>
          </cell>
        </row>
        <row r="250">
          <cell r="A250" t="str">
            <v>DP</v>
          </cell>
          <cell r="E250">
            <v>-389509.24</v>
          </cell>
          <cell r="H250" t="str">
            <v>2925</v>
          </cell>
          <cell r="I250" t="str">
            <v>720</v>
          </cell>
          <cell r="O250" t="str">
            <v>175</v>
          </cell>
          <cell r="P250" t="str">
            <v>ICS</v>
          </cell>
        </row>
        <row r="251">
          <cell r="A251" t="str">
            <v>DP</v>
          </cell>
          <cell r="E251">
            <v>-389509.23</v>
          </cell>
          <cell r="H251" t="str">
            <v>2925</v>
          </cell>
          <cell r="I251" t="str">
            <v>720</v>
          </cell>
          <cell r="O251" t="str">
            <v>175</v>
          </cell>
          <cell r="P251" t="str">
            <v>ICS</v>
          </cell>
        </row>
        <row r="252">
          <cell r="A252" t="str">
            <v>DP</v>
          </cell>
          <cell r="E252">
            <v>-389509.18</v>
          </cell>
          <cell r="H252" t="str">
            <v>2925</v>
          </cell>
          <cell r="I252" t="str">
            <v>720</v>
          </cell>
          <cell r="O252" t="str">
            <v>175</v>
          </cell>
          <cell r="P252" t="str">
            <v>ICS</v>
          </cell>
        </row>
        <row r="253">
          <cell r="A253" t="str">
            <v>DP</v>
          </cell>
          <cell r="E253">
            <v>-382718.45</v>
          </cell>
          <cell r="H253" t="str">
            <v>2925</v>
          </cell>
          <cell r="I253" t="str">
            <v>720</v>
          </cell>
          <cell r="O253" t="str">
            <v>175</v>
          </cell>
          <cell r="P253" t="str">
            <v>ICS</v>
          </cell>
        </row>
        <row r="254">
          <cell r="A254" t="str">
            <v>DP</v>
          </cell>
          <cell r="E254">
            <v>-382718.47</v>
          </cell>
          <cell r="H254" t="str">
            <v>2925</v>
          </cell>
          <cell r="I254" t="str">
            <v>720</v>
          </cell>
          <cell r="O254" t="str">
            <v>175</v>
          </cell>
          <cell r="P254" t="str">
            <v>ICS</v>
          </cell>
        </row>
        <row r="255">
          <cell r="A255" t="str">
            <v>DP</v>
          </cell>
          <cell r="E255">
            <v>-382718.45</v>
          </cell>
          <cell r="H255" t="str">
            <v>2925</v>
          </cell>
          <cell r="I255" t="str">
            <v>720</v>
          </cell>
          <cell r="O255" t="str">
            <v>175</v>
          </cell>
          <cell r="P255" t="str">
            <v>ICS</v>
          </cell>
        </row>
        <row r="256">
          <cell r="A256" t="str">
            <v>DP</v>
          </cell>
          <cell r="E256">
            <v>-376217.3</v>
          </cell>
          <cell r="H256" t="str">
            <v>2925</v>
          </cell>
          <cell r="I256" t="str">
            <v>720</v>
          </cell>
          <cell r="O256" t="str">
            <v>175</v>
          </cell>
          <cell r="P256" t="str">
            <v>ICS</v>
          </cell>
        </row>
        <row r="257">
          <cell r="A257" t="str">
            <v>DP</v>
          </cell>
          <cell r="E257">
            <v>-376217.24</v>
          </cell>
          <cell r="H257" t="str">
            <v>2925</v>
          </cell>
          <cell r="I257" t="str">
            <v>720</v>
          </cell>
          <cell r="O257" t="str">
            <v>175</v>
          </cell>
          <cell r="P257" t="str">
            <v>ICS</v>
          </cell>
        </row>
        <row r="258">
          <cell r="A258" t="str">
            <v>DP</v>
          </cell>
          <cell r="E258">
            <v>-376217.28</v>
          </cell>
          <cell r="H258" t="str">
            <v>2925</v>
          </cell>
          <cell r="I258" t="str">
            <v>720</v>
          </cell>
          <cell r="O258" t="str">
            <v>175</v>
          </cell>
          <cell r="P258" t="str">
            <v>ICS</v>
          </cell>
        </row>
        <row r="259">
          <cell r="A259" t="str">
            <v>DP</v>
          </cell>
          <cell r="E259">
            <v>-385047.23</v>
          </cell>
          <cell r="H259" t="str">
            <v>2925</v>
          </cell>
          <cell r="I259" t="str">
            <v>720</v>
          </cell>
          <cell r="O259" t="str">
            <v>175</v>
          </cell>
          <cell r="P259" t="str">
            <v>ICS</v>
          </cell>
        </row>
        <row r="260">
          <cell r="A260" t="str">
            <v>DP</v>
          </cell>
          <cell r="E260">
            <v>-17263.91</v>
          </cell>
          <cell r="H260" t="str">
            <v>2925</v>
          </cell>
          <cell r="I260" t="str">
            <v>720</v>
          </cell>
          <cell r="O260" t="str">
            <v>175</v>
          </cell>
          <cell r="P260" t="str">
            <v>ICS</v>
          </cell>
        </row>
        <row r="261">
          <cell r="A261" t="str">
            <v>JE</v>
          </cell>
          <cell r="E261">
            <v>38249.89</v>
          </cell>
          <cell r="H261" t="str">
            <v>1925</v>
          </cell>
          <cell r="I261" t="str">
            <v>720</v>
          </cell>
          <cell r="O261" t="str">
            <v>175</v>
          </cell>
          <cell r="P261" t="str">
            <v>ICS</v>
          </cell>
        </row>
        <row r="262">
          <cell r="A262" t="str">
            <v>JE</v>
          </cell>
          <cell r="E262">
            <v>1178576.57</v>
          </cell>
          <cell r="H262" t="str">
            <v>1925</v>
          </cell>
          <cell r="I262" t="str">
            <v>720</v>
          </cell>
          <cell r="O262" t="str">
            <v>175</v>
          </cell>
          <cell r="P262" t="str">
            <v>ICS</v>
          </cell>
        </row>
        <row r="263">
          <cell r="A263" t="str">
            <v>JE</v>
          </cell>
          <cell r="E263">
            <v>813948.71</v>
          </cell>
          <cell r="H263" t="str">
            <v>1925</v>
          </cell>
          <cell r="I263" t="str">
            <v>720</v>
          </cell>
          <cell r="O263" t="str">
            <v>175</v>
          </cell>
          <cell r="P263" t="str">
            <v>ICS</v>
          </cell>
        </row>
        <row r="264">
          <cell r="A264" t="str">
            <v>JE</v>
          </cell>
          <cell r="E264">
            <v>1144358.05</v>
          </cell>
          <cell r="H264" t="str">
            <v>1925</v>
          </cell>
          <cell r="I264" t="str">
            <v>720</v>
          </cell>
          <cell r="O264" t="str">
            <v>175</v>
          </cell>
          <cell r="P264" t="str">
            <v>ICS</v>
          </cell>
        </row>
        <row r="265">
          <cell r="A265" t="str">
            <v>JE</v>
          </cell>
          <cell r="E265">
            <v>1035834.5</v>
          </cell>
          <cell r="H265" t="str">
            <v>1925</v>
          </cell>
          <cell r="I265" t="str">
            <v>720</v>
          </cell>
          <cell r="O265" t="str">
            <v>175</v>
          </cell>
          <cell r="P265" t="str">
            <v>ICS</v>
          </cell>
        </row>
        <row r="266">
          <cell r="A266" t="str">
            <v>AD</v>
          </cell>
          <cell r="E266">
            <v>-52115.19</v>
          </cell>
          <cell r="H266" t="str">
            <v>1920</v>
          </cell>
          <cell r="I266" t="str">
            <v>710</v>
          </cell>
          <cell r="O266" t="str">
            <v>200</v>
          </cell>
          <cell r="P266" t="str">
            <v>OFA</v>
          </cell>
        </row>
        <row r="267">
          <cell r="A267" t="str">
            <v>AD</v>
          </cell>
          <cell r="E267">
            <v>52115.19</v>
          </cell>
          <cell r="H267" t="str">
            <v>2920</v>
          </cell>
          <cell r="I267" t="str">
            <v>710</v>
          </cell>
          <cell r="O267" t="str">
            <v>200</v>
          </cell>
          <cell r="P267" t="str">
            <v>OFA</v>
          </cell>
        </row>
        <row r="268">
          <cell r="A268" t="str">
            <v>AD</v>
          </cell>
          <cell r="E268">
            <v>-136578.96</v>
          </cell>
          <cell r="H268" t="str">
            <v>1920</v>
          </cell>
          <cell r="I268" t="str">
            <v>710</v>
          </cell>
          <cell r="O268" t="str">
            <v>200</v>
          </cell>
          <cell r="P268" t="str">
            <v>OFA</v>
          </cell>
        </row>
        <row r="269">
          <cell r="A269" t="str">
            <v>AD</v>
          </cell>
          <cell r="E269">
            <v>136578.96</v>
          </cell>
          <cell r="H269" t="str">
            <v>2920</v>
          </cell>
          <cell r="I269" t="str">
            <v>710</v>
          </cell>
          <cell r="O269" t="str">
            <v>200</v>
          </cell>
          <cell r="P269" t="str">
            <v>OFA</v>
          </cell>
        </row>
        <row r="270">
          <cell r="A270" t="str">
            <v>AD</v>
          </cell>
          <cell r="E270">
            <v>-25020.48</v>
          </cell>
          <cell r="H270" t="str">
            <v>1920</v>
          </cell>
          <cell r="I270" t="str">
            <v>710</v>
          </cell>
          <cell r="O270" t="str">
            <v>200</v>
          </cell>
          <cell r="P270" t="str">
            <v>OFA</v>
          </cell>
        </row>
        <row r="271">
          <cell r="A271" t="str">
            <v>AD</v>
          </cell>
          <cell r="E271">
            <v>25020.48</v>
          </cell>
          <cell r="H271" t="str">
            <v>2920</v>
          </cell>
          <cell r="I271" t="str">
            <v>710</v>
          </cell>
          <cell r="O271" t="str">
            <v>200</v>
          </cell>
          <cell r="P271" t="str">
            <v>OFA</v>
          </cell>
        </row>
        <row r="272">
          <cell r="A272" t="str">
            <v>AD</v>
          </cell>
          <cell r="E272">
            <v>-192583.62</v>
          </cell>
          <cell r="H272" t="str">
            <v>1920</v>
          </cell>
          <cell r="I272" t="str">
            <v>710</v>
          </cell>
          <cell r="O272" t="str">
            <v>200</v>
          </cell>
          <cell r="P272" t="str">
            <v>OFA</v>
          </cell>
        </row>
        <row r="273">
          <cell r="A273" t="str">
            <v>AD</v>
          </cell>
          <cell r="E273">
            <v>192583.62</v>
          </cell>
          <cell r="H273" t="str">
            <v>2920</v>
          </cell>
          <cell r="I273" t="str">
            <v>710</v>
          </cell>
          <cell r="O273" t="str">
            <v>200</v>
          </cell>
          <cell r="P273" t="str">
            <v>OFA</v>
          </cell>
        </row>
        <row r="274">
          <cell r="A274" t="str">
            <v>AD</v>
          </cell>
          <cell r="E274">
            <v>-37520.559999999998</v>
          </cell>
          <cell r="H274" t="str">
            <v>1920</v>
          </cell>
          <cell r="I274" t="str">
            <v>710</v>
          </cell>
          <cell r="O274" t="str">
            <v>200</v>
          </cell>
          <cell r="P274" t="str">
            <v>OFA</v>
          </cell>
        </row>
        <row r="275">
          <cell r="A275" t="str">
            <v>AD</v>
          </cell>
          <cell r="E275">
            <v>37520.559999999998</v>
          </cell>
          <cell r="H275" t="str">
            <v>2920</v>
          </cell>
          <cell r="I275" t="str">
            <v>710</v>
          </cell>
          <cell r="O275" t="str">
            <v>200</v>
          </cell>
          <cell r="P275" t="str">
            <v>OFA</v>
          </cell>
        </row>
        <row r="276">
          <cell r="A276" t="str">
            <v>AD</v>
          </cell>
          <cell r="E276">
            <v>-520344.39</v>
          </cell>
          <cell r="H276" t="str">
            <v>1920</v>
          </cell>
          <cell r="I276" t="str">
            <v>710</v>
          </cell>
          <cell r="O276" t="str">
            <v>200</v>
          </cell>
          <cell r="P276" t="str">
            <v>OFA</v>
          </cell>
        </row>
        <row r="277">
          <cell r="A277" t="str">
            <v>AD</v>
          </cell>
          <cell r="E277">
            <v>520344.39</v>
          </cell>
          <cell r="H277" t="str">
            <v>2920</v>
          </cell>
          <cell r="I277" t="str">
            <v>710</v>
          </cell>
          <cell r="O277" t="str">
            <v>200</v>
          </cell>
          <cell r="P277" t="str">
            <v>OFA</v>
          </cell>
        </row>
        <row r="278">
          <cell r="A278" t="str">
            <v>AD</v>
          </cell>
          <cell r="E278">
            <v>-28542.15</v>
          </cell>
          <cell r="H278" t="str">
            <v>1920</v>
          </cell>
          <cell r="I278" t="str">
            <v>710</v>
          </cell>
          <cell r="O278" t="str">
            <v>200</v>
          </cell>
          <cell r="P278" t="str">
            <v>OFA</v>
          </cell>
        </row>
        <row r="279">
          <cell r="A279" t="str">
            <v>AD</v>
          </cell>
          <cell r="E279">
            <v>28542.15</v>
          </cell>
          <cell r="H279" t="str">
            <v>2920</v>
          </cell>
          <cell r="I279" t="str">
            <v>710</v>
          </cell>
          <cell r="O279" t="str">
            <v>200</v>
          </cell>
          <cell r="P279" t="str">
            <v>OFA</v>
          </cell>
        </row>
        <row r="280">
          <cell r="A280" t="str">
            <v>AD</v>
          </cell>
          <cell r="E280">
            <v>-496661.84</v>
          </cell>
          <cell r="H280" t="str">
            <v>1920</v>
          </cell>
          <cell r="I280" t="str">
            <v>710</v>
          </cell>
          <cell r="O280" t="str">
            <v>200</v>
          </cell>
          <cell r="P280" t="str">
            <v>OFA</v>
          </cell>
        </row>
        <row r="281">
          <cell r="A281" t="str">
            <v>AD</v>
          </cell>
          <cell r="E281">
            <v>496661.84</v>
          </cell>
          <cell r="H281" t="str">
            <v>2920</v>
          </cell>
          <cell r="I281" t="str">
            <v>710</v>
          </cell>
          <cell r="O281" t="str">
            <v>200</v>
          </cell>
          <cell r="P281" t="str">
            <v>OFA</v>
          </cell>
        </row>
        <row r="282">
          <cell r="A282" t="str">
            <v>DP</v>
          </cell>
          <cell r="E282">
            <v>-82634.929999999993</v>
          </cell>
          <cell r="H282" t="str">
            <v>2920</v>
          </cell>
          <cell r="I282" t="str">
            <v>710</v>
          </cell>
          <cell r="O282" t="str">
            <v>200</v>
          </cell>
          <cell r="P282" t="str">
            <v>OFA</v>
          </cell>
        </row>
        <row r="283">
          <cell r="A283" t="str">
            <v>DP</v>
          </cell>
          <cell r="E283">
            <v>-82634.98</v>
          </cell>
          <cell r="H283" t="str">
            <v>2920</v>
          </cell>
          <cell r="I283" t="str">
            <v>710</v>
          </cell>
          <cell r="O283" t="str">
            <v>200</v>
          </cell>
          <cell r="P283" t="str">
            <v>OFA</v>
          </cell>
        </row>
        <row r="284">
          <cell r="A284" t="str">
            <v>DP</v>
          </cell>
          <cell r="E284">
            <v>-84545.02</v>
          </cell>
          <cell r="H284" t="str">
            <v>2920</v>
          </cell>
          <cell r="I284" t="str">
            <v>710</v>
          </cell>
          <cell r="O284" t="str">
            <v>200</v>
          </cell>
          <cell r="P284" t="str">
            <v>OFA</v>
          </cell>
        </row>
        <row r="285">
          <cell r="A285" t="str">
            <v>DP</v>
          </cell>
          <cell r="E285">
            <v>-84545.03</v>
          </cell>
          <cell r="H285" t="str">
            <v>2920</v>
          </cell>
          <cell r="I285" t="str">
            <v>710</v>
          </cell>
          <cell r="O285" t="str">
            <v>200</v>
          </cell>
          <cell r="P285" t="str">
            <v>OFA</v>
          </cell>
        </row>
        <row r="286">
          <cell r="A286" t="str">
            <v>DP</v>
          </cell>
          <cell r="E286">
            <v>-84545.01</v>
          </cell>
          <cell r="H286" t="str">
            <v>2920</v>
          </cell>
          <cell r="I286" t="str">
            <v>710</v>
          </cell>
          <cell r="O286" t="str">
            <v>200</v>
          </cell>
          <cell r="P286" t="str">
            <v>OFA</v>
          </cell>
        </row>
        <row r="287">
          <cell r="A287" t="str">
            <v>DP</v>
          </cell>
          <cell r="E287">
            <v>-76709.350000000006</v>
          </cell>
          <cell r="H287" t="str">
            <v>2920</v>
          </cell>
          <cell r="I287" t="str">
            <v>710</v>
          </cell>
          <cell r="O287" t="str">
            <v>200</v>
          </cell>
          <cell r="P287" t="str">
            <v>OFA</v>
          </cell>
        </row>
        <row r="288">
          <cell r="A288" t="str">
            <v>DP</v>
          </cell>
          <cell r="E288">
            <v>-76709.3</v>
          </cell>
          <cell r="H288" t="str">
            <v>2920</v>
          </cell>
          <cell r="I288" t="str">
            <v>710</v>
          </cell>
          <cell r="O288" t="str">
            <v>200</v>
          </cell>
          <cell r="P288" t="str">
            <v>OFA</v>
          </cell>
        </row>
        <row r="289">
          <cell r="A289" t="str">
            <v>DP</v>
          </cell>
          <cell r="E289">
            <v>-76709.320000000007</v>
          </cell>
          <cell r="H289" t="str">
            <v>2920</v>
          </cell>
          <cell r="I289" t="str">
            <v>710</v>
          </cell>
          <cell r="O289" t="str">
            <v>200</v>
          </cell>
          <cell r="P289" t="str">
            <v>OFA</v>
          </cell>
        </row>
        <row r="290">
          <cell r="A290" t="str">
            <v>DP</v>
          </cell>
          <cell r="E290">
            <v>-80080.800000000003</v>
          </cell>
          <cell r="H290" t="str">
            <v>2920</v>
          </cell>
          <cell r="I290" t="str">
            <v>710</v>
          </cell>
          <cell r="O290" t="str">
            <v>200</v>
          </cell>
          <cell r="P290" t="str">
            <v>OFA</v>
          </cell>
        </row>
        <row r="291">
          <cell r="A291" t="str">
            <v>DP</v>
          </cell>
          <cell r="E291">
            <v>-80080.789999999994</v>
          </cell>
          <cell r="H291" t="str">
            <v>2920</v>
          </cell>
          <cell r="I291" t="str">
            <v>710</v>
          </cell>
          <cell r="O291" t="str">
            <v>200</v>
          </cell>
          <cell r="P291" t="str">
            <v>OFA</v>
          </cell>
        </row>
        <row r="292">
          <cell r="A292" t="str">
            <v>DP</v>
          </cell>
          <cell r="E292">
            <v>-80080.78</v>
          </cell>
          <cell r="H292" t="str">
            <v>2920</v>
          </cell>
          <cell r="I292" t="str">
            <v>710</v>
          </cell>
          <cell r="O292" t="str">
            <v>200</v>
          </cell>
          <cell r="P292" t="str">
            <v>OFA</v>
          </cell>
        </row>
        <row r="293">
          <cell r="A293" t="str">
            <v>DP</v>
          </cell>
          <cell r="E293">
            <v>-70086.289999999994</v>
          </cell>
          <cell r="H293" t="str">
            <v>2920</v>
          </cell>
          <cell r="I293" t="str">
            <v>710</v>
          </cell>
          <cell r="O293" t="str">
            <v>200</v>
          </cell>
          <cell r="P293" t="str">
            <v>OFA</v>
          </cell>
        </row>
        <row r="294">
          <cell r="A294" t="str">
            <v>JE</v>
          </cell>
          <cell r="E294">
            <v>106283.55</v>
          </cell>
          <cell r="H294" t="str">
            <v>1920</v>
          </cell>
          <cell r="I294" t="str">
            <v>710</v>
          </cell>
          <cell r="O294" t="str">
            <v>200</v>
          </cell>
          <cell r="P294" t="str">
            <v>OFA</v>
          </cell>
        </row>
        <row r="295">
          <cell r="A295" t="str">
            <v>JE</v>
          </cell>
          <cell r="E295">
            <v>238258.79</v>
          </cell>
          <cell r="H295" t="str">
            <v>1920</v>
          </cell>
          <cell r="I295" t="str">
            <v>710</v>
          </cell>
          <cell r="O295" t="str">
            <v>200</v>
          </cell>
          <cell r="P295" t="str">
            <v>OFA</v>
          </cell>
        </row>
        <row r="296">
          <cell r="A296" t="str">
            <v>JE</v>
          </cell>
          <cell r="E296">
            <v>149915.03</v>
          </cell>
          <cell r="H296" t="str">
            <v>1920</v>
          </cell>
          <cell r="I296" t="str">
            <v>710</v>
          </cell>
          <cell r="O296" t="str">
            <v>200</v>
          </cell>
          <cell r="P296" t="str">
            <v>OFA</v>
          </cell>
        </row>
        <row r="297">
          <cell r="A297" t="str">
            <v>JE</v>
          </cell>
          <cell r="E297">
            <v>136859.22</v>
          </cell>
          <cell r="H297" t="str">
            <v>1920</v>
          </cell>
          <cell r="I297" t="str">
            <v>710</v>
          </cell>
          <cell r="O297" t="str">
            <v>200</v>
          </cell>
          <cell r="P297" t="str">
            <v>OFA</v>
          </cell>
        </row>
        <row r="298">
          <cell r="A298" t="str">
            <v>DP</v>
          </cell>
          <cell r="E298">
            <v>74975.09</v>
          </cell>
          <cell r="H298" t="str">
            <v>2995</v>
          </cell>
          <cell r="I298">
            <v>0</v>
          </cell>
          <cell r="O298" t="str">
            <v>200</v>
          </cell>
          <cell r="P298" t="str">
            <v>ODE</v>
          </cell>
        </row>
        <row r="299">
          <cell r="A299" t="str">
            <v>DP</v>
          </cell>
          <cell r="E299">
            <v>74975.12</v>
          </cell>
          <cell r="H299" t="str">
            <v>2995</v>
          </cell>
          <cell r="I299">
            <v>0</v>
          </cell>
          <cell r="O299" t="str">
            <v>200</v>
          </cell>
          <cell r="P299" t="str">
            <v>ODE</v>
          </cell>
        </row>
        <row r="300">
          <cell r="A300" t="str">
            <v>DP</v>
          </cell>
          <cell r="E300">
            <v>74975.100000000006</v>
          </cell>
          <cell r="H300" t="str">
            <v>2995</v>
          </cell>
          <cell r="I300">
            <v>0</v>
          </cell>
          <cell r="O300" t="str">
            <v>200</v>
          </cell>
          <cell r="P300" t="str">
            <v>ODE</v>
          </cell>
        </row>
        <row r="301">
          <cell r="A301" t="str">
            <v>DP</v>
          </cell>
          <cell r="E301">
            <v>74975.11</v>
          </cell>
          <cell r="H301" t="str">
            <v>2995</v>
          </cell>
          <cell r="I301">
            <v>0</v>
          </cell>
          <cell r="O301" t="str">
            <v>200</v>
          </cell>
          <cell r="P301" t="str">
            <v>ODE</v>
          </cell>
        </row>
        <row r="302">
          <cell r="A302" t="str">
            <v>DP</v>
          </cell>
          <cell r="E302">
            <v>74975.08</v>
          </cell>
          <cell r="H302" t="str">
            <v>2995</v>
          </cell>
          <cell r="I302">
            <v>0</v>
          </cell>
          <cell r="O302" t="str">
            <v>200</v>
          </cell>
          <cell r="P302" t="str">
            <v>ODE</v>
          </cell>
        </row>
        <row r="303">
          <cell r="A303" t="str">
            <v>DP</v>
          </cell>
          <cell r="E303">
            <v>74975.06</v>
          </cell>
          <cell r="H303" t="str">
            <v>2995</v>
          </cell>
          <cell r="I303">
            <v>0</v>
          </cell>
          <cell r="O303" t="str">
            <v>200</v>
          </cell>
          <cell r="P303" t="str">
            <v>ODE</v>
          </cell>
        </row>
        <row r="304">
          <cell r="A304" t="str">
            <v>DP</v>
          </cell>
          <cell r="E304">
            <v>74975.149999999994</v>
          </cell>
          <cell r="H304" t="str">
            <v>2995</v>
          </cell>
          <cell r="I304">
            <v>0</v>
          </cell>
          <cell r="O304" t="str">
            <v>200</v>
          </cell>
          <cell r="P304" t="str">
            <v>ODE</v>
          </cell>
        </row>
        <row r="305">
          <cell r="A305" t="str">
            <v>DP</v>
          </cell>
          <cell r="E305">
            <v>74975.070000000007</v>
          </cell>
          <cell r="H305" t="str">
            <v>2995</v>
          </cell>
          <cell r="I305">
            <v>0</v>
          </cell>
          <cell r="O305" t="str">
            <v>200</v>
          </cell>
          <cell r="P305" t="str">
            <v>ODE</v>
          </cell>
        </row>
        <row r="306">
          <cell r="A306" t="str">
            <v>DP</v>
          </cell>
          <cell r="E306">
            <v>74975.13</v>
          </cell>
          <cell r="H306" t="str">
            <v>2995</v>
          </cell>
          <cell r="I306">
            <v>0</v>
          </cell>
          <cell r="O306" t="str">
            <v>200</v>
          </cell>
          <cell r="P306" t="str">
            <v>ODE</v>
          </cell>
        </row>
        <row r="307">
          <cell r="A307" t="str">
            <v>DP</v>
          </cell>
          <cell r="E307">
            <v>74975.03</v>
          </cell>
          <cell r="H307" t="str">
            <v>2995</v>
          </cell>
          <cell r="I307">
            <v>0</v>
          </cell>
          <cell r="O307" t="str">
            <v>200</v>
          </cell>
          <cell r="P307" t="str">
            <v>ODE</v>
          </cell>
        </row>
        <row r="308">
          <cell r="A308" t="str">
            <v>DP</v>
          </cell>
          <cell r="E308">
            <v>74975.14</v>
          </cell>
          <cell r="H308" t="str">
            <v>2995</v>
          </cell>
          <cell r="I308">
            <v>0</v>
          </cell>
          <cell r="O308" t="str">
            <v>200</v>
          </cell>
          <cell r="P308" t="str">
            <v>ODE</v>
          </cell>
        </row>
        <row r="309">
          <cell r="A309" t="str">
            <v>DP</v>
          </cell>
          <cell r="E309">
            <v>74975.149999999994</v>
          </cell>
          <cell r="H309" t="str">
            <v>2995</v>
          </cell>
          <cell r="I309">
            <v>0</v>
          </cell>
          <cell r="O309" t="str">
            <v>200</v>
          </cell>
          <cell r="P309" t="str">
            <v>ODE</v>
          </cell>
        </row>
        <row r="310">
          <cell r="A310" t="str">
            <v>JE</v>
          </cell>
          <cell r="E310">
            <v>0</v>
          </cell>
          <cell r="H310" t="str">
            <v>1996</v>
          </cell>
          <cell r="I310" t="str">
            <v>CP</v>
          </cell>
          <cell r="O310" t="str">
            <v>311</v>
          </cell>
          <cell r="P310" t="str">
            <v>OTH</v>
          </cell>
        </row>
        <row r="311">
          <cell r="A311" t="str">
            <v>JE</v>
          </cell>
          <cell r="E311">
            <v>70000</v>
          </cell>
          <cell r="H311" t="str">
            <v>1996</v>
          </cell>
          <cell r="I311" t="str">
            <v>CP</v>
          </cell>
          <cell r="O311" t="str">
            <v>311</v>
          </cell>
          <cell r="P311" t="str">
            <v>OTH</v>
          </cell>
        </row>
        <row r="312">
          <cell r="A312" t="str">
            <v>JE</v>
          </cell>
          <cell r="E312">
            <v>-125000</v>
          </cell>
          <cell r="H312" t="str">
            <v>1996</v>
          </cell>
          <cell r="I312" t="str">
            <v>CP</v>
          </cell>
          <cell r="O312" t="str">
            <v>311</v>
          </cell>
          <cell r="P312" t="str">
            <v>OTH</v>
          </cell>
        </row>
        <row r="313">
          <cell r="A313" t="str">
            <v>JE</v>
          </cell>
          <cell r="E313">
            <v>-830917.19</v>
          </cell>
          <cell r="H313" t="str">
            <v>1996</v>
          </cell>
          <cell r="I313">
            <v>0</v>
          </cell>
          <cell r="O313" t="str">
            <v>352</v>
          </cell>
          <cell r="P313" t="str">
            <v>OTH</v>
          </cell>
        </row>
        <row r="314">
          <cell r="A314" t="str">
            <v>JE</v>
          </cell>
          <cell r="E314">
            <v>-214366.63</v>
          </cell>
          <cell r="H314" t="str">
            <v>1996</v>
          </cell>
          <cell r="I314">
            <v>0</v>
          </cell>
          <cell r="O314" t="str">
            <v>352</v>
          </cell>
          <cell r="P314" t="str">
            <v>OTH</v>
          </cell>
        </row>
        <row r="315">
          <cell r="A315" t="str">
            <v>JE</v>
          </cell>
          <cell r="E315">
            <v>-928177.36</v>
          </cell>
          <cell r="H315" t="str">
            <v>1996</v>
          </cell>
          <cell r="I315">
            <v>0</v>
          </cell>
          <cell r="O315" t="str">
            <v>352</v>
          </cell>
          <cell r="P315" t="str">
            <v>OTH</v>
          </cell>
        </row>
        <row r="316">
          <cell r="A316" t="str">
            <v>JE</v>
          </cell>
          <cell r="E316">
            <v>-70000</v>
          </cell>
          <cell r="H316" t="str">
            <v>1996</v>
          </cell>
          <cell r="I316">
            <v>0</v>
          </cell>
          <cell r="O316" t="str">
            <v>352</v>
          </cell>
          <cell r="P316" t="str">
            <v>OTH</v>
          </cell>
        </row>
        <row r="317">
          <cell r="A317" t="str">
            <v>JE</v>
          </cell>
          <cell r="E317">
            <v>125000</v>
          </cell>
          <cell r="H317" t="str">
            <v>1996</v>
          </cell>
          <cell r="I317">
            <v>0</v>
          </cell>
          <cell r="O317" t="str">
            <v>352</v>
          </cell>
          <cell r="P317" t="str">
            <v>OTH</v>
          </cell>
        </row>
        <row r="318">
          <cell r="A318" t="str">
            <v>JE</v>
          </cell>
          <cell r="E318">
            <v>-862279.27</v>
          </cell>
          <cell r="H318" t="str">
            <v>1996</v>
          </cell>
          <cell r="I318">
            <v>0</v>
          </cell>
          <cell r="O318" t="str">
            <v>352</v>
          </cell>
          <cell r="P318" t="str">
            <v>OTH</v>
          </cell>
        </row>
        <row r="319">
          <cell r="A319" t="str">
            <v>JE</v>
          </cell>
          <cell r="E319">
            <v>-952810.97</v>
          </cell>
          <cell r="H319" t="str">
            <v>1996</v>
          </cell>
          <cell r="I319">
            <v>0</v>
          </cell>
          <cell r="O319" t="str">
            <v>352</v>
          </cell>
          <cell r="P319" t="str">
            <v>OTH</v>
          </cell>
        </row>
        <row r="320">
          <cell r="A320" t="str">
            <v>DP</v>
          </cell>
          <cell r="E320">
            <v>3897.28</v>
          </cell>
          <cell r="H320" t="str">
            <v>2996</v>
          </cell>
          <cell r="I320">
            <v>0</v>
          </cell>
          <cell r="O320" t="str">
            <v>352</v>
          </cell>
          <cell r="P320" t="str">
            <v>OTH</v>
          </cell>
        </row>
        <row r="321">
          <cell r="A321" t="str">
            <v>DP</v>
          </cell>
          <cell r="E321">
            <v>3897.27</v>
          </cell>
          <cell r="H321" t="str">
            <v>2996</v>
          </cell>
          <cell r="I321">
            <v>0</v>
          </cell>
          <cell r="O321" t="str">
            <v>352</v>
          </cell>
          <cell r="P321" t="str">
            <v>OTH</v>
          </cell>
        </row>
        <row r="322">
          <cell r="A322" t="str">
            <v>DP</v>
          </cell>
          <cell r="E322">
            <v>5482.52</v>
          </cell>
          <cell r="H322" t="str">
            <v>2996</v>
          </cell>
          <cell r="I322">
            <v>0</v>
          </cell>
          <cell r="O322" t="str">
            <v>352</v>
          </cell>
          <cell r="P322" t="str">
            <v>OTH</v>
          </cell>
        </row>
        <row r="323">
          <cell r="A323" t="str">
            <v>DP</v>
          </cell>
          <cell r="E323">
            <v>5482.52</v>
          </cell>
          <cell r="H323" t="str">
            <v>2996</v>
          </cell>
          <cell r="I323">
            <v>0</v>
          </cell>
          <cell r="O323" t="str">
            <v>352</v>
          </cell>
          <cell r="P323" t="str">
            <v>OTH</v>
          </cell>
        </row>
        <row r="324">
          <cell r="A324" t="str">
            <v>DP</v>
          </cell>
          <cell r="E324">
            <v>5482.52</v>
          </cell>
          <cell r="H324" t="str">
            <v>2996</v>
          </cell>
          <cell r="I324">
            <v>0</v>
          </cell>
          <cell r="O324" t="str">
            <v>352</v>
          </cell>
          <cell r="P324" t="str">
            <v>OTH</v>
          </cell>
        </row>
        <row r="325">
          <cell r="A325" t="str">
            <v>DP</v>
          </cell>
          <cell r="E325">
            <v>5929.12</v>
          </cell>
          <cell r="H325" t="str">
            <v>2996</v>
          </cell>
          <cell r="I325">
            <v>0</v>
          </cell>
          <cell r="O325" t="str">
            <v>352</v>
          </cell>
          <cell r="P325" t="str">
            <v>OTH</v>
          </cell>
        </row>
        <row r="326">
          <cell r="A326" t="str">
            <v>DP</v>
          </cell>
          <cell r="E326">
            <v>5929.11</v>
          </cell>
          <cell r="H326" t="str">
            <v>2996</v>
          </cell>
          <cell r="I326">
            <v>0</v>
          </cell>
          <cell r="O326" t="str">
            <v>352</v>
          </cell>
          <cell r="P326" t="str">
            <v>OTH</v>
          </cell>
        </row>
        <row r="327">
          <cell r="A327" t="str">
            <v>DP</v>
          </cell>
          <cell r="E327">
            <v>5929.11</v>
          </cell>
          <cell r="H327" t="str">
            <v>2996</v>
          </cell>
          <cell r="I327">
            <v>0</v>
          </cell>
          <cell r="O327" t="str">
            <v>352</v>
          </cell>
          <cell r="P327" t="str">
            <v>OTH</v>
          </cell>
        </row>
        <row r="328">
          <cell r="A328" t="str">
            <v>DP</v>
          </cell>
          <cell r="E328">
            <v>7862.83</v>
          </cell>
          <cell r="H328" t="str">
            <v>2996</v>
          </cell>
          <cell r="I328">
            <v>0</v>
          </cell>
          <cell r="O328" t="str">
            <v>352</v>
          </cell>
          <cell r="P328" t="str">
            <v>OTH</v>
          </cell>
        </row>
        <row r="329">
          <cell r="A329" t="str">
            <v>DP</v>
          </cell>
          <cell r="E329">
            <v>7862.82</v>
          </cell>
          <cell r="H329" t="str">
            <v>2996</v>
          </cell>
          <cell r="I329">
            <v>0</v>
          </cell>
          <cell r="O329" t="str">
            <v>352</v>
          </cell>
          <cell r="P329" t="str">
            <v>OTH</v>
          </cell>
        </row>
        <row r="330">
          <cell r="A330" t="str">
            <v>DP</v>
          </cell>
          <cell r="E330">
            <v>7862.82</v>
          </cell>
          <cell r="H330" t="str">
            <v>2996</v>
          </cell>
          <cell r="I330">
            <v>0</v>
          </cell>
          <cell r="O330" t="str">
            <v>352</v>
          </cell>
          <cell r="P330" t="str">
            <v>OTH</v>
          </cell>
        </row>
        <row r="331">
          <cell r="A331" t="str">
            <v>DP</v>
          </cell>
          <cell r="E331">
            <v>30923.13</v>
          </cell>
          <cell r="H331" t="str">
            <v>2996</v>
          </cell>
          <cell r="I331">
            <v>0</v>
          </cell>
          <cell r="O331" t="str">
            <v>352</v>
          </cell>
          <cell r="P331" t="str">
            <v>OTH</v>
          </cell>
        </row>
        <row r="332">
          <cell r="A332" t="str">
            <v>DP</v>
          </cell>
          <cell r="E332">
            <v>23870</v>
          </cell>
          <cell r="H332" t="str">
            <v>2996</v>
          </cell>
          <cell r="I332">
            <v>0</v>
          </cell>
          <cell r="O332" t="str">
            <v>352</v>
          </cell>
          <cell r="P332" t="str">
            <v>OTH</v>
          </cell>
        </row>
        <row r="333">
          <cell r="A333" t="str">
            <v>DP</v>
          </cell>
          <cell r="E333">
            <v>-41690.550000000003</v>
          </cell>
          <cell r="H333" t="str">
            <v>2996</v>
          </cell>
          <cell r="I333">
            <v>0</v>
          </cell>
          <cell r="O333" t="str">
            <v>352</v>
          </cell>
          <cell r="P333" t="str">
            <v>OTH</v>
          </cell>
        </row>
        <row r="334">
          <cell r="A334" t="str">
            <v>DP</v>
          </cell>
          <cell r="E334">
            <v>-1612.44</v>
          </cell>
          <cell r="H334" t="str">
            <v>2820</v>
          </cell>
          <cell r="I334" t="str">
            <v>312</v>
          </cell>
          <cell r="O334" t="str">
            <v>200</v>
          </cell>
          <cell r="P334" t="str">
            <v>DSE</v>
          </cell>
        </row>
        <row r="335">
          <cell r="A335" t="str">
            <v>DP</v>
          </cell>
          <cell r="E335">
            <v>-1612.4</v>
          </cell>
          <cell r="H335" t="str">
            <v>2820</v>
          </cell>
          <cell r="I335" t="str">
            <v>312</v>
          </cell>
          <cell r="O335" t="str">
            <v>200</v>
          </cell>
          <cell r="P335" t="str">
            <v>DSE</v>
          </cell>
        </row>
        <row r="336">
          <cell r="A336" t="str">
            <v>DP</v>
          </cell>
          <cell r="E336">
            <v>-1612.45</v>
          </cell>
          <cell r="H336" t="str">
            <v>2820</v>
          </cell>
          <cell r="I336" t="str">
            <v>312</v>
          </cell>
          <cell r="O336" t="str">
            <v>200</v>
          </cell>
          <cell r="P336" t="str">
            <v>DSE</v>
          </cell>
        </row>
        <row r="337">
          <cell r="A337" t="str">
            <v>DP</v>
          </cell>
          <cell r="E337">
            <v>-1612.44</v>
          </cell>
          <cell r="H337" t="str">
            <v>2820</v>
          </cell>
          <cell r="I337" t="str">
            <v>312</v>
          </cell>
          <cell r="O337" t="str">
            <v>200</v>
          </cell>
          <cell r="P337" t="str">
            <v>DSE</v>
          </cell>
        </row>
        <row r="338">
          <cell r="A338" t="str">
            <v>DP</v>
          </cell>
          <cell r="E338">
            <v>-1612.39</v>
          </cell>
          <cell r="H338" t="str">
            <v>2820</v>
          </cell>
          <cell r="I338" t="str">
            <v>312</v>
          </cell>
          <cell r="O338" t="str">
            <v>200</v>
          </cell>
          <cell r="P338" t="str">
            <v>DSE</v>
          </cell>
        </row>
        <row r="339">
          <cell r="A339" t="str">
            <v>DP</v>
          </cell>
          <cell r="E339">
            <v>-1714.03</v>
          </cell>
          <cell r="H339" t="str">
            <v>2820</v>
          </cell>
          <cell r="I339" t="str">
            <v>312</v>
          </cell>
          <cell r="O339" t="str">
            <v>200</v>
          </cell>
          <cell r="P339" t="str">
            <v>DSE</v>
          </cell>
        </row>
        <row r="340">
          <cell r="A340" t="str">
            <v>DP</v>
          </cell>
          <cell r="E340">
            <v>-1714.03</v>
          </cell>
          <cell r="H340" t="str">
            <v>2820</v>
          </cell>
          <cell r="I340" t="str">
            <v>312</v>
          </cell>
          <cell r="O340" t="str">
            <v>200</v>
          </cell>
          <cell r="P340" t="str">
            <v>DSE</v>
          </cell>
        </row>
        <row r="341">
          <cell r="A341" t="str">
            <v>DP</v>
          </cell>
          <cell r="E341">
            <v>-1713.99</v>
          </cell>
          <cell r="H341" t="str">
            <v>2820</v>
          </cell>
          <cell r="I341" t="str">
            <v>312</v>
          </cell>
          <cell r="O341" t="str">
            <v>200</v>
          </cell>
          <cell r="P341" t="str">
            <v>DSE</v>
          </cell>
        </row>
        <row r="342">
          <cell r="A342" t="str">
            <v>DP</v>
          </cell>
          <cell r="E342">
            <v>-1714.03</v>
          </cell>
          <cell r="H342" t="str">
            <v>2820</v>
          </cell>
          <cell r="I342" t="str">
            <v>312</v>
          </cell>
          <cell r="O342" t="str">
            <v>200</v>
          </cell>
          <cell r="P342" t="str">
            <v>DSE</v>
          </cell>
        </row>
        <row r="343">
          <cell r="A343" t="str">
            <v>DP</v>
          </cell>
          <cell r="E343">
            <v>-1714.03</v>
          </cell>
          <cell r="H343" t="str">
            <v>2820</v>
          </cell>
          <cell r="I343" t="str">
            <v>312</v>
          </cell>
          <cell r="O343" t="str">
            <v>200</v>
          </cell>
          <cell r="P343" t="str">
            <v>DSE</v>
          </cell>
        </row>
        <row r="344">
          <cell r="A344" t="str">
            <v>DP</v>
          </cell>
          <cell r="E344">
            <v>-1713.98</v>
          </cell>
          <cell r="H344" t="str">
            <v>2820</v>
          </cell>
          <cell r="I344" t="str">
            <v>312</v>
          </cell>
          <cell r="O344" t="str">
            <v>200</v>
          </cell>
          <cell r="P344" t="str">
            <v>DSE</v>
          </cell>
        </row>
        <row r="345">
          <cell r="A345" t="str">
            <v>DP</v>
          </cell>
          <cell r="E345">
            <v>-1714.04</v>
          </cell>
          <cell r="H345" t="str">
            <v>2820</v>
          </cell>
          <cell r="I345" t="str">
            <v>312</v>
          </cell>
          <cell r="O345" t="str">
            <v>200</v>
          </cell>
          <cell r="P345" t="str">
            <v>DSE</v>
          </cell>
        </row>
        <row r="346">
          <cell r="A346" t="str">
            <v>JE</v>
          </cell>
          <cell r="E346">
            <v>24380.74</v>
          </cell>
          <cell r="H346" t="str">
            <v>1820</v>
          </cell>
          <cell r="I346" t="str">
            <v>312</v>
          </cell>
          <cell r="O346" t="str">
            <v>200</v>
          </cell>
          <cell r="P346" t="str">
            <v>DSE</v>
          </cell>
        </row>
        <row r="347">
          <cell r="A347" t="str">
            <v>AD</v>
          </cell>
          <cell r="E347">
            <v>-889551.35</v>
          </cell>
          <cell r="H347" t="str">
            <v>1845</v>
          </cell>
          <cell r="I347" t="str">
            <v>120</v>
          </cell>
          <cell r="O347" t="str">
            <v>200</v>
          </cell>
          <cell r="P347" t="str">
            <v>ODE</v>
          </cell>
        </row>
        <row r="348">
          <cell r="A348" t="str">
            <v>AD</v>
          </cell>
          <cell r="E348">
            <v>889551.35</v>
          </cell>
          <cell r="H348" t="str">
            <v>2845</v>
          </cell>
          <cell r="I348" t="str">
            <v>120</v>
          </cell>
          <cell r="O348" t="str">
            <v>200</v>
          </cell>
          <cell r="P348" t="str">
            <v>ODE</v>
          </cell>
        </row>
        <row r="349">
          <cell r="A349" t="str">
            <v>AD</v>
          </cell>
          <cell r="E349">
            <v>-3518221.18</v>
          </cell>
          <cell r="H349" t="str">
            <v>1845</v>
          </cell>
          <cell r="I349" t="str">
            <v>120</v>
          </cell>
          <cell r="O349" t="str">
            <v>200</v>
          </cell>
          <cell r="P349" t="str">
            <v>ODE</v>
          </cell>
        </row>
        <row r="350">
          <cell r="A350" t="str">
            <v>AD</v>
          </cell>
          <cell r="E350">
            <v>3518221.18</v>
          </cell>
          <cell r="H350" t="str">
            <v>2845</v>
          </cell>
          <cell r="I350" t="str">
            <v>120</v>
          </cell>
          <cell r="O350" t="str">
            <v>200</v>
          </cell>
          <cell r="P350" t="str">
            <v>ODE</v>
          </cell>
        </row>
        <row r="351">
          <cell r="A351" t="str">
            <v>AD</v>
          </cell>
          <cell r="E351">
            <v>-93423.35</v>
          </cell>
          <cell r="H351" t="str">
            <v>1845</v>
          </cell>
          <cell r="I351" t="str">
            <v>120</v>
          </cell>
          <cell r="O351" t="str">
            <v>200</v>
          </cell>
          <cell r="P351" t="str">
            <v>ODE</v>
          </cell>
        </row>
        <row r="352">
          <cell r="A352" t="str">
            <v>AD</v>
          </cell>
          <cell r="E352">
            <v>93423.35</v>
          </cell>
          <cell r="H352" t="str">
            <v>2845</v>
          </cell>
          <cell r="I352" t="str">
            <v>120</v>
          </cell>
          <cell r="O352" t="str">
            <v>200</v>
          </cell>
          <cell r="P352" t="str">
            <v>ODE</v>
          </cell>
        </row>
        <row r="353">
          <cell r="A353" t="str">
            <v>AD</v>
          </cell>
          <cell r="E353">
            <v>-726518.01</v>
          </cell>
          <cell r="H353" t="str">
            <v>1845</v>
          </cell>
          <cell r="I353" t="str">
            <v>120</v>
          </cell>
          <cell r="O353" t="str">
            <v>200</v>
          </cell>
          <cell r="P353" t="str">
            <v>ODE</v>
          </cell>
        </row>
        <row r="354">
          <cell r="A354" t="str">
            <v>AD</v>
          </cell>
          <cell r="E354">
            <v>726518.01</v>
          </cell>
          <cell r="H354" t="str">
            <v>2845</v>
          </cell>
          <cell r="I354" t="str">
            <v>120</v>
          </cell>
          <cell r="O354" t="str">
            <v>200</v>
          </cell>
          <cell r="P354" t="str">
            <v>ODE</v>
          </cell>
        </row>
        <row r="355">
          <cell r="A355" t="str">
            <v>AD</v>
          </cell>
          <cell r="E355">
            <v>-5402176.5800000001</v>
          </cell>
          <cell r="H355" t="str">
            <v>1845</v>
          </cell>
          <cell r="I355" t="str">
            <v>120</v>
          </cell>
          <cell r="O355" t="str">
            <v>200</v>
          </cell>
          <cell r="P355" t="str">
            <v>ODE</v>
          </cell>
        </row>
        <row r="356">
          <cell r="A356" t="str">
            <v>AD</v>
          </cell>
          <cell r="E356">
            <v>5402176.5800000001</v>
          </cell>
          <cell r="H356" t="str">
            <v>2845</v>
          </cell>
          <cell r="I356" t="str">
            <v>120</v>
          </cell>
          <cell r="O356" t="str">
            <v>200</v>
          </cell>
          <cell r="P356" t="str">
            <v>ODE</v>
          </cell>
        </row>
        <row r="357">
          <cell r="A357" t="str">
            <v>DP</v>
          </cell>
          <cell r="E357">
            <v>-239344.02</v>
          </cell>
          <cell r="H357" t="str">
            <v>2845</v>
          </cell>
          <cell r="I357" t="str">
            <v>120</v>
          </cell>
          <cell r="O357" t="str">
            <v>200</v>
          </cell>
          <cell r="P357" t="str">
            <v>ODE</v>
          </cell>
        </row>
        <row r="358">
          <cell r="A358" t="str">
            <v>DP</v>
          </cell>
          <cell r="E358">
            <v>-239344.19</v>
          </cell>
          <cell r="H358" t="str">
            <v>2845</v>
          </cell>
          <cell r="I358" t="str">
            <v>120</v>
          </cell>
          <cell r="O358" t="str">
            <v>200</v>
          </cell>
          <cell r="P358" t="str">
            <v>ODE</v>
          </cell>
        </row>
        <row r="359">
          <cell r="A359" t="str">
            <v>DP</v>
          </cell>
          <cell r="E359">
            <v>-239355.91</v>
          </cell>
          <cell r="H359" t="str">
            <v>2845</v>
          </cell>
          <cell r="I359" t="str">
            <v>120</v>
          </cell>
          <cell r="O359" t="str">
            <v>200</v>
          </cell>
          <cell r="P359" t="str">
            <v>ODE</v>
          </cell>
        </row>
        <row r="360">
          <cell r="A360" t="str">
            <v>DP</v>
          </cell>
          <cell r="E360">
            <v>-239355.86</v>
          </cell>
          <cell r="H360" t="str">
            <v>2845</v>
          </cell>
          <cell r="I360" t="str">
            <v>120</v>
          </cell>
          <cell r="O360" t="str">
            <v>200</v>
          </cell>
          <cell r="P360" t="str">
            <v>ODE</v>
          </cell>
        </row>
        <row r="361">
          <cell r="A361" t="str">
            <v>DP</v>
          </cell>
          <cell r="E361">
            <v>-239355.82</v>
          </cell>
          <cell r="H361" t="str">
            <v>2845</v>
          </cell>
          <cell r="I361" t="str">
            <v>120</v>
          </cell>
          <cell r="O361" t="str">
            <v>200</v>
          </cell>
          <cell r="P361" t="str">
            <v>ODE</v>
          </cell>
        </row>
        <row r="362">
          <cell r="A362" t="str">
            <v>DP</v>
          </cell>
          <cell r="E362">
            <v>-239390.84</v>
          </cell>
          <cell r="H362" t="str">
            <v>2845</v>
          </cell>
          <cell r="I362" t="str">
            <v>120</v>
          </cell>
          <cell r="O362" t="str">
            <v>200</v>
          </cell>
          <cell r="P362" t="str">
            <v>ODE</v>
          </cell>
        </row>
        <row r="363">
          <cell r="A363" t="str">
            <v>DP</v>
          </cell>
          <cell r="E363">
            <v>-239390.72</v>
          </cell>
          <cell r="H363" t="str">
            <v>2845</v>
          </cell>
          <cell r="I363" t="str">
            <v>120</v>
          </cell>
          <cell r="O363" t="str">
            <v>200</v>
          </cell>
          <cell r="P363" t="str">
            <v>ODE</v>
          </cell>
        </row>
        <row r="364">
          <cell r="A364" t="str">
            <v>DP</v>
          </cell>
          <cell r="E364">
            <v>-239390.93</v>
          </cell>
          <cell r="H364" t="str">
            <v>2845</v>
          </cell>
          <cell r="I364" t="str">
            <v>120</v>
          </cell>
          <cell r="O364" t="str">
            <v>200</v>
          </cell>
          <cell r="P364" t="str">
            <v>ODE</v>
          </cell>
        </row>
        <row r="365">
          <cell r="A365" t="str">
            <v>DP</v>
          </cell>
          <cell r="E365">
            <v>-239395.45</v>
          </cell>
          <cell r="H365" t="str">
            <v>2845</v>
          </cell>
          <cell r="I365" t="str">
            <v>120</v>
          </cell>
          <cell r="O365" t="str">
            <v>200</v>
          </cell>
          <cell r="P365" t="str">
            <v>ODE</v>
          </cell>
        </row>
        <row r="366">
          <cell r="A366" t="str">
            <v>DP</v>
          </cell>
          <cell r="E366">
            <v>-239395.48</v>
          </cell>
          <cell r="H366" t="str">
            <v>2845</v>
          </cell>
          <cell r="I366" t="str">
            <v>120</v>
          </cell>
          <cell r="O366" t="str">
            <v>200</v>
          </cell>
          <cell r="P366" t="str">
            <v>ODE</v>
          </cell>
        </row>
        <row r="367">
          <cell r="A367" t="str">
            <v>DP</v>
          </cell>
          <cell r="E367">
            <v>-239395.37</v>
          </cell>
          <cell r="H367" t="str">
            <v>2845</v>
          </cell>
          <cell r="I367" t="str">
            <v>120</v>
          </cell>
          <cell r="O367" t="str">
            <v>200</v>
          </cell>
          <cell r="P367" t="str">
            <v>ODE</v>
          </cell>
        </row>
        <row r="368">
          <cell r="A368" t="str">
            <v>DP</v>
          </cell>
          <cell r="E368">
            <v>-239393.01</v>
          </cell>
          <cell r="H368" t="str">
            <v>2845</v>
          </cell>
          <cell r="I368" t="str">
            <v>120</v>
          </cell>
          <cell r="O368" t="str">
            <v>200</v>
          </cell>
          <cell r="P368" t="str">
            <v>ODE</v>
          </cell>
        </row>
        <row r="369">
          <cell r="A369" t="str">
            <v>DP</v>
          </cell>
          <cell r="E369">
            <v>46.09</v>
          </cell>
          <cell r="H369" t="str">
            <v>2845</v>
          </cell>
          <cell r="I369" t="str">
            <v>120</v>
          </cell>
          <cell r="O369" t="str">
            <v>200</v>
          </cell>
          <cell r="P369" t="str">
            <v>ODE</v>
          </cell>
        </row>
        <row r="370">
          <cell r="A370" t="str">
            <v>JE</v>
          </cell>
          <cell r="E370">
            <v>3.06</v>
          </cell>
          <cell r="H370" t="str">
            <v>1845</v>
          </cell>
          <cell r="I370" t="str">
            <v>120</v>
          </cell>
          <cell r="O370" t="str">
            <v>200</v>
          </cell>
          <cell r="P370" t="str">
            <v>ODE</v>
          </cell>
        </row>
        <row r="371">
          <cell r="A371" t="str">
            <v>JE</v>
          </cell>
          <cell r="E371">
            <v>2596.25</v>
          </cell>
          <cell r="H371" t="str">
            <v>1845</v>
          </cell>
          <cell r="I371" t="str">
            <v>120</v>
          </cell>
          <cell r="O371" t="str">
            <v>200</v>
          </cell>
          <cell r="P371" t="str">
            <v>ODE</v>
          </cell>
        </row>
        <row r="372">
          <cell r="A372" t="str">
            <v>JE</v>
          </cell>
          <cell r="E372">
            <v>633.21</v>
          </cell>
          <cell r="H372" t="str">
            <v>1845</v>
          </cell>
          <cell r="I372" t="str">
            <v>120</v>
          </cell>
          <cell r="O372" t="str">
            <v>200</v>
          </cell>
          <cell r="P372" t="str">
            <v>ODE</v>
          </cell>
        </row>
        <row r="373">
          <cell r="A373" t="str">
            <v>JE</v>
          </cell>
          <cell r="E373">
            <v>290.79000000000002</v>
          </cell>
          <cell r="H373" t="str">
            <v>1845</v>
          </cell>
          <cell r="I373" t="str">
            <v>120</v>
          </cell>
          <cell r="O373" t="str">
            <v>200</v>
          </cell>
          <cell r="P373" t="str">
            <v>ODE</v>
          </cell>
        </row>
        <row r="374">
          <cell r="A374" t="str">
            <v>JE</v>
          </cell>
          <cell r="E374">
            <v>0.46</v>
          </cell>
          <cell r="H374" t="str">
            <v>1845</v>
          </cell>
          <cell r="I374" t="str">
            <v>120</v>
          </cell>
          <cell r="O374" t="str">
            <v>200</v>
          </cell>
          <cell r="P374" t="str">
            <v>ODE</v>
          </cell>
        </row>
        <row r="375">
          <cell r="A375" t="str">
            <v>JE</v>
          </cell>
          <cell r="E375">
            <v>6460.69</v>
          </cell>
          <cell r="H375" t="str">
            <v>1845</v>
          </cell>
          <cell r="I375" t="str">
            <v>120</v>
          </cell>
          <cell r="O375" t="str">
            <v>200</v>
          </cell>
          <cell r="P375" t="str">
            <v>ODE</v>
          </cell>
        </row>
        <row r="376">
          <cell r="A376" t="str">
            <v>JE</v>
          </cell>
          <cell r="E376">
            <v>4016.39</v>
          </cell>
          <cell r="H376" t="str">
            <v>1845</v>
          </cell>
          <cell r="I376" t="str">
            <v>120</v>
          </cell>
          <cell r="O376" t="str">
            <v>200</v>
          </cell>
          <cell r="P376" t="str">
            <v>ODE</v>
          </cell>
        </row>
        <row r="377">
          <cell r="A377" t="str">
            <v>JE</v>
          </cell>
          <cell r="E377">
            <v>974.04</v>
          </cell>
          <cell r="H377" t="str">
            <v>1845</v>
          </cell>
          <cell r="I377" t="str">
            <v>120</v>
          </cell>
          <cell r="O377" t="str">
            <v>200</v>
          </cell>
          <cell r="P377" t="str">
            <v>ODE</v>
          </cell>
        </row>
        <row r="378">
          <cell r="A378" t="str">
            <v>JE</v>
          </cell>
          <cell r="E378">
            <v>182.42</v>
          </cell>
          <cell r="H378" t="str">
            <v>1845</v>
          </cell>
          <cell r="I378" t="str">
            <v>120</v>
          </cell>
          <cell r="O378" t="str">
            <v>200</v>
          </cell>
          <cell r="P378" t="str">
            <v>ODE</v>
          </cell>
        </row>
        <row r="379">
          <cell r="A379" t="str">
            <v>JE</v>
          </cell>
          <cell r="E379">
            <v>238.95</v>
          </cell>
          <cell r="H379" t="str">
            <v>1845</v>
          </cell>
          <cell r="I379" t="str">
            <v>120</v>
          </cell>
          <cell r="O379" t="str">
            <v>200</v>
          </cell>
          <cell r="P379" t="str">
            <v>ODE</v>
          </cell>
        </row>
        <row r="380">
          <cell r="A380" t="str">
            <v>JE</v>
          </cell>
          <cell r="E380">
            <v>1.91</v>
          </cell>
          <cell r="H380" t="str">
            <v>1845</v>
          </cell>
          <cell r="I380" t="str">
            <v>120</v>
          </cell>
          <cell r="O380" t="str">
            <v>200</v>
          </cell>
          <cell r="P380" t="str">
            <v>ODE</v>
          </cell>
        </row>
        <row r="381">
          <cell r="A381" t="str">
            <v>JE</v>
          </cell>
          <cell r="E381">
            <v>-0.39</v>
          </cell>
          <cell r="H381" t="str">
            <v>1845</v>
          </cell>
          <cell r="I381" t="str">
            <v>120</v>
          </cell>
          <cell r="O381" t="str">
            <v>200</v>
          </cell>
          <cell r="P381" t="str">
            <v>ODE</v>
          </cell>
        </row>
        <row r="382">
          <cell r="A382" t="str">
            <v>JE</v>
          </cell>
          <cell r="E382">
            <v>-2060.84</v>
          </cell>
          <cell r="H382" t="str">
            <v>1845</v>
          </cell>
          <cell r="I382" t="str">
            <v>120</v>
          </cell>
          <cell r="O382" t="str">
            <v>200</v>
          </cell>
          <cell r="P382" t="str">
            <v>ODE</v>
          </cell>
        </row>
        <row r="383">
          <cell r="A383" t="str">
            <v>JE</v>
          </cell>
          <cell r="E383">
            <v>-0.79</v>
          </cell>
          <cell r="H383" t="str">
            <v>1845</v>
          </cell>
          <cell r="I383" t="str">
            <v>120</v>
          </cell>
          <cell r="O383" t="str">
            <v>200</v>
          </cell>
          <cell r="P383" t="str">
            <v>ODE</v>
          </cell>
        </row>
        <row r="384">
          <cell r="A384" t="str">
            <v>JE</v>
          </cell>
          <cell r="E384">
            <v>334.37</v>
          </cell>
          <cell r="H384" t="str">
            <v>1845</v>
          </cell>
          <cell r="I384" t="str">
            <v>120</v>
          </cell>
          <cell r="O384" t="str">
            <v>200</v>
          </cell>
          <cell r="P384" t="str">
            <v>ODE</v>
          </cell>
        </row>
        <row r="385">
          <cell r="A385" t="str">
            <v>JE</v>
          </cell>
          <cell r="E385">
            <v>423.72</v>
          </cell>
          <cell r="H385" t="str">
            <v>1845</v>
          </cell>
          <cell r="I385" t="str">
            <v>120</v>
          </cell>
          <cell r="O385" t="str">
            <v>200</v>
          </cell>
          <cell r="P385" t="str">
            <v>ODE</v>
          </cell>
        </row>
        <row r="386">
          <cell r="A386" t="str">
            <v>JE</v>
          </cell>
          <cell r="E386">
            <v>53.63</v>
          </cell>
          <cell r="H386" t="str">
            <v>1845</v>
          </cell>
          <cell r="I386" t="str">
            <v>120</v>
          </cell>
          <cell r="O386" t="str">
            <v>200</v>
          </cell>
          <cell r="P386" t="str">
            <v>ODE</v>
          </cell>
        </row>
        <row r="387">
          <cell r="A387" t="str">
            <v>JE</v>
          </cell>
          <cell r="E387">
            <v>7.0000000000000007E-2</v>
          </cell>
          <cell r="H387" t="str">
            <v>1845</v>
          </cell>
          <cell r="I387" t="str">
            <v>120</v>
          </cell>
          <cell r="O387" t="str">
            <v>200</v>
          </cell>
          <cell r="P387" t="str">
            <v>ODE</v>
          </cell>
        </row>
        <row r="388">
          <cell r="A388" t="str">
            <v>JE</v>
          </cell>
          <cell r="E388">
            <v>493.27</v>
          </cell>
          <cell r="H388" t="str">
            <v>1845</v>
          </cell>
          <cell r="I388" t="str">
            <v>120</v>
          </cell>
          <cell r="O388" t="str">
            <v>200</v>
          </cell>
          <cell r="P388" t="str">
            <v>ODE</v>
          </cell>
        </row>
        <row r="389">
          <cell r="A389" t="str">
            <v>JE</v>
          </cell>
          <cell r="E389">
            <v>-14011.34</v>
          </cell>
          <cell r="H389" t="str">
            <v>1845</v>
          </cell>
          <cell r="I389" t="str">
            <v>120</v>
          </cell>
          <cell r="O389" t="str">
            <v>200</v>
          </cell>
          <cell r="P389" t="str">
            <v>ODE</v>
          </cell>
        </row>
        <row r="390">
          <cell r="A390" t="str">
            <v>JE</v>
          </cell>
          <cell r="E390">
            <v>183.22</v>
          </cell>
          <cell r="H390" t="str">
            <v>1845</v>
          </cell>
          <cell r="I390" t="str">
            <v>120</v>
          </cell>
          <cell r="O390" t="str">
            <v>200</v>
          </cell>
          <cell r="P390" t="str">
            <v>ODE</v>
          </cell>
        </row>
        <row r="391">
          <cell r="A391" t="str">
            <v>DP</v>
          </cell>
          <cell r="E391">
            <v>-20199.740000000002</v>
          </cell>
          <cell r="H391" t="str">
            <v>2820</v>
          </cell>
          <cell r="I391" t="str">
            <v>310</v>
          </cell>
          <cell r="O391" t="str">
            <v>200</v>
          </cell>
          <cell r="P391" t="str">
            <v>DSE</v>
          </cell>
        </row>
        <row r="392">
          <cell r="A392" t="str">
            <v>DP</v>
          </cell>
          <cell r="E392">
            <v>-20199.689999999999</v>
          </cell>
          <cell r="H392" t="str">
            <v>2820</v>
          </cell>
          <cell r="I392" t="str">
            <v>310</v>
          </cell>
          <cell r="O392" t="str">
            <v>200</v>
          </cell>
          <cell r="P392" t="str">
            <v>DSE</v>
          </cell>
        </row>
        <row r="393">
          <cell r="A393" t="str">
            <v>DP</v>
          </cell>
          <cell r="E393">
            <v>-20218.86</v>
          </cell>
          <cell r="H393" t="str">
            <v>2820</v>
          </cell>
          <cell r="I393" t="str">
            <v>310</v>
          </cell>
          <cell r="O393" t="str">
            <v>200</v>
          </cell>
          <cell r="P393" t="str">
            <v>DSE</v>
          </cell>
        </row>
        <row r="394">
          <cell r="A394" t="str">
            <v>DP</v>
          </cell>
          <cell r="E394">
            <v>-20207.82</v>
          </cell>
          <cell r="H394" t="str">
            <v>2820</v>
          </cell>
          <cell r="I394" t="str">
            <v>310</v>
          </cell>
          <cell r="O394" t="str">
            <v>200</v>
          </cell>
          <cell r="P394" t="str">
            <v>DSE</v>
          </cell>
        </row>
        <row r="395">
          <cell r="A395" t="str">
            <v>DP</v>
          </cell>
          <cell r="E395">
            <v>-20207.849999999999</v>
          </cell>
          <cell r="H395" t="str">
            <v>2820</v>
          </cell>
          <cell r="I395" t="str">
            <v>310</v>
          </cell>
          <cell r="O395" t="str">
            <v>200</v>
          </cell>
          <cell r="P395" t="str">
            <v>DSE</v>
          </cell>
        </row>
        <row r="396">
          <cell r="A396" t="str">
            <v>DP</v>
          </cell>
          <cell r="E396">
            <v>-20207.91</v>
          </cell>
          <cell r="H396" t="str">
            <v>2820</v>
          </cell>
          <cell r="I396" t="str">
            <v>310</v>
          </cell>
          <cell r="O396" t="str">
            <v>200</v>
          </cell>
          <cell r="P396" t="str">
            <v>DSE</v>
          </cell>
        </row>
        <row r="397">
          <cell r="A397" t="str">
            <v>DP</v>
          </cell>
          <cell r="E397">
            <v>-20207.87</v>
          </cell>
          <cell r="H397" t="str">
            <v>2820</v>
          </cell>
          <cell r="I397" t="str">
            <v>310</v>
          </cell>
          <cell r="O397" t="str">
            <v>200</v>
          </cell>
          <cell r="P397" t="str">
            <v>DSE</v>
          </cell>
        </row>
        <row r="398">
          <cell r="A398" t="str">
            <v>DP</v>
          </cell>
          <cell r="E398">
            <v>-20207.87</v>
          </cell>
          <cell r="H398" t="str">
            <v>2820</v>
          </cell>
          <cell r="I398" t="str">
            <v>310</v>
          </cell>
          <cell r="O398" t="str">
            <v>200</v>
          </cell>
          <cell r="P398" t="str">
            <v>DSE</v>
          </cell>
        </row>
        <row r="399">
          <cell r="A399" t="str">
            <v>DP</v>
          </cell>
          <cell r="E399">
            <v>-20378.32</v>
          </cell>
          <cell r="H399" t="str">
            <v>2820</v>
          </cell>
          <cell r="I399" t="str">
            <v>310</v>
          </cell>
          <cell r="O399" t="str">
            <v>200</v>
          </cell>
          <cell r="P399" t="str">
            <v>DSE</v>
          </cell>
        </row>
        <row r="400">
          <cell r="A400" t="str">
            <v>DP</v>
          </cell>
          <cell r="E400">
            <v>-20378.259999999998</v>
          </cell>
          <cell r="H400" t="str">
            <v>2820</v>
          </cell>
          <cell r="I400" t="str">
            <v>310</v>
          </cell>
          <cell r="O400" t="str">
            <v>200</v>
          </cell>
          <cell r="P400" t="str">
            <v>DSE</v>
          </cell>
        </row>
        <row r="401">
          <cell r="A401" t="str">
            <v>DP</v>
          </cell>
          <cell r="E401">
            <v>-20378.34</v>
          </cell>
          <cell r="H401" t="str">
            <v>2820</v>
          </cell>
          <cell r="I401" t="str">
            <v>310</v>
          </cell>
          <cell r="O401" t="str">
            <v>200</v>
          </cell>
          <cell r="P401" t="str">
            <v>DSE</v>
          </cell>
        </row>
        <row r="402">
          <cell r="A402" t="str">
            <v>DP</v>
          </cell>
          <cell r="E402">
            <v>-20535.47</v>
          </cell>
          <cell r="H402" t="str">
            <v>2820</v>
          </cell>
          <cell r="I402" t="str">
            <v>310</v>
          </cell>
          <cell r="O402" t="str">
            <v>200</v>
          </cell>
          <cell r="P402" t="str">
            <v>DSE</v>
          </cell>
        </row>
        <row r="403">
          <cell r="A403" t="str">
            <v>DP</v>
          </cell>
          <cell r="E403">
            <v>-6.96</v>
          </cell>
          <cell r="H403" t="str">
            <v>2820</v>
          </cell>
          <cell r="I403" t="str">
            <v>310</v>
          </cell>
          <cell r="O403" t="str">
            <v>200</v>
          </cell>
          <cell r="P403" t="str">
            <v>DSE</v>
          </cell>
        </row>
        <row r="404">
          <cell r="A404" t="str">
            <v>JE</v>
          </cell>
          <cell r="E404">
            <v>1452.39</v>
          </cell>
          <cell r="H404" t="str">
            <v>1820</v>
          </cell>
          <cell r="I404" t="str">
            <v>310</v>
          </cell>
          <cell r="O404" t="str">
            <v>200</v>
          </cell>
          <cell r="P404" t="str">
            <v>DSE</v>
          </cell>
        </row>
        <row r="405">
          <cell r="A405" t="str">
            <v>JE</v>
          </cell>
          <cell r="E405">
            <v>2944.3</v>
          </cell>
          <cell r="H405" t="str">
            <v>1820</v>
          </cell>
          <cell r="I405" t="str">
            <v>310</v>
          </cell>
          <cell r="O405" t="str">
            <v>200</v>
          </cell>
          <cell r="P405" t="str">
            <v>DSE</v>
          </cell>
        </row>
        <row r="406">
          <cell r="A406" t="str">
            <v>JE</v>
          </cell>
          <cell r="E406">
            <v>24346.47</v>
          </cell>
          <cell r="H406" t="str">
            <v>1820</v>
          </cell>
          <cell r="I406" t="str">
            <v>310</v>
          </cell>
          <cell r="O406" t="str">
            <v>200</v>
          </cell>
          <cell r="P406" t="str">
            <v>DSE</v>
          </cell>
        </row>
        <row r="407">
          <cell r="A407" t="str">
            <v>JE</v>
          </cell>
          <cell r="E407">
            <v>11175.77</v>
          </cell>
          <cell r="H407" t="str">
            <v>1820</v>
          </cell>
          <cell r="I407" t="str">
            <v>310</v>
          </cell>
          <cell r="O407" t="str">
            <v>200</v>
          </cell>
          <cell r="P407" t="str">
            <v>DSE</v>
          </cell>
        </row>
        <row r="408">
          <cell r="A408" t="str">
            <v>JE</v>
          </cell>
          <cell r="E408">
            <v>1515.38</v>
          </cell>
          <cell r="H408" t="str">
            <v>1820</v>
          </cell>
          <cell r="I408" t="str">
            <v>310</v>
          </cell>
          <cell r="O408" t="str">
            <v>200</v>
          </cell>
          <cell r="P408" t="str">
            <v>DSE</v>
          </cell>
        </row>
        <row r="409">
          <cell r="A409" t="str">
            <v>JE</v>
          </cell>
          <cell r="E409">
            <v>54987.86</v>
          </cell>
          <cell r="H409" t="str">
            <v>1820</v>
          </cell>
          <cell r="I409" t="str">
            <v>310</v>
          </cell>
          <cell r="O409" t="str">
            <v>200</v>
          </cell>
          <cell r="P409" t="str">
            <v>DSE</v>
          </cell>
        </row>
        <row r="410">
          <cell r="A410" t="str">
            <v>JE</v>
          </cell>
          <cell r="E410">
            <v>-42.97</v>
          </cell>
          <cell r="H410" t="str">
            <v>1820</v>
          </cell>
          <cell r="I410" t="str">
            <v>310</v>
          </cell>
          <cell r="O410" t="str">
            <v>200</v>
          </cell>
          <cell r="P410" t="str">
            <v>DSE</v>
          </cell>
        </row>
        <row r="411">
          <cell r="A411" t="str">
            <v>JE</v>
          </cell>
          <cell r="E411">
            <v>11693.45</v>
          </cell>
          <cell r="H411" t="str">
            <v>1820</v>
          </cell>
          <cell r="I411" t="str">
            <v>310</v>
          </cell>
          <cell r="O411" t="str">
            <v>200</v>
          </cell>
          <cell r="P411" t="str">
            <v>DSE</v>
          </cell>
        </row>
        <row r="412">
          <cell r="A412" t="str">
            <v>JE</v>
          </cell>
          <cell r="E412">
            <v>6682.51</v>
          </cell>
          <cell r="H412" t="str">
            <v>1820</v>
          </cell>
          <cell r="I412" t="str">
            <v>310</v>
          </cell>
          <cell r="O412" t="str">
            <v>200</v>
          </cell>
          <cell r="P412" t="str">
            <v>DSE</v>
          </cell>
        </row>
        <row r="413">
          <cell r="A413" t="str">
            <v>JE</v>
          </cell>
          <cell r="E413">
            <v>11752.04</v>
          </cell>
          <cell r="H413" t="str">
            <v>1820</v>
          </cell>
          <cell r="I413" t="str">
            <v>310</v>
          </cell>
          <cell r="O413" t="str">
            <v>200</v>
          </cell>
          <cell r="P413" t="str">
            <v>DSE</v>
          </cell>
        </row>
        <row r="414">
          <cell r="A414" t="str">
            <v>JE</v>
          </cell>
          <cell r="E414">
            <v>-48.45</v>
          </cell>
          <cell r="H414" t="str">
            <v>1820</v>
          </cell>
          <cell r="I414" t="str">
            <v>310</v>
          </cell>
          <cell r="O414" t="str">
            <v>200</v>
          </cell>
          <cell r="P414" t="str">
            <v>DSE</v>
          </cell>
        </row>
        <row r="415">
          <cell r="A415" t="str">
            <v>JE</v>
          </cell>
          <cell r="E415">
            <v>3756.36</v>
          </cell>
          <cell r="H415" t="str">
            <v>1820</v>
          </cell>
          <cell r="I415" t="str">
            <v>310</v>
          </cell>
          <cell r="O415" t="str">
            <v>200</v>
          </cell>
          <cell r="P415" t="str">
            <v>DSE</v>
          </cell>
        </row>
        <row r="416">
          <cell r="A416" t="str">
            <v>DP</v>
          </cell>
          <cell r="E416">
            <v>-34119.61</v>
          </cell>
          <cell r="H416" t="str">
            <v>2905</v>
          </cell>
          <cell r="I416" t="str">
            <v>355</v>
          </cell>
          <cell r="O416" t="str">
            <v>200</v>
          </cell>
          <cell r="P416" t="str">
            <v>L&amp;B</v>
          </cell>
        </row>
        <row r="417">
          <cell r="A417" t="str">
            <v>DP</v>
          </cell>
          <cell r="E417">
            <v>-34119.71</v>
          </cell>
          <cell r="H417" t="str">
            <v>2905</v>
          </cell>
          <cell r="I417" t="str">
            <v>355</v>
          </cell>
          <cell r="O417" t="str">
            <v>200</v>
          </cell>
          <cell r="P417" t="str">
            <v>L&amp;B</v>
          </cell>
        </row>
        <row r="418">
          <cell r="A418" t="str">
            <v>DP</v>
          </cell>
          <cell r="E418">
            <v>-34483.99</v>
          </cell>
          <cell r="H418" t="str">
            <v>2905</v>
          </cell>
          <cell r="I418" t="str">
            <v>355</v>
          </cell>
          <cell r="O418" t="str">
            <v>200</v>
          </cell>
          <cell r="P418" t="str">
            <v>L&amp;B</v>
          </cell>
        </row>
        <row r="419">
          <cell r="A419" t="str">
            <v>DP</v>
          </cell>
          <cell r="E419">
            <v>-34449.730000000003</v>
          </cell>
          <cell r="H419" t="str">
            <v>2905</v>
          </cell>
          <cell r="I419" t="str">
            <v>355</v>
          </cell>
          <cell r="O419" t="str">
            <v>200</v>
          </cell>
          <cell r="P419" t="str">
            <v>L&amp;B</v>
          </cell>
        </row>
        <row r="420">
          <cell r="A420" t="str">
            <v>DP</v>
          </cell>
          <cell r="E420">
            <v>-34449.699999999997</v>
          </cell>
          <cell r="H420" t="str">
            <v>2905</v>
          </cell>
          <cell r="I420" t="str">
            <v>355</v>
          </cell>
          <cell r="O420" t="str">
            <v>200</v>
          </cell>
          <cell r="P420" t="str">
            <v>L&amp;B</v>
          </cell>
        </row>
        <row r="421">
          <cell r="A421" t="str">
            <v>DP</v>
          </cell>
          <cell r="E421">
            <v>-34866.449999999997</v>
          </cell>
          <cell r="H421" t="str">
            <v>2905</v>
          </cell>
          <cell r="I421" t="str">
            <v>355</v>
          </cell>
          <cell r="O421" t="str">
            <v>200</v>
          </cell>
          <cell r="P421" t="str">
            <v>L&amp;B</v>
          </cell>
        </row>
        <row r="422">
          <cell r="A422" t="str">
            <v>DP</v>
          </cell>
          <cell r="E422">
            <v>-34553.86</v>
          </cell>
          <cell r="H422" t="str">
            <v>2905</v>
          </cell>
          <cell r="I422" t="str">
            <v>355</v>
          </cell>
          <cell r="O422" t="str">
            <v>200</v>
          </cell>
          <cell r="P422" t="str">
            <v>L&amp;B</v>
          </cell>
        </row>
        <row r="423">
          <cell r="A423" t="str">
            <v>DP</v>
          </cell>
          <cell r="E423">
            <v>-34553.96</v>
          </cell>
          <cell r="H423" t="str">
            <v>2905</v>
          </cell>
          <cell r="I423" t="str">
            <v>355</v>
          </cell>
          <cell r="O423" t="str">
            <v>200</v>
          </cell>
          <cell r="P423" t="str">
            <v>L&amp;B</v>
          </cell>
        </row>
        <row r="424">
          <cell r="A424" t="str">
            <v>DP</v>
          </cell>
          <cell r="E424">
            <v>-35361.25</v>
          </cell>
          <cell r="H424" t="str">
            <v>2905</v>
          </cell>
          <cell r="I424" t="str">
            <v>355</v>
          </cell>
          <cell r="O424" t="str">
            <v>200</v>
          </cell>
          <cell r="P424" t="str">
            <v>L&amp;B</v>
          </cell>
        </row>
        <row r="425">
          <cell r="A425" t="str">
            <v>DP</v>
          </cell>
          <cell r="E425">
            <v>-34834.25</v>
          </cell>
          <cell r="H425" t="str">
            <v>2905</v>
          </cell>
          <cell r="I425" t="str">
            <v>355</v>
          </cell>
          <cell r="O425" t="str">
            <v>200</v>
          </cell>
          <cell r="P425" t="str">
            <v>L&amp;B</v>
          </cell>
        </row>
        <row r="426">
          <cell r="A426" t="str">
            <v>DP</v>
          </cell>
          <cell r="E426">
            <v>-34834.33</v>
          </cell>
          <cell r="H426" t="str">
            <v>2905</v>
          </cell>
          <cell r="I426" t="str">
            <v>355</v>
          </cell>
          <cell r="O426" t="str">
            <v>200</v>
          </cell>
          <cell r="P426" t="str">
            <v>L&amp;B</v>
          </cell>
        </row>
        <row r="427">
          <cell r="A427" t="str">
            <v>DP</v>
          </cell>
          <cell r="E427">
            <v>-35919.47</v>
          </cell>
          <cell r="H427" t="str">
            <v>2905</v>
          </cell>
          <cell r="I427" t="str">
            <v>355</v>
          </cell>
          <cell r="O427" t="str">
            <v>200</v>
          </cell>
          <cell r="P427" t="str">
            <v>L&amp;B</v>
          </cell>
        </row>
        <row r="428">
          <cell r="A428" t="str">
            <v>JE</v>
          </cell>
          <cell r="E428">
            <v>112644.28</v>
          </cell>
          <cell r="H428" t="str">
            <v>1905</v>
          </cell>
          <cell r="I428" t="str">
            <v>355</v>
          </cell>
          <cell r="O428" t="str">
            <v>200</v>
          </cell>
          <cell r="P428" t="str">
            <v>L&amp;B</v>
          </cell>
        </row>
        <row r="429">
          <cell r="A429" t="str">
            <v>JE</v>
          </cell>
          <cell r="E429">
            <v>3945</v>
          </cell>
          <cell r="H429" t="str">
            <v>1905</v>
          </cell>
          <cell r="I429" t="str">
            <v>355</v>
          </cell>
          <cell r="O429" t="str">
            <v>200</v>
          </cell>
          <cell r="P429" t="str">
            <v>L&amp;B</v>
          </cell>
        </row>
        <row r="430">
          <cell r="A430" t="str">
            <v>JE</v>
          </cell>
          <cell r="E430">
            <v>2152.5</v>
          </cell>
          <cell r="H430" t="str">
            <v>1905</v>
          </cell>
          <cell r="I430" t="str">
            <v>355</v>
          </cell>
          <cell r="O430" t="str">
            <v>200</v>
          </cell>
          <cell r="P430" t="str">
            <v>L&amp;B</v>
          </cell>
        </row>
        <row r="431">
          <cell r="A431" t="str">
            <v>JE</v>
          </cell>
          <cell r="E431">
            <v>37506</v>
          </cell>
          <cell r="H431" t="str">
            <v>1905</v>
          </cell>
          <cell r="I431" t="str">
            <v>355</v>
          </cell>
          <cell r="O431" t="str">
            <v>200</v>
          </cell>
          <cell r="P431" t="str">
            <v>L&amp;B</v>
          </cell>
        </row>
        <row r="432">
          <cell r="A432" t="str">
            <v>JE</v>
          </cell>
          <cell r="E432">
            <v>43121.29</v>
          </cell>
          <cell r="H432" t="str">
            <v>1905</v>
          </cell>
          <cell r="I432" t="str">
            <v>355</v>
          </cell>
          <cell r="O432" t="str">
            <v>200</v>
          </cell>
          <cell r="P432" t="str">
            <v>L&amp;B</v>
          </cell>
        </row>
        <row r="433">
          <cell r="A433" t="str">
            <v>JE</v>
          </cell>
          <cell r="E433">
            <v>19046.849999999999</v>
          </cell>
          <cell r="H433" t="str">
            <v>1905</v>
          </cell>
          <cell r="I433" t="str">
            <v>355</v>
          </cell>
          <cell r="O433" t="str">
            <v>200</v>
          </cell>
          <cell r="P433" t="str">
            <v>L&amp;B</v>
          </cell>
        </row>
        <row r="434">
          <cell r="A434" t="str">
            <v>JE</v>
          </cell>
          <cell r="E434">
            <v>30145.23</v>
          </cell>
          <cell r="H434" t="str">
            <v>1905</v>
          </cell>
          <cell r="I434" t="str">
            <v>355</v>
          </cell>
          <cell r="O434" t="str">
            <v>200</v>
          </cell>
          <cell r="P434" t="str">
            <v>L&amp;B</v>
          </cell>
        </row>
        <row r="435">
          <cell r="A435" t="str">
            <v>JE</v>
          </cell>
          <cell r="E435">
            <v>7518.59</v>
          </cell>
          <cell r="H435" t="str">
            <v>1905</v>
          </cell>
          <cell r="I435" t="str">
            <v>355</v>
          </cell>
          <cell r="O435" t="str">
            <v>200</v>
          </cell>
          <cell r="P435" t="str">
            <v>L&amp;B</v>
          </cell>
        </row>
        <row r="436">
          <cell r="A436" t="str">
            <v>JE</v>
          </cell>
          <cell r="E436">
            <v>1076.25</v>
          </cell>
          <cell r="H436" t="str">
            <v>1905</v>
          </cell>
          <cell r="I436" t="str">
            <v>355</v>
          </cell>
          <cell r="O436" t="str">
            <v>200</v>
          </cell>
          <cell r="P436" t="str">
            <v>L&amp;B</v>
          </cell>
        </row>
        <row r="437">
          <cell r="A437" t="str">
            <v>JE</v>
          </cell>
          <cell r="E437">
            <v>5894.77</v>
          </cell>
          <cell r="H437" t="str">
            <v>1905</v>
          </cell>
          <cell r="I437" t="str">
            <v>355</v>
          </cell>
          <cell r="O437" t="str">
            <v>200</v>
          </cell>
          <cell r="P437" t="str">
            <v>L&amp;B</v>
          </cell>
        </row>
        <row r="438">
          <cell r="A438" t="str">
            <v>JE</v>
          </cell>
          <cell r="E438">
            <v>10805.34</v>
          </cell>
          <cell r="H438" t="str">
            <v>1905</v>
          </cell>
          <cell r="I438" t="str">
            <v>355</v>
          </cell>
          <cell r="O438" t="str">
            <v>200</v>
          </cell>
          <cell r="P438" t="str">
            <v>L&amp;B</v>
          </cell>
        </row>
        <row r="439">
          <cell r="A439" t="str">
            <v>JE</v>
          </cell>
          <cell r="E439">
            <v>15341</v>
          </cell>
          <cell r="H439" t="str">
            <v>1905</v>
          </cell>
          <cell r="I439" t="str">
            <v>355</v>
          </cell>
          <cell r="O439" t="str">
            <v>200</v>
          </cell>
          <cell r="P439" t="str">
            <v>L&amp;B</v>
          </cell>
        </row>
        <row r="440">
          <cell r="A440" t="str">
            <v>JE</v>
          </cell>
          <cell r="E440">
            <v>20.99</v>
          </cell>
          <cell r="H440" t="str">
            <v>1905</v>
          </cell>
          <cell r="I440" t="str">
            <v>355</v>
          </cell>
          <cell r="O440" t="str">
            <v>200</v>
          </cell>
          <cell r="P440" t="str">
            <v>L&amp;B</v>
          </cell>
        </row>
        <row r="441">
          <cell r="A441" t="str">
            <v>JE</v>
          </cell>
          <cell r="E441">
            <v>6829.69</v>
          </cell>
          <cell r="H441" t="str">
            <v>1905</v>
          </cell>
          <cell r="I441" t="str">
            <v>355</v>
          </cell>
          <cell r="O441" t="str">
            <v>200</v>
          </cell>
          <cell r="P441" t="str">
            <v>L&amp;B</v>
          </cell>
        </row>
        <row r="442">
          <cell r="A442" t="str">
            <v>JE</v>
          </cell>
          <cell r="E442">
            <v>5580.68</v>
          </cell>
          <cell r="H442" t="str">
            <v>1905</v>
          </cell>
          <cell r="I442" t="str">
            <v>355</v>
          </cell>
          <cell r="O442" t="str">
            <v>200</v>
          </cell>
          <cell r="P442" t="str">
            <v>L&amp;B</v>
          </cell>
        </row>
        <row r="443">
          <cell r="A443" t="str">
            <v>JE</v>
          </cell>
          <cell r="E443">
            <v>13631.42</v>
          </cell>
          <cell r="H443" t="str">
            <v>1905</v>
          </cell>
          <cell r="I443" t="str">
            <v>355</v>
          </cell>
          <cell r="O443" t="str">
            <v>200</v>
          </cell>
          <cell r="P443" t="str">
            <v>L&amp;B</v>
          </cell>
        </row>
        <row r="444">
          <cell r="A444" t="str">
            <v>JE</v>
          </cell>
          <cell r="E444">
            <v>16805.73</v>
          </cell>
          <cell r="H444" t="str">
            <v>1905</v>
          </cell>
          <cell r="I444" t="str">
            <v>355</v>
          </cell>
          <cell r="O444" t="str">
            <v>200</v>
          </cell>
          <cell r="P444" t="str">
            <v>L&amp;B</v>
          </cell>
        </row>
        <row r="445">
          <cell r="A445" t="str">
            <v>JE</v>
          </cell>
          <cell r="E445">
            <v>127519.9</v>
          </cell>
          <cell r="H445" t="str">
            <v>1905</v>
          </cell>
          <cell r="I445" t="str">
            <v>355</v>
          </cell>
          <cell r="O445" t="str">
            <v>200</v>
          </cell>
          <cell r="P445" t="str">
            <v>L&amp;B</v>
          </cell>
        </row>
        <row r="446">
          <cell r="A446" t="str">
            <v>AD</v>
          </cell>
          <cell r="E446">
            <v>-56451.77</v>
          </cell>
          <cell r="H446" t="str">
            <v>1905</v>
          </cell>
          <cell r="I446" t="str">
            <v>354</v>
          </cell>
          <cell r="O446" t="str">
            <v>200</v>
          </cell>
          <cell r="P446" t="str">
            <v>L&amp;B</v>
          </cell>
        </row>
        <row r="447">
          <cell r="A447" t="str">
            <v>AD</v>
          </cell>
          <cell r="E447">
            <v>56451.77</v>
          </cell>
          <cell r="H447" t="str">
            <v>2905</v>
          </cell>
          <cell r="I447" t="str">
            <v>354</v>
          </cell>
          <cell r="O447" t="str">
            <v>200</v>
          </cell>
          <cell r="P447" t="str">
            <v>L&amp;B</v>
          </cell>
        </row>
        <row r="448">
          <cell r="A448" t="str">
            <v>DP</v>
          </cell>
          <cell r="E448">
            <v>-24915.47</v>
          </cell>
          <cell r="H448" t="str">
            <v>2905</v>
          </cell>
          <cell r="I448" t="str">
            <v>354</v>
          </cell>
          <cell r="O448" t="str">
            <v>200</v>
          </cell>
          <cell r="P448" t="str">
            <v>L&amp;B</v>
          </cell>
        </row>
        <row r="449">
          <cell r="A449" t="str">
            <v>DP</v>
          </cell>
          <cell r="E449">
            <v>-24915.439999999999</v>
          </cell>
          <cell r="H449" t="str">
            <v>2905</v>
          </cell>
          <cell r="I449" t="str">
            <v>354</v>
          </cell>
          <cell r="O449" t="str">
            <v>200</v>
          </cell>
          <cell r="P449" t="str">
            <v>L&amp;B</v>
          </cell>
        </row>
        <row r="450">
          <cell r="A450" t="str">
            <v>DP</v>
          </cell>
          <cell r="E450">
            <v>-24915.46</v>
          </cell>
          <cell r="H450" t="str">
            <v>2905</v>
          </cell>
          <cell r="I450" t="str">
            <v>354</v>
          </cell>
          <cell r="O450" t="str">
            <v>200</v>
          </cell>
          <cell r="P450" t="str">
            <v>L&amp;B</v>
          </cell>
        </row>
        <row r="451">
          <cell r="A451" t="str">
            <v>DP</v>
          </cell>
          <cell r="E451">
            <v>-24915.43</v>
          </cell>
          <cell r="H451" t="str">
            <v>2905</v>
          </cell>
          <cell r="I451" t="str">
            <v>354</v>
          </cell>
          <cell r="O451" t="str">
            <v>200</v>
          </cell>
          <cell r="P451" t="str">
            <v>L&amp;B</v>
          </cell>
        </row>
        <row r="452">
          <cell r="A452" t="str">
            <v>DP</v>
          </cell>
          <cell r="E452">
            <v>-24915.46</v>
          </cell>
          <cell r="H452" t="str">
            <v>2905</v>
          </cell>
          <cell r="I452" t="str">
            <v>354</v>
          </cell>
          <cell r="O452" t="str">
            <v>200</v>
          </cell>
          <cell r="P452" t="str">
            <v>L&amp;B</v>
          </cell>
        </row>
        <row r="453">
          <cell r="A453" t="str">
            <v>DP</v>
          </cell>
          <cell r="E453">
            <v>-25227.16</v>
          </cell>
          <cell r="H453" t="str">
            <v>2905</v>
          </cell>
          <cell r="I453" t="str">
            <v>354</v>
          </cell>
          <cell r="O453" t="str">
            <v>200</v>
          </cell>
          <cell r="P453" t="str">
            <v>L&amp;B</v>
          </cell>
        </row>
        <row r="454">
          <cell r="A454" t="str">
            <v>DP</v>
          </cell>
          <cell r="E454">
            <v>-25227.16</v>
          </cell>
          <cell r="H454" t="str">
            <v>2905</v>
          </cell>
          <cell r="I454" t="str">
            <v>354</v>
          </cell>
          <cell r="O454" t="str">
            <v>200</v>
          </cell>
          <cell r="P454" t="str">
            <v>L&amp;B</v>
          </cell>
        </row>
        <row r="455">
          <cell r="A455" t="str">
            <v>DP</v>
          </cell>
          <cell r="E455">
            <v>-25227.13</v>
          </cell>
          <cell r="H455" t="str">
            <v>2905</v>
          </cell>
          <cell r="I455" t="str">
            <v>354</v>
          </cell>
          <cell r="O455" t="str">
            <v>200</v>
          </cell>
          <cell r="P455" t="str">
            <v>L&amp;B</v>
          </cell>
        </row>
        <row r="456">
          <cell r="A456" t="str">
            <v>DP</v>
          </cell>
          <cell r="E456">
            <v>-25349.07</v>
          </cell>
          <cell r="H456" t="str">
            <v>2905</v>
          </cell>
          <cell r="I456" t="str">
            <v>354</v>
          </cell>
          <cell r="O456" t="str">
            <v>200</v>
          </cell>
          <cell r="P456" t="str">
            <v>L&amp;B</v>
          </cell>
        </row>
        <row r="457">
          <cell r="A457" t="str">
            <v>DP</v>
          </cell>
          <cell r="E457">
            <v>-25349.05</v>
          </cell>
          <cell r="H457" t="str">
            <v>2905</v>
          </cell>
          <cell r="I457" t="str">
            <v>354</v>
          </cell>
          <cell r="O457" t="str">
            <v>200</v>
          </cell>
          <cell r="P457" t="str">
            <v>L&amp;B</v>
          </cell>
        </row>
        <row r="458">
          <cell r="A458" t="str">
            <v>DP</v>
          </cell>
          <cell r="E458">
            <v>-25348.99</v>
          </cell>
          <cell r="H458" t="str">
            <v>2905</v>
          </cell>
          <cell r="I458" t="str">
            <v>354</v>
          </cell>
          <cell r="O458" t="str">
            <v>200</v>
          </cell>
          <cell r="P458" t="str">
            <v>L&amp;B</v>
          </cell>
        </row>
        <row r="459">
          <cell r="A459" t="str">
            <v>DP</v>
          </cell>
          <cell r="E459">
            <v>-26130.36</v>
          </cell>
          <cell r="H459" t="str">
            <v>2905</v>
          </cell>
          <cell r="I459" t="str">
            <v>354</v>
          </cell>
          <cell r="O459" t="str">
            <v>200</v>
          </cell>
          <cell r="P459" t="str">
            <v>L&amp;B</v>
          </cell>
        </row>
        <row r="460">
          <cell r="A460" t="str">
            <v>JE</v>
          </cell>
          <cell r="E460">
            <v>44885</v>
          </cell>
          <cell r="H460" t="str">
            <v>1905</v>
          </cell>
          <cell r="I460" t="str">
            <v>354</v>
          </cell>
          <cell r="O460" t="str">
            <v>200</v>
          </cell>
          <cell r="P460" t="str">
            <v>L&amp;B</v>
          </cell>
        </row>
        <row r="461">
          <cell r="A461" t="str">
            <v>JE</v>
          </cell>
          <cell r="E461">
            <v>20445.060000000001</v>
          </cell>
          <cell r="H461" t="str">
            <v>1905</v>
          </cell>
          <cell r="I461" t="str">
            <v>354</v>
          </cell>
          <cell r="O461" t="str">
            <v>200</v>
          </cell>
          <cell r="P461" t="str">
            <v>L&amp;B</v>
          </cell>
        </row>
        <row r="462">
          <cell r="A462" t="str">
            <v>JE</v>
          </cell>
          <cell r="E462">
            <v>120273.67</v>
          </cell>
          <cell r="H462" t="str">
            <v>1905</v>
          </cell>
          <cell r="I462" t="str">
            <v>354</v>
          </cell>
          <cell r="O462" t="str">
            <v>200</v>
          </cell>
          <cell r="P462" t="str">
            <v>L&amp;B</v>
          </cell>
        </row>
        <row r="463">
          <cell r="A463" t="str">
            <v>JE</v>
          </cell>
          <cell r="E463">
            <v>9242</v>
          </cell>
          <cell r="H463" t="str">
            <v>1905</v>
          </cell>
          <cell r="I463" t="str">
            <v>354</v>
          </cell>
          <cell r="O463" t="str">
            <v>200</v>
          </cell>
          <cell r="P463" t="str">
            <v>L&amp;B</v>
          </cell>
        </row>
        <row r="464">
          <cell r="A464" t="str">
            <v>JE</v>
          </cell>
          <cell r="E464">
            <v>18885.11</v>
          </cell>
          <cell r="H464" t="str">
            <v>1905</v>
          </cell>
          <cell r="I464" t="str">
            <v>354</v>
          </cell>
          <cell r="O464" t="str">
            <v>200</v>
          </cell>
          <cell r="P464" t="str">
            <v>L&amp;B</v>
          </cell>
        </row>
        <row r="465">
          <cell r="A465" t="str">
            <v>JE</v>
          </cell>
          <cell r="E465">
            <v>6800</v>
          </cell>
          <cell r="H465" t="str">
            <v>1534</v>
          </cell>
          <cell r="I465" t="str">
            <v>300</v>
          </cell>
          <cell r="O465" t="str">
            <v>175</v>
          </cell>
          <cell r="P465">
            <v>0</v>
          </cell>
        </row>
        <row r="466">
          <cell r="A466" t="str">
            <v>JE</v>
          </cell>
          <cell r="E466">
            <v>3080.71</v>
          </cell>
          <cell r="H466" t="str">
            <v>1534</v>
          </cell>
          <cell r="I466" t="str">
            <v>300</v>
          </cell>
          <cell r="O466" t="str">
            <v>175</v>
          </cell>
          <cell r="P466">
            <v>0</v>
          </cell>
        </row>
        <row r="467">
          <cell r="A467" t="str">
            <v>JE</v>
          </cell>
          <cell r="E467">
            <v>-25299.37</v>
          </cell>
          <cell r="H467" t="str">
            <v>1534</v>
          </cell>
          <cell r="I467" t="str">
            <v>300</v>
          </cell>
          <cell r="O467" t="str">
            <v>175</v>
          </cell>
          <cell r="P467">
            <v>0</v>
          </cell>
        </row>
        <row r="468">
          <cell r="A468" t="str">
            <v>JE</v>
          </cell>
          <cell r="E468">
            <v>2566.37</v>
          </cell>
          <cell r="H468" t="str">
            <v>1534</v>
          </cell>
          <cell r="I468" t="str">
            <v>300</v>
          </cell>
          <cell r="O468" t="str">
            <v>175</v>
          </cell>
          <cell r="P468">
            <v>0</v>
          </cell>
        </row>
        <row r="469">
          <cell r="A469" t="str">
            <v>JE</v>
          </cell>
          <cell r="E469">
            <v>11520</v>
          </cell>
          <cell r="H469" t="str">
            <v>1534</v>
          </cell>
          <cell r="I469" t="str">
            <v>300</v>
          </cell>
          <cell r="O469" t="str">
            <v>175</v>
          </cell>
          <cell r="P469">
            <v>0</v>
          </cell>
        </row>
        <row r="470">
          <cell r="A470" t="str">
            <v>JE</v>
          </cell>
          <cell r="E470">
            <v>1855.1</v>
          </cell>
          <cell r="H470" t="str">
            <v>1534</v>
          </cell>
          <cell r="I470" t="str">
            <v>300</v>
          </cell>
          <cell r="O470" t="str">
            <v>175</v>
          </cell>
          <cell r="P470">
            <v>0</v>
          </cell>
        </row>
        <row r="471">
          <cell r="A471" t="str">
            <v>JE</v>
          </cell>
          <cell r="E471">
            <v>3820</v>
          </cell>
          <cell r="H471" t="str">
            <v>1534</v>
          </cell>
          <cell r="I471" t="str">
            <v>300</v>
          </cell>
          <cell r="O471" t="str">
            <v>175</v>
          </cell>
          <cell r="P471">
            <v>0</v>
          </cell>
        </row>
        <row r="472">
          <cell r="A472" t="str">
            <v>JE</v>
          </cell>
          <cell r="E472">
            <v>1007.06</v>
          </cell>
          <cell r="H472" t="str">
            <v>1534</v>
          </cell>
          <cell r="I472" t="str">
            <v>300</v>
          </cell>
          <cell r="O472" t="str">
            <v>175</v>
          </cell>
          <cell r="P472">
            <v>0</v>
          </cell>
        </row>
        <row r="473">
          <cell r="A473" t="str">
            <v>JE</v>
          </cell>
          <cell r="E473">
            <v>22733</v>
          </cell>
          <cell r="H473" t="str">
            <v>1534</v>
          </cell>
          <cell r="I473" t="str">
            <v>300</v>
          </cell>
          <cell r="O473" t="str">
            <v>175</v>
          </cell>
          <cell r="P473">
            <v>0</v>
          </cell>
        </row>
        <row r="474">
          <cell r="A474" t="str">
            <v>JE</v>
          </cell>
          <cell r="E474">
            <v>640</v>
          </cell>
          <cell r="H474" t="str">
            <v>1534</v>
          </cell>
          <cell r="I474" t="str">
            <v>300</v>
          </cell>
          <cell r="O474" t="str">
            <v>175</v>
          </cell>
          <cell r="P474">
            <v>0</v>
          </cell>
        </row>
        <row r="475">
          <cell r="A475" t="str">
            <v>JE</v>
          </cell>
          <cell r="E475">
            <v>330.78</v>
          </cell>
          <cell r="H475" t="str">
            <v>1534</v>
          </cell>
          <cell r="I475" t="str">
            <v>300</v>
          </cell>
          <cell r="O475" t="str">
            <v>175</v>
          </cell>
          <cell r="P475">
            <v>0</v>
          </cell>
        </row>
        <row r="476">
          <cell r="A476" t="str">
            <v>JE</v>
          </cell>
          <cell r="E476">
            <v>838.49</v>
          </cell>
          <cell r="H476" t="str">
            <v>1534</v>
          </cell>
          <cell r="I476" t="str">
            <v>300</v>
          </cell>
          <cell r="O476" t="str">
            <v>175</v>
          </cell>
          <cell r="P476">
            <v>0</v>
          </cell>
        </row>
        <row r="477">
          <cell r="A477" t="str">
            <v>JE</v>
          </cell>
          <cell r="E477">
            <v>34.29</v>
          </cell>
          <cell r="H477" t="str">
            <v>1534</v>
          </cell>
          <cell r="I477" t="str">
            <v>300</v>
          </cell>
          <cell r="O477" t="str">
            <v>175</v>
          </cell>
          <cell r="P477">
            <v>0</v>
          </cell>
        </row>
        <row r="478">
          <cell r="A478" t="str">
            <v>JE</v>
          </cell>
          <cell r="E478">
            <v>1882.89</v>
          </cell>
          <cell r="H478" t="str">
            <v>1534</v>
          </cell>
          <cell r="I478" t="str">
            <v>300</v>
          </cell>
          <cell r="O478" t="str">
            <v>175</v>
          </cell>
          <cell r="P478">
            <v>0</v>
          </cell>
        </row>
        <row r="479">
          <cell r="A479" t="str">
            <v>JE</v>
          </cell>
          <cell r="E479">
            <v>196.49</v>
          </cell>
          <cell r="H479" t="str">
            <v>1534</v>
          </cell>
          <cell r="I479" t="str">
            <v>300</v>
          </cell>
          <cell r="O479" t="str">
            <v>175</v>
          </cell>
          <cell r="P479">
            <v>0</v>
          </cell>
        </row>
        <row r="480">
          <cell r="A480" t="str">
            <v>JE</v>
          </cell>
          <cell r="E480">
            <v>1360</v>
          </cell>
          <cell r="H480" t="str">
            <v>1534</v>
          </cell>
          <cell r="I480" t="str">
            <v>300</v>
          </cell>
          <cell r="O480" t="str">
            <v>175</v>
          </cell>
          <cell r="P480">
            <v>0</v>
          </cell>
        </row>
        <row r="481">
          <cell r="A481" t="str">
            <v>JE</v>
          </cell>
          <cell r="E481">
            <v>38.090000000000003</v>
          </cell>
          <cell r="H481" t="str">
            <v>1534</v>
          </cell>
          <cell r="I481" t="str">
            <v>300</v>
          </cell>
          <cell r="O481" t="str">
            <v>175</v>
          </cell>
          <cell r="P481">
            <v>0</v>
          </cell>
        </row>
        <row r="482">
          <cell r="A482" t="str">
            <v>JE</v>
          </cell>
          <cell r="E482">
            <v>8320</v>
          </cell>
          <cell r="H482" t="str">
            <v>1534</v>
          </cell>
          <cell r="I482" t="str">
            <v>300</v>
          </cell>
          <cell r="O482" t="str">
            <v>175</v>
          </cell>
          <cell r="P482">
            <v>0</v>
          </cell>
        </row>
        <row r="483">
          <cell r="A483" t="str">
            <v>JE</v>
          </cell>
          <cell r="E483">
            <v>8710</v>
          </cell>
          <cell r="H483" t="str">
            <v>1534</v>
          </cell>
          <cell r="I483" t="str">
            <v>300</v>
          </cell>
          <cell r="O483" t="str">
            <v>175</v>
          </cell>
          <cell r="P483">
            <v>0</v>
          </cell>
        </row>
        <row r="484">
          <cell r="A484" t="str">
            <v>JE</v>
          </cell>
          <cell r="E484">
            <v>13.04</v>
          </cell>
          <cell r="H484" t="str">
            <v>1534</v>
          </cell>
          <cell r="I484" t="str">
            <v>300</v>
          </cell>
          <cell r="O484" t="str">
            <v>175</v>
          </cell>
          <cell r="P484">
            <v>0</v>
          </cell>
        </row>
        <row r="485">
          <cell r="A485" t="str">
            <v>JE</v>
          </cell>
          <cell r="E485">
            <v>5760</v>
          </cell>
          <cell r="H485" t="str">
            <v>1534</v>
          </cell>
          <cell r="I485" t="str">
            <v>300</v>
          </cell>
          <cell r="O485" t="str">
            <v>175</v>
          </cell>
          <cell r="P485">
            <v>0</v>
          </cell>
        </row>
        <row r="486">
          <cell r="A486" t="str">
            <v>JE</v>
          </cell>
          <cell r="E486">
            <v>4235.3900000000003</v>
          </cell>
          <cell r="H486" t="str">
            <v>1534</v>
          </cell>
          <cell r="I486" t="str">
            <v>300</v>
          </cell>
          <cell r="O486" t="str">
            <v>175</v>
          </cell>
          <cell r="P486">
            <v>0</v>
          </cell>
        </row>
        <row r="487">
          <cell r="A487" t="str">
            <v>JE</v>
          </cell>
          <cell r="E487">
            <v>1416.33</v>
          </cell>
          <cell r="H487" t="str">
            <v>1534</v>
          </cell>
          <cell r="I487" t="str">
            <v>300</v>
          </cell>
          <cell r="O487" t="str">
            <v>175</v>
          </cell>
          <cell r="P487">
            <v>0</v>
          </cell>
        </row>
        <row r="488">
          <cell r="A488" t="str">
            <v>JE</v>
          </cell>
          <cell r="E488">
            <v>2528.21</v>
          </cell>
          <cell r="H488" t="str">
            <v>1534</v>
          </cell>
          <cell r="I488" t="str">
            <v>300</v>
          </cell>
          <cell r="O488" t="str">
            <v>175</v>
          </cell>
          <cell r="P488">
            <v>0</v>
          </cell>
        </row>
        <row r="489">
          <cell r="A489" t="str">
            <v>JE</v>
          </cell>
          <cell r="E489">
            <v>16182.33</v>
          </cell>
          <cell r="H489" t="str">
            <v>1534</v>
          </cell>
          <cell r="I489" t="str">
            <v>300</v>
          </cell>
          <cell r="O489" t="str">
            <v>175</v>
          </cell>
          <cell r="P489">
            <v>0</v>
          </cell>
        </row>
        <row r="490">
          <cell r="A490" t="str">
            <v>JE</v>
          </cell>
          <cell r="E490">
            <v>1319.29</v>
          </cell>
          <cell r="H490" t="str">
            <v>1534</v>
          </cell>
          <cell r="I490" t="str">
            <v>300</v>
          </cell>
          <cell r="O490" t="str">
            <v>175</v>
          </cell>
          <cell r="P490">
            <v>0</v>
          </cell>
        </row>
        <row r="491">
          <cell r="A491" t="str">
            <v>JE</v>
          </cell>
          <cell r="E491">
            <v>6863.65</v>
          </cell>
          <cell r="H491" t="str">
            <v>1534</v>
          </cell>
          <cell r="I491" t="str">
            <v>300</v>
          </cell>
          <cell r="O491" t="str">
            <v>175</v>
          </cell>
          <cell r="P491">
            <v>0</v>
          </cell>
        </row>
        <row r="492">
          <cell r="A492" t="str">
            <v>JE</v>
          </cell>
          <cell r="E492">
            <v>-408.15</v>
          </cell>
          <cell r="H492" t="str">
            <v>1534</v>
          </cell>
          <cell r="I492" t="str">
            <v>300</v>
          </cell>
          <cell r="O492" t="str">
            <v>175</v>
          </cell>
          <cell r="P492">
            <v>0</v>
          </cell>
        </row>
        <row r="493">
          <cell r="A493" t="str">
            <v>JE</v>
          </cell>
          <cell r="E493">
            <v>-13218.93</v>
          </cell>
          <cell r="H493" t="str">
            <v>1534</v>
          </cell>
          <cell r="I493" t="str">
            <v>300</v>
          </cell>
          <cell r="O493" t="str">
            <v>175</v>
          </cell>
          <cell r="P493">
            <v>0</v>
          </cell>
        </row>
        <row r="494">
          <cell r="A494" t="str">
            <v>DP</v>
          </cell>
          <cell r="E494">
            <v>-3591.32</v>
          </cell>
          <cell r="H494" t="str">
            <v>2820</v>
          </cell>
          <cell r="I494" t="str">
            <v>313</v>
          </cell>
          <cell r="O494" t="str">
            <v>175</v>
          </cell>
          <cell r="P494" t="str">
            <v>IWM</v>
          </cell>
        </row>
        <row r="495">
          <cell r="A495" t="str">
            <v>DP</v>
          </cell>
          <cell r="E495">
            <v>-3591.34</v>
          </cell>
          <cell r="H495" t="str">
            <v>2820</v>
          </cell>
          <cell r="I495" t="str">
            <v>313</v>
          </cell>
          <cell r="O495" t="str">
            <v>175</v>
          </cell>
          <cell r="P495" t="str">
            <v>IWM</v>
          </cell>
        </row>
        <row r="496">
          <cell r="A496" t="str">
            <v>DP</v>
          </cell>
          <cell r="E496">
            <v>-3591.31</v>
          </cell>
          <cell r="H496" t="str">
            <v>2820</v>
          </cell>
          <cell r="I496" t="str">
            <v>313</v>
          </cell>
          <cell r="O496" t="str">
            <v>175</v>
          </cell>
          <cell r="P496" t="str">
            <v>IWM</v>
          </cell>
        </row>
        <row r="497">
          <cell r="A497" t="str">
            <v>DP</v>
          </cell>
          <cell r="E497">
            <v>-3591.32</v>
          </cell>
          <cell r="H497" t="str">
            <v>2820</v>
          </cell>
          <cell r="I497" t="str">
            <v>313</v>
          </cell>
          <cell r="O497" t="str">
            <v>175</v>
          </cell>
          <cell r="P497" t="str">
            <v>IWM</v>
          </cell>
        </row>
        <row r="498">
          <cell r="A498" t="str">
            <v>DP</v>
          </cell>
          <cell r="E498">
            <v>-3591.33</v>
          </cell>
          <cell r="H498" t="str">
            <v>2820</v>
          </cell>
          <cell r="I498" t="str">
            <v>313</v>
          </cell>
          <cell r="O498" t="str">
            <v>175</v>
          </cell>
          <cell r="P498" t="str">
            <v>IWM</v>
          </cell>
        </row>
        <row r="499">
          <cell r="A499" t="str">
            <v>DP</v>
          </cell>
          <cell r="E499">
            <v>-3591.33</v>
          </cell>
          <cell r="H499" t="str">
            <v>2820</v>
          </cell>
          <cell r="I499" t="str">
            <v>313</v>
          </cell>
          <cell r="O499" t="str">
            <v>175</v>
          </cell>
          <cell r="P499" t="str">
            <v>IWM</v>
          </cell>
        </row>
        <row r="500">
          <cell r="A500" t="str">
            <v>DP</v>
          </cell>
          <cell r="E500">
            <v>-3591.32</v>
          </cell>
          <cell r="H500" t="str">
            <v>2820</v>
          </cell>
          <cell r="I500" t="str">
            <v>313</v>
          </cell>
          <cell r="O500" t="str">
            <v>175</v>
          </cell>
          <cell r="P500" t="str">
            <v>IWM</v>
          </cell>
        </row>
        <row r="501">
          <cell r="A501" t="str">
            <v>DP</v>
          </cell>
          <cell r="E501">
            <v>-3591.33</v>
          </cell>
          <cell r="H501" t="str">
            <v>2820</v>
          </cell>
          <cell r="I501" t="str">
            <v>313</v>
          </cell>
          <cell r="O501" t="str">
            <v>175</v>
          </cell>
          <cell r="P501" t="str">
            <v>IWM</v>
          </cell>
        </row>
        <row r="502">
          <cell r="A502" t="str">
            <v>DP</v>
          </cell>
          <cell r="E502">
            <v>-3591.32</v>
          </cell>
          <cell r="H502" t="str">
            <v>2820</v>
          </cell>
          <cell r="I502" t="str">
            <v>313</v>
          </cell>
          <cell r="O502" t="str">
            <v>175</v>
          </cell>
          <cell r="P502" t="str">
            <v>IWM</v>
          </cell>
        </row>
        <row r="503">
          <cell r="A503" t="str">
            <v>DP</v>
          </cell>
          <cell r="E503">
            <v>-3591.34</v>
          </cell>
          <cell r="H503" t="str">
            <v>2820</v>
          </cell>
          <cell r="I503" t="str">
            <v>313</v>
          </cell>
          <cell r="O503" t="str">
            <v>175</v>
          </cell>
          <cell r="P503" t="str">
            <v>IWM</v>
          </cell>
        </row>
        <row r="504">
          <cell r="A504" t="str">
            <v>DP</v>
          </cell>
          <cell r="E504">
            <v>-3591.32</v>
          </cell>
          <cell r="H504" t="str">
            <v>2820</v>
          </cell>
          <cell r="I504" t="str">
            <v>313</v>
          </cell>
          <cell r="O504" t="str">
            <v>175</v>
          </cell>
          <cell r="P504" t="str">
            <v>IWM</v>
          </cell>
        </row>
        <row r="505">
          <cell r="A505" t="str">
            <v>DP</v>
          </cell>
          <cell r="E505">
            <v>-3591.31</v>
          </cell>
          <cell r="H505" t="str">
            <v>2820</v>
          </cell>
          <cell r="I505" t="str">
            <v>313</v>
          </cell>
          <cell r="O505" t="str">
            <v>175</v>
          </cell>
          <cell r="P505" t="str">
            <v>IWM</v>
          </cell>
        </row>
        <row r="506">
          <cell r="A506" t="str">
            <v>JE</v>
          </cell>
          <cell r="E506">
            <v>37.89</v>
          </cell>
          <cell r="H506" t="str">
            <v>1531</v>
          </cell>
          <cell r="I506" t="str">
            <v>200</v>
          </cell>
          <cell r="O506" t="str">
            <v>160</v>
          </cell>
          <cell r="P506">
            <v>0</v>
          </cell>
        </row>
        <row r="507">
          <cell r="A507" t="str">
            <v>JE</v>
          </cell>
          <cell r="E507">
            <v>34.229999999999997</v>
          </cell>
          <cell r="H507" t="str">
            <v>1531</v>
          </cell>
          <cell r="I507" t="str">
            <v>200</v>
          </cell>
          <cell r="O507" t="str">
            <v>160</v>
          </cell>
          <cell r="P507">
            <v>0</v>
          </cell>
        </row>
        <row r="508">
          <cell r="A508" t="str">
            <v>JE</v>
          </cell>
          <cell r="E508">
            <v>37.89</v>
          </cell>
          <cell r="H508" t="str">
            <v>1531</v>
          </cell>
          <cell r="I508" t="str">
            <v>200</v>
          </cell>
          <cell r="O508" t="str">
            <v>160</v>
          </cell>
          <cell r="P508">
            <v>0</v>
          </cell>
        </row>
        <row r="509">
          <cell r="A509" t="str">
            <v>JE</v>
          </cell>
          <cell r="E509">
            <v>27.44</v>
          </cell>
          <cell r="H509" t="str">
            <v>1531</v>
          </cell>
          <cell r="I509" t="str">
            <v>200</v>
          </cell>
          <cell r="O509" t="str">
            <v>160</v>
          </cell>
          <cell r="P509">
            <v>0</v>
          </cell>
        </row>
        <row r="510">
          <cell r="A510" t="str">
            <v>JE</v>
          </cell>
          <cell r="E510">
            <v>28.36</v>
          </cell>
          <cell r="H510" t="str">
            <v>1531</v>
          </cell>
          <cell r="I510" t="str">
            <v>200</v>
          </cell>
          <cell r="O510" t="str">
            <v>160</v>
          </cell>
          <cell r="P510">
            <v>0</v>
          </cell>
        </row>
        <row r="511">
          <cell r="A511" t="str">
            <v>JE</v>
          </cell>
          <cell r="E511">
            <v>27.44</v>
          </cell>
          <cell r="H511" t="str">
            <v>1531</v>
          </cell>
          <cell r="I511" t="str">
            <v>200</v>
          </cell>
          <cell r="O511" t="str">
            <v>160</v>
          </cell>
          <cell r="P511">
            <v>0</v>
          </cell>
        </row>
        <row r="512">
          <cell r="A512" t="str">
            <v>JE</v>
          </cell>
          <cell r="E512">
            <v>28.36</v>
          </cell>
          <cell r="H512" t="str">
            <v>1531</v>
          </cell>
          <cell r="I512" t="str">
            <v>200</v>
          </cell>
          <cell r="O512" t="str">
            <v>160</v>
          </cell>
          <cell r="P512">
            <v>0</v>
          </cell>
        </row>
        <row r="513">
          <cell r="A513" t="str">
            <v>JE</v>
          </cell>
          <cell r="E513">
            <v>28.36</v>
          </cell>
          <cell r="H513" t="str">
            <v>1531</v>
          </cell>
          <cell r="I513" t="str">
            <v>200</v>
          </cell>
          <cell r="O513" t="str">
            <v>160</v>
          </cell>
          <cell r="P513">
            <v>0</v>
          </cell>
        </row>
        <row r="514">
          <cell r="A514" t="str">
            <v>JE</v>
          </cell>
          <cell r="E514">
            <v>27.44</v>
          </cell>
          <cell r="H514" t="str">
            <v>1531</v>
          </cell>
          <cell r="I514" t="str">
            <v>200</v>
          </cell>
          <cell r="O514" t="str">
            <v>160</v>
          </cell>
          <cell r="P514">
            <v>0</v>
          </cell>
        </row>
        <row r="515">
          <cell r="A515" t="str">
            <v>JE</v>
          </cell>
          <cell r="E515">
            <v>28.36</v>
          </cell>
          <cell r="H515" t="str">
            <v>1531</v>
          </cell>
          <cell r="I515" t="str">
            <v>200</v>
          </cell>
          <cell r="O515" t="str">
            <v>160</v>
          </cell>
          <cell r="P515">
            <v>0</v>
          </cell>
        </row>
        <row r="516">
          <cell r="A516" t="str">
            <v>JE</v>
          </cell>
          <cell r="E516">
            <v>27.44</v>
          </cell>
          <cell r="H516" t="str">
            <v>1531</v>
          </cell>
          <cell r="I516" t="str">
            <v>200</v>
          </cell>
          <cell r="O516" t="str">
            <v>160</v>
          </cell>
          <cell r="P516">
            <v>0</v>
          </cell>
        </row>
        <row r="517">
          <cell r="A517" t="str">
            <v>JE</v>
          </cell>
          <cell r="E517">
            <v>28.36</v>
          </cell>
          <cell r="H517" t="str">
            <v>1531</v>
          </cell>
          <cell r="I517" t="str">
            <v>200</v>
          </cell>
          <cell r="O517" t="str">
            <v>160</v>
          </cell>
          <cell r="P517">
            <v>0</v>
          </cell>
        </row>
        <row r="518">
          <cell r="A518" t="str">
            <v>JE</v>
          </cell>
          <cell r="E518">
            <v>392.71</v>
          </cell>
          <cell r="H518" t="str">
            <v>1534</v>
          </cell>
          <cell r="I518" t="str">
            <v>200</v>
          </cell>
          <cell r="O518" t="str">
            <v>160</v>
          </cell>
          <cell r="P518">
            <v>0</v>
          </cell>
        </row>
        <row r="519">
          <cell r="A519" t="str">
            <v>JE</v>
          </cell>
          <cell r="E519">
            <v>340.21</v>
          </cell>
          <cell r="H519" t="str">
            <v>1534</v>
          </cell>
          <cell r="I519" t="str">
            <v>200</v>
          </cell>
          <cell r="O519" t="str">
            <v>160</v>
          </cell>
          <cell r="P519">
            <v>0</v>
          </cell>
        </row>
        <row r="520">
          <cell r="A520" t="str">
            <v>JE</v>
          </cell>
          <cell r="E520">
            <v>393.36</v>
          </cell>
          <cell r="H520" t="str">
            <v>1534</v>
          </cell>
          <cell r="I520" t="str">
            <v>200</v>
          </cell>
          <cell r="O520" t="str">
            <v>160</v>
          </cell>
          <cell r="P520">
            <v>0</v>
          </cell>
        </row>
        <row r="521">
          <cell r="A521" t="str">
            <v>JE</v>
          </cell>
          <cell r="E521">
            <v>309.77</v>
          </cell>
          <cell r="H521" t="str">
            <v>1534</v>
          </cell>
          <cell r="I521" t="str">
            <v>200</v>
          </cell>
          <cell r="O521" t="str">
            <v>160</v>
          </cell>
          <cell r="P521">
            <v>0</v>
          </cell>
        </row>
        <row r="522">
          <cell r="A522" t="str">
            <v>JE</v>
          </cell>
          <cell r="E522">
            <v>321.01</v>
          </cell>
          <cell r="H522" t="str">
            <v>1534</v>
          </cell>
          <cell r="I522" t="str">
            <v>200</v>
          </cell>
          <cell r="O522" t="str">
            <v>160</v>
          </cell>
          <cell r="P522">
            <v>0</v>
          </cell>
        </row>
        <row r="523">
          <cell r="A523" t="str">
            <v>JE</v>
          </cell>
          <cell r="E523">
            <v>316.52</v>
          </cell>
          <cell r="H523" t="str">
            <v>1534</v>
          </cell>
          <cell r="I523" t="str">
            <v>200</v>
          </cell>
          <cell r="O523" t="str">
            <v>160</v>
          </cell>
          <cell r="P523">
            <v>0</v>
          </cell>
        </row>
        <row r="524">
          <cell r="A524" t="str">
            <v>JE</v>
          </cell>
          <cell r="E524">
            <v>344.58</v>
          </cell>
          <cell r="H524" t="str">
            <v>1534</v>
          </cell>
          <cell r="I524" t="str">
            <v>200</v>
          </cell>
          <cell r="O524" t="str">
            <v>160</v>
          </cell>
          <cell r="P524">
            <v>0</v>
          </cell>
        </row>
        <row r="525">
          <cell r="A525" t="str">
            <v>JE</v>
          </cell>
          <cell r="E525">
            <v>353.98</v>
          </cell>
          <cell r="H525" t="str">
            <v>1534</v>
          </cell>
          <cell r="I525" t="str">
            <v>200</v>
          </cell>
          <cell r="O525" t="str">
            <v>160</v>
          </cell>
          <cell r="P525">
            <v>0</v>
          </cell>
        </row>
        <row r="526">
          <cell r="A526" t="str">
            <v>JE</v>
          </cell>
          <cell r="E526">
            <v>342.74</v>
          </cell>
          <cell r="H526" t="str">
            <v>1534</v>
          </cell>
          <cell r="I526" t="str">
            <v>200</v>
          </cell>
          <cell r="O526" t="str">
            <v>160</v>
          </cell>
          <cell r="P526">
            <v>0</v>
          </cell>
        </row>
        <row r="527">
          <cell r="A527" t="str">
            <v>JE</v>
          </cell>
          <cell r="E527">
            <v>355.47</v>
          </cell>
          <cell r="H527" t="str">
            <v>1534</v>
          </cell>
          <cell r="I527" t="str">
            <v>200</v>
          </cell>
          <cell r="O527" t="str">
            <v>160</v>
          </cell>
          <cell r="P527">
            <v>0</v>
          </cell>
        </row>
        <row r="528">
          <cell r="A528" t="str">
            <v>JE</v>
          </cell>
          <cell r="E528">
            <v>351.16</v>
          </cell>
          <cell r="H528" t="str">
            <v>1534</v>
          </cell>
          <cell r="I528" t="str">
            <v>200</v>
          </cell>
          <cell r="O528" t="str">
            <v>160</v>
          </cell>
          <cell r="P528">
            <v>0</v>
          </cell>
        </row>
        <row r="529">
          <cell r="A529" t="str">
            <v>JE</v>
          </cell>
          <cell r="E529">
            <v>371</v>
          </cell>
          <cell r="H529" t="str">
            <v>1534</v>
          </cell>
          <cell r="I529" t="str">
            <v>200</v>
          </cell>
          <cell r="O529" t="str">
            <v>160</v>
          </cell>
          <cell r="P529">
            <v>0</v>
          </cell>
        </row>
        <row r="530">
          <cell r="A530" t="str">
            <v>DP</v>
          </cell>
          <cell r="E530">
            <v>-1455.42</v>
          </cell>
          <cell r="H530" t="str">
            <v>2804</v>
          </cell>
          <cell r="I530" t="str">
            <v>410</v>
          </cell>
          <cell r="O530" t="str">
            <v>175</v>
          </cell>
          <cell r="P530" t="str">
            <v>ILR</v>
          </cell>
        </row>
        <row r="531">
          <cell r="A531" t="str">
            <v>DP</v>
          </cell>
          <cell r="E531">
            <v>-1455.45</v>
          </cell>
          <cell r="H531" t="str">
            <v>2804</v>
          </cell>
          <cell r="I531" t="str">
            <v>410</v>
          </cell>
          <cell r="O531" t="str">
            <v>175</v>
          </cell>
          <cell r="P531" t="str">
            <v>ILR</v>
          </cell>
        </row>
        <row r="532">
          <cell r="A532" t="str">
            <v>DP</v>
          </cell>
          <cell r="E532">
            <v>-1455.37</v>
          </cell>
          <cell r="H532" t="str">
            <v>2804</v>
          </cell>
          <cell r="I532" t="str">
            <v>410</v>
          </cell>
          <cell r="O532" t="str">
            <v>175</v>
          </cell>
          <cell r="P532" t="str">
            <v>ILR</v>
          </cell>
        </row>
        <row r="533">
          <cell r="A533" t="str">
            <v>DP</v>
          </cell>
          <cell r="E533">
            <v>-1455.49</v>
          </cell>
          <cell r="H533" t="str">
            <v>2804</v>
          </cell>
          <cell r="I533" t="str">
            <v>410</v>
          </cell>
          <cell r="O533" t="str">
            <v>175</v>
          </cell>
          <cell r="P533" t="str">
            <v>ILR</v>
          </cell>
        </row>
        <row r="534">
          <cell r="A534" t="str">
            <v>DP</v>
          </cell>
          <cell r="E534">
            <v>-1455.39</v>
          </cell>
          <cell r="H534" t="str">
            <v>2804</v>
          </cell>
          <cell r="I534" t="str">
            <v>410</v>
          </cell>
          <cell r="O534" t="str">
            <v>175</v>
          </cell>
          <cell r="P534" t="str">
            <v>ILR</v>
          </cell>
        </row>
        <row r="535">
          <cell r="A535" t="str">
            <v>DP</v>
          </cell>
          <cell r="E535">
            <v>-1455.44</v>
          </cell>
          <cell r="H535" t="str">
            <v>2804</v>
          </cell>
          <cell r="I535" t="str">
            <v>410</v>
          </cell>
          <cell r="O535" t="str">
            <v>175</v>
          </cell>
          <cell r="P535" t="str">
            <v>ILR</v>
          </cell>
        </row>
        <row r="536">
          <cell r="A536" t="str">
            <v>DP</v>
          </cell>
          <cell r="E536">
            <v>-1455.45</v>
          </cell>
          <cell r="H536" t="str">
            <v>2804</v>
          </cell>
          <cell r="I536" t="str">
            <v>410</v>
          </cell>
          <cell r="O536" t="str">
            <v>175</v>
          </cell>
          <cell r="P536" t="str">
            <v>ILR</v>
          </cell>
        </row>
        <row r="537">
          <cell r="A537" t="str">
            <v>DP</v>
          </cell>
          <cell r="E537">
            <v>-1455.36</v>
          </cell>
          <cell r="H537" t="str">
            <v>2804</v>
          </cell>
          <cell r="I537" t="str">
            <v>410</v>
          </cell>
          <cell r="O537" t="str">
            <v>175</v>
          </cell>
          <cell r="P537" t="str">
            <v>ILR</v>
          </cell>
        </row>
        <row r="538">
          <cell r="A538" t="str">
            <v>DP</v>
          </cell>
          <cell r="E538">
            <v>-1455.44</v>
          </cell>
          <cell r="H538" t="str">
            <v>2804</v>
          </cell>
          <cell r="I538" t="str">
            <v>410</v>
          </cell>
          <cell r="O538" t="str">
            <v>175</v>
          </cell>
          <cell r="P538" t="str">
            <v>ILR</v>
          </cell>
        </row>
        <row r="539">
          <cell r="A539" t="str">
            <v>DP</v>
          </cell>
          <cell r="E539">
            <v>-1455.45</v>
          </cell>
          <cell r="H539" t="str">
            <v>2804</v>
          </cell>
          <cell r="I539" t="str">
            <v>410</v>
          </cell>
          <cell r="O539" t="str">
            <v>175</v>
          </cell>
          <cell r="P539" t="str">
            <v>ILR</v>
          </cell>
        </row>
        <row r="540">
          <cell r="A540" t="str">
            <v>DP</v>
          </cell>
          <cell r="E540">
            <v>-1455.43</v>
          </cell>
          <cell r="H540" t="str">
            <v>2804</v>
          </cell>
          <cell r="I540" t="str">
            <v>410</v>
          </cell>
          <cell r="O540" t="str">
            <v>175</v>
          </cell>
          <cell r="P540" t="str">
            <v>ILR</v>
          </cell>
        </row>
        <row r="541">
          <cell r="A541" t="str">
            <v>DP</v>
          </cell>
          <cell r="E541">
            <v>-1461.34</v>
          </cell>
          <cell r="H541" t="str">
            <v>2804</v>
          </cell>
          <cell r="I541" t="str">
            <v>410</v>
          </cell>
          <cell r="O541" t="str">
            <v>175</v>
          </cell>
          <cell r="P541" t="str">
            <v>ILR</v>
          </cell>
        </row>
        <row r="542">
          <cell r="A542" t="str">
            <v>DP</v>
          </cell>
          <cell r="E542">
            <v>-98.26</v>
          </cell>
          <cell r="H542" t="str">
            <v>2804</v>
          </cell>
          <cell r="I542" t="str">
            <v>410</v>
          </cell>
          <cell r="O542" t="str">
            <v>175</v>
          </cell>
          <cell r="P542" t="str">
            <v>ILR</v>
          </cell>
        </row>
        <row r="543">
          <cell r="A543" t="str">
            <v>JE</v>
          </cell>
          <cell r="E543">
            <v>337.2</v>
          </cell>
          <cell r="H543" t="str">
            <v>1801</v>
          </cell>
          <cell r="I543" t="str">
            <v>410</v>
          </cell>
          <cell r="O543" t="str">
            <v>175</v>
          </cell>
          <cell r="P543" t="str">
            <v>ILR</v>
          </cell>
        </row>
        <row r="544">
          <cell r="A544" t="str">
            <v>JE</v>
          </cell>
          <cell r="E544">
            <v>1431.04</v>
          </cell>
          <cell r="H544" t="str">
            <v>1801</v>
          </cell>
          <cell r="I544" t="str">
            <v>410</v>
          </cell>
          <cell r="O544" t="str">
            <v>175</v>
          </cell>
          <cell r="P544" t="str">
            <v>ILR</v>
          </cell>
        </row>
        <row r="545">
          <cell r="A545" t="str">
            <v>JE</v>
          </cell>
          <cell r="E545">
            <v>24416.57</v>
          </cell>
          <cell r="H545" t="str">
            <v>1801</v>
          </cell>
          <cell r="I545" t="str">
            <v>410</v>
          </cell>
          <cell r="O545" t="str">
            <v>175</v>
          </cell>
          <cell r="P545" t="str">
            <v>ILR</v>
          </cell>
        </row>
        <row r="546">
          <cell r="A546" t="str">
            <v>JE</v>
          </cell>
          <cell r="E546">
            <v>5060.24</v>
          </cell>
          <cell r="H546" t="str">
            <v>1801</v>
          </cell>
          <cell r="I546" t="str">
            <v>410</v>
          </cell>
          <cell r="O546" t="str">
            <v>175</v>
          </cell>
          <cell r="P546" t="str">
            <v>ILR</v>
          </cell>
        </row>
        <row r="547">
          <cell r="A547" t="str">
            <v>IA</v>
          </cell>
          <cell r="E547">
            <v>2954.88</v>
          </cell>
          <cell r="H547" t="str">
            <v>1850</v>
          </cell>
          <cell r="I547">
            <v>0</v>
          </cell>
          <cell r="O547" t="str">
            <v>200</v>
          </cell>
          <cell r="P547" t="str">
            <v>CIP</v>
          </cell>
        </row>
        <row r="548">
          <cell r="A548" t="str">
            <v>IB</v>
          </cell>
          <cell r="E548">
            <v>425</v>
          </cell>
          <cell r="H548" t="str">
            <v>1850</v>
          </cell>
          <cell r="I548">
            <v>0</v>
          </cell>
          <cell r="O548" t="str">
            <v>200</v>
          </cell>
          <cell r="P548" t="str">
            <v>CIP</v>
          </cell>
        </row>
        <row r="549">
          <cell r="A549" t="str">
            <v>IB</v>
          </cell>
          <cell r="E549">
            <v>1400</v>
          </cell>
          <cell r="H549" t="str">
            <v>1850</v>
          </cell>
          <cell r="I549">
            <v>0</v>
          </cell>
          <cell r="O549" t="str">
            <v>200</v>
          </cell>
          <cell r="P549" t="str">
            <v>CIP</v>
          </cell>
        </row>
        <row r="550">
          <cell r="A550" t="str">
            <v>IB</v>
          </cell>
          <cell r="E550">
            <v>-1400</v>
          </cell>
          <cell r="H550" t="str">
            <v>1850</v>
          </cell>
          <cell r="I550">
            <v>0</v>
          </cell>
          <cell r="O550" t="str">
            <v>200</v>
          </cell>
          <cell r="P550" t="str">
            <v>CIP</v>
          </cell>
        </row>
        <row r="551">
          <cell r="A551" t="str">
            <v>IG</v>
          </cell>
          <cell r="E551">
            <v>2363.9</v>
          </cell>
          <cell r="H551" t="str">
            <v>1850</v>
          </cell>
          <cell r="I551">
            <v>0</v>
          </cell>
          <cell r="O551" t="str">
            <v>200</v>
          </cell>
          <cell r="P551" t="str">
            <v>CIP</v>
          </cell>
        </row>
        <row r="552">
          <cell r="A552" t="str">
            <v>IG</v>
          </cell>
          <cell r="E552">
            <v>3484.56</v>
          </cell>
          <cell r="H552" t="str">
            <v>1850</v>
          </cell>
          <cell r="I552">
            <v>0</v>
          </cell>
          <cell r="O552" t="str">
            <v>200</v>
          </cell>
          <cell r="P552" t="str">
            <v>CIP</v>
          </cell>
        </row>
        <row r="553">
          <cell r="A553" t="str">
            <v>IG</v>
          </cell>
          <cell r="E553">
            <v>2000</v>
          </cell>
          <cell r="H553" t="str">
            <v>1850</v>
          </cell>
          <cell r="I553">
            <v>0</v>
          </cell>
          <cell r="O553" t="str">
            <v>200</v>
          </cell>
          <cell r="P553" t="str">
            <v>CIP</v>
          </cell>
        </row>
        <row r="554">
          <cell r="A554" t="str">
            <v>IG</v>
          </cell>
          <cell r="E554">
            <v>4954.88</v>
          </cell>
          <cell r="H554" t="str">
            <v>1850</v>
          </cell>
          <cell r="I554">
            <v>0</v>
          </cell>
          <cell r="O554" t="str">
            <v>200</v>
          </cell>
          <cell r="P554" t="str">
            <v>CIP</v>
          </cell>
        </row>
        <row r="555">
          <cell r="A555" t="str">
            <v>II</v>
          </cell>
          <cell r="E555">
            <v>-2520</v>
          </cell>
          <cell r="H555" t="str">
            <v>1850</v>
          </cell>
          <cell r="I555">
            <v>0</v>
          </cell>
          <cell r="O555" t="str">
            <v>200</v>
          </cell>
          <cell r="P555" t="str">
            <v>CIP</v>
          </cell>
        </row>
        <row r="556">
          <cell r="A556" t="str">
            <v>II</v>
          </cell>
          <cell r="E556">
            <v>-1931.09</v>
          </cell>
          <cell r="H556" t="str">
            <v>1850</v>
          </cell>
          <cell r="I556">
            <v>0</v>
          </cell>
          <cell r="O556" t="str">
            <v>200</v>
          </cell>
          <cell r="P556" t="str">
            <v>CIP</v>
          </cell>
        </row>
        <row r="557">
          <cell r="A557" t="str">
            <v>II</v>
          </cell>
          <cell r="E557">
            <v>-1090.48</v>
          </cell>
          <cell r="H557" t="str">
            <v>1850</v>
          </cell>
          <cell r="I557">
            <v>0</v>
          </cell>
          <cell r="O557" t="str">
            <v>200</v>
          </cell>
          <cell r="P557" t="str">
            <v>CIP</v>
          </cell>
        </row>
        <row r="558">
          <cell r="A558" t="str">
            <v>II</v>
          </cell>
          <cell r="E558">
            <v>-4165</v>
          </cell>
          <cell r="H558" t="str">
            <v>1850</v>
          </cell>
          <cell r="I558">
            <v>0</v>
          </cell>
          <cell r="O558" t="str">
            <v>200</v>
          </cell>
          <cell r="P558" t="str">
            <v>CIP</v>
          </cell>
        </row>
        <row r="559">
          <cell r="A559" t="str">
            <v>II</v>
          </cell>
          <cell r="E559">
            <v>-4165</v>
          </cell>
          <cell r="H559" t="str">
            <v>1850</v>
          </cell>
          <cell r="I559">
            <v>0</v>
          </cell>
          <cell r="O559" t="str">
            <v>200</v>
          </cell>
          <cell r="P559" t="str">
            <v>CIP</v>
          </cell>
        </row>
        <row r="560">
          <cell r="A560" t="str">
            <v>II</v>
          </cell>
          <cell r="E560">
            <v>-4165</v>
          </cell>
          <cell r="H560" t="str">
            <v>1850</v>
          </cell>
          <cell r="I560">
            <v>0</v>
          </cell>
          <cell r="O560" t="str">
            <v>200</v>
          </cell>
          <cell r="P560" t="str">
            <v>CIP</v>
          </cell>
        </row>
        <row r="561">
          <cell r="A561" t="str">
            <v>II</v>
          </cell>
          <cell r="E561">
            <v>-1650.95</v>
          </cell>
          <cell r="H561" t="str">
            <v>1850</v>
          </cell>
          <cell r="I561">
            <v>0</v>
          </cell>
          <cell r="O561" t="str">
            <v>200</v>
          </cell>
          <cell r="P561" t="str">
            <v>CIP</v>
          </cell>
        </row>
        <row r="562">
          <cell r="A562" t="str">
            <v>II</v>
          </cell>
          <cell r="E562">
            <v>-2000</v>
          </cell>
          <cell r="H562" t="str">
            <v>1850</v>
          </cell>
          <cell r="I562">
            <v>0</v>
          </cell>
          <cell r="O562" t="str">
            <v>200</v>
          </cell>
          <cell r="P562" t="str">
            <v>CIP</v>
          </cell>
        </row>
        <row r="563">
          <cell r="A563" t="str">
            <v>II</v>
          </cell>
          <cell r="E563">
            <v>-4165</v>
          </cell>
          <cell r="H563" t="str">
            <v>1850</v>
          </cell>
          <cell r="I563">
            <v>0</v>
          </cell>
          <cell r="O563" t="str">
            <v>200</v>
          </cell>
          <cell r="P563" t="str">
            <v>CIP</v>
          </cell>
        </row>
        <row r="564">
          <cell r="A564" t="str">
            <v>II</v>
          </cell>
          <cell r="E564">
            <v>-1062.7</v>
          </cell>
          <cell r="H564" t="str">
            <v>1850</v>
          </cell>
          <cell r="I564">
            <v>0</v>
          </cell>
          <cell r="O564" t="str">
            <v>200</v>
          </cell>
          <cell r="P564" t="str">
            <v>CIP</v>
          </cell>
        </row>
        <row r="565">
          <cell r="A565" t="str">
            <v>IT</v>
          </cell>
          <cell r="E565">
            <v>-3379.88</v>
          </cell>
          <cell r="H565" t="str">
            <v>1850</v>
          </cell>
          <cell r="I565">
            <v>0</v>
          </cell>
          <cell r="O565" t="str">
            <v>200</v>
          </cell>
          <cell r="P565" t="str">
            <v>CIP</v>
          </cell>
        </row>
        <row r="566">
          <cell r="A566" t="str">
            <v>JE</v>
          </cell>
          <cell r="E566">
            <v>0</v>
          </cell>
          <cell r="H566" t="str">
            <v>1850</v>
          </cell>
          <cell r="I566">
            <v>0</v>
          </cell>
          <cell r="O566" t="str">
            <v>200</v>
          </cell>
          <cell r="P566" t="str">
            <v>CIP</v>
          </cell>
        </row>
        <row r="567">
          <cell r="A567" t="str">
            <v>JE</v>
          </cell>
          <cell r="E567">
            <v>-31028.12</v>
          </cell>
          <cell r="H567" t="str">
            <v>1850</v>
          </cell>
          <cell r="I567">
            <v>0</v>
          </cell>
          <cell r="O567" t="str">
            <v>200</v>
          </cell>
          <cell r="P567" t="str">
            <v>CIP</v>
          </cell>
        </row>
        <row r="568">
          <cell r="A568" t="str">
            <v>JE</v>
          </cell>
          <cell r="E568">
            <v>51457.07</v>
          </cell>
          <cell r="H568" t="str">
            <v>1850</v>
          </cell>
          <cell r="I568">
            <v>0</v>
          </cell>
          <cell r="O568" t="str">
            <v>200</v>
          </cell>
          <cell r="P568" t="str">
            <v>CIP</v>
          </cell>
        </row>
        <row r="569">
          <cell r="A569" t="str">
            <v>JE</v>
          </cell>
          <cell r="E569">
            <v>-51457.07</v>
          </cell>
          <cell r="H569" t="str">
            <v>1850</v>
          </cell>
          <cell r="I569">
            <v>0</v>
          </cell>
          <cell r="O569" t="str">
            <v>200</v>
          </cell>
          <cell r="P569" t="str">
            <v>CIP</v>
          </cell>
        </row>
        <row r="570">
          <cell r="A570" t="str">
            <v>JE</v>
          </cell>
          <cell r="E570">
            <v>-171650.34</v>
          </cell>
          <cell r="H570" t="str">
            <v>1850</v>
          </cell>
          <cell r="I570">
            <v>0</v>
          </cell>
          <cell r="O570" t="str">
            <v>200</v>
          </cell>
          <cell r="P570" t="str">
            <v>CIP</v>
          </cell>
        </row>
        <row r="571">
          <cell r="A571" t="str">
            <v>JE</v>
          </cell>
          <cell r="E571">
            <v>223107.41</v>
          </cell>
          <cell r="H571" t="str">
            <v>1850</v>
          </cell>
          <cell r="I571">
            <v>0</v>
          </cell>
          <cell r="O571" t="str">
            <v>200</v>
          </cell>
          <cell r="P571" t="str">
            <v>CIP</v>
          </cell>
        </row>
        <row r="572">
          <cell r="A572" t="str">
            <v>OV</v>
          </cell>
          <cell r="E572">
            <v>6998</v>
          </cell>
          <cell r="H572" t="str">
            <v>1850</v>
          </cell>
          <cell r="I572">
            <v>0</v>
          </cell>
          <cell r="O572" t="str">
            <v>200</v>
          </cell>
          <cell r="P572" t="str">
            <v>CIP</v>
          </cell>
        </row>
        <row r="573">
          <cell r="A573" t="str">
            <v>OV</v>
          </cell>
          <cell r="E573">
            <v>3188</v>
          </cell>
          <cell r="H573" t="str">
            <v>1850</v>
          </cell>
          <cell r="I573">
            <v>0</v>
          </cell>
          <cell r="O573" t="str">
            <v>200</v>
          </cell>
          <cell r="P573" t="str">
            <v>CIP</v>
          </cell>
        </row>
        <row r="574">
          <cell r="A574" t="str">
            <v>OV</v>
          </cell>
          <cell r="E574">
            <v>3188</v>
          </cell>
          <cell r="H574" t="str">
            <v>1850</v>
          </cell>
          <cell r="I574">
            <v>0</v>
          </cell>
          <cell r="O574" t="str">
            <v>200</v>
          </cell>
          <cell r="P574" t="str">
            <v>CIP</v>
          </cell>
        </row>
        <row r="575">
          <cell r="A575" t="str">
            <v>OV</v>
          </cell>
          <cell r="E575">
            <v>15883</v>
          </cell>
          <cell r="H575" t="str">
            <v>1850</v>
          </cell>
          <cell r="I575">
            <v>0</v>
          </cell>
          <cell r="O575" t="str">
            <v>200</v>
          </cell>
          <cell r="P575" t="str">
            <v>CIP</v>
          </cell>
        </row>
        <row r="576">
          <cell r="A576" t="str">
            <v>OV</v>
          </cell>
          <cell r="E576">
            <v>15883</v>
          </cell>
          <cell r="H576" t="str">
            <v>1850</v>
          </cell>
          <cell r="I576">
            <v>0</v>
          </cell>
          <cell r="O576" t="str">
            <v>200</v>
          </cell>
          <cell r="P576" t="str">
            <v>CIP</v>
          </cell>
        </row>
        <row r="577">
          <cell r="A577" t="str">
            <v>AD</v>
          </cell>
          <cell r="E577">
            <v>-2290.14</v>
          </cell>
          <cell r="H577" t="str">
            <v>1945</v>
          </cell>
          <cell r="I577" t="str">
            <v>780</v>
          </cell>
          <cell r="O577" t="str">
            <v>200</v>
          </cell>
          <cell r="P577" t="str">
            <v>OFA</v>
          </cell>
        </row>
        <row r="578">
          <cell r="A578" t="str">
            <v>AD</v>
          </cell>
          <cell r="E578">
            <v>2290.14</v>
          </cell>
          <cell r="H578" t="str">
            <v>2945</v>
          </cell>
          <cell r="I578" t="str">
            <v>780</v>
          </cell>
          <cell r="O578" t="str">
            <v>200</v>
          </cell>
          <cell r="P578" t="str">
            <v>OFA</v>
          </cell>
        </row>
        <row r="579">
          <cell r="A579" t="str">
            <v>DP</v>
          </cell>
          <cell r="E579">
            <v>-2099.67</v>
          </cell>
          <cell r="H579" t="str">
            <v>2945</v>
          </cell>
          <cell r="I579" t="str">
            <v>780</v>
          </cell>
          <cell r="O579" t="str">
            <v>200</v>
          </cell>
          <cell r="P579" t="str">
            <v>OFA</v>
          </cell>
        </row>
        <row r="580">
          <cell r="A580" t="str">
            <v>DP</v>
          </cell>
          <cell r="E580">
            <v>-2099.63</v>
          </cell>
          <cell r="H580" t="str">
            <v>2945</v>
          </cell>
          <cell r="I580" t="str">
            <v>780</v>
          </cell>
          <cell r="O580" t="str">
            <v>200</v>
          </cell>
          <cell r="P580" t="str">
            <v>OFA</v>
          </cell>
        </row>
        <row r="581">
          <cell r="A581" t="str">
            <v>DP</v>
          </cell>
          <cell r="E581">
            <v>-2297.5500000000002</v>
          </cell>
          <cell r="H581" t="str">
            <v>2945</v>
          </cell>
          <cell r="I581" t="str">
            <v>780</v>
          </cell>
          <cell r="O581" t="str">
            <v>200</v>
          </cell>
          <cell r="P581" t="str">
            <v>OFA</v>
          </cell>
        </row>
        <row r="582">
          <cell r="A582" t="str">
            <v>DP</v>
          </cell>
          <cell r="E582">
            <v>-2176.65</v>
          </cell>
          <cell r="H582" t="str">
            <v>2945</v>
          </cell>
          <cell r="I582" t="str">
            <v>780</v>
          </cell>
          <cell r="O582" t="str">
            <v>200</v>
          </cell>
          <cell r="P582" t="str">
            <v>OFA</v>
          </cell>
        </row>
        <row r="583">
          <cell r="A583" t="str">
            <v>DP</v>
          </cell>
          <cell r="E583">
            <v>-2176.6799999999998</v>
          </cell>
          <cell r="H583" t="str">
            <v>2945</v>
          </cell>
          <cell r="I583" t="str">
            <v>780</v>
          </cell>
          <cell r="O583" t="str">
            <v>200</v>
          </cell>
          <cell r="P583" t="str">
            <v>OFA</v>
          </cell>
        </row>
        <row r="584">
          <cell r="A584" t="str">
            <v>DP</v>
          </cell>
          <cell r="E584">
            <v>-2452.37</v>
          </cell>
          <cell r="H584" t="str">
            <v>2945</v>
          </cell>
          <cell r="I584" t="str">
            <v>780</v>
          </cell>
          <cell r="O584" t="str">
            <v>200</v>
          </cell>
          <cell r="P584" t="str">
            <v>OFA</v>
          </cell>
        </row>
        <row r="585">
          <cell r="A585" t="str">
            <v>DP</v>
          </cell>
          <cell r="E585">
            <v>-2446.5</v>
          </cell>
          <cell r="H585" t="str">
            <v>2945</v>
          </cell>
          <cell r="I585" t="str">
            <v>780</v>
          </cell>
          <cell r="O585" t="str">
            <v>200</v>
          </cell>
          <cell r="P585" t="str">
            <v>OFA</v>
          </cell>
        </row>
        <row r="586">
          <cell r="A586" t="str">
            <v>DP</v>
          </cell>
          <cell r="E586">
            <v>-2446.5</v>
          </cell>
          <cell r="H586" t="str">
            <v>2945</v>
          </cell>
          <cell r="I586" t="str">
            <v>780</v>
          </cell>
          <cell r="O586" t="str">
            <v>200</v>
          </cell>
          <cell r="P586" t="str">
            <v>OFA</v>
          </cell>
        </row>
        <row r="587">
          <cell r="A587" t="str">
            <v>DP</v>
          </cell>
          <cell r="E587">
            <v>-3327.5</v>
          </cell>
          <cell r="H587" t="str">
            <v>2945</v>
          </cell>
          <cell r="I587" t="str">
            <v>780</v>
          </cell>
          <cell r="O587" t="str">
            <v>200</v>
          </cell>
          <cell r="P587" t="str">
            <v>OFA</v>
          </cell>
        </row>
        <row r="588">
          <cell r="A588" t="str">
            <v>DP</v>
          </cell>
          <cell r="E588">
            <v>-3327.53</v>
          </cell>
          <cell r="H588" t="str">
            <v>2945</v>
          </cell>
          <cell r="I588" t="str">
            <v>780</v>
          </cell>
          <cell r="O588" t="str">
            <v>200</v>
          </cell>
          <cell r="P588" t="str">
            <v>OFA</v>
          </cell>
        </row>
        <row r="589">
          <cell r="A589" t="str">
            <v>DP</v>
          </cell>
          <cell r="E589">
            <v>-3327.54</v>
          </cell>
          <cell r="H589" t="str">
            <v>2945</v>
          </cell>
          <cell r="I589" t="str">
            <v>780</v>
          </cell>
          <cell r="O589" t="str">
            <v>200</v>
          </cell>
          <cell r="P589" t="str">
            <v>OFA</v>
          </cell>
        </row>
        <row r="590">
          <cell r="A590" t="str">
            <v>DP</v>
          </cell>
          <cell r="E590">
            <v>-3395.03</v>
          </cell>
          <cell r="H590" t="str">
            <v>2945</v>
          </cell>
          <cell r="I590" t="str">
            <v>780</v>
          </cell>
          <cell r="O590" t="str">
            <v>200</v>
          </cell>
          <cell r="P590" t="str">
            <v>OFA</v>
          </cell>
        </row>
        <row r="591">
          <cell r="A591" t="str">
            <v>DP</v>
          </cell>
          <cell r="E591">
            <v>-2001.29</v>
          </cell>
          <cell r="H591" t="str">
            <v>2945</v>
          </cell>
          <cell r="I591" t="str">
            <v>780</v>
          </cell>
          <cell r="O591" t="str">
            <v>200</v>
          </cell>
          <cell r="P591" t="str">
            <v>OFA</v>
          </cell>
        </row>
        <row r="592">
          <cell r="A592" t="str">
            <v>JE</v>
          </cell>
          <cell r="E592">
            <v>5740.56</v>
          </cell>
          <cell r="H592" t="str">
            <v>1945</v>
          </cell>
          <cell r="I592" t="str">
            <v>780</v>
          </cell>
          <cell r="O592" t="str">
            <v>200</v>
          </cell>
          <cell r="P592" t="str">
            <v>OFA</v>
          </cell>
        </row>
        <row r="593">
          <cell r="A593" t="str">
            <v>JE</v>
          </cell>
          <cell r="E593">
            <v>1591.62</v>
          </cell>
          <cell r="H593" t="str">
            <v>1945</v>
          </cell>
          <cell r="I593" t="str">
            <v>780</v>
          </cell>
          <cell r="O593" t="str">
            <v>200</v>
          </cell>
          <cell r="P593" t="str">
            <v>OFA</v>
          </cell>
        </row>
        <row r="594">
          <cell r="A594" t="str">
            <v>JE</v>
          </cell>
          <cell r="E594">
            <v>111.12</v>
          </cell>
          <cell r="H594" t="str">
            <v>1945</v>
          </cell>
          <cell r="I594" t="str">
            <v>780</v>
          </cell>
          <cell r="O594" t="str">
            <v>200</v>
          </cell>
          <cell r="P594" t="str">
            <v>OFA</v>
          </cell>
        </row>
        <row r="595">
          <cell r="A595" t="str">
            <v>JE</v>
          </cell>
          <cell r="E595">
            <v>25792.16</v>
          </cell>
          <cell r="H595" t="str">
            <v>1945</v>
          </cell>
          <cell r="I595" t="str">
            <v>780</v>
          </cell>
          <cell r="O595" t="str">
            <v>200</v>
          </cell>
          <cell r="P595" t="str">
            <v>OFA</v>
          </cell>
        </row>
        <row r="596">
          <cell r="A596" t="str">
            <v>JE</v>
          </cell>
          <cell r="E596">
            <v>22910</v>
          </cell>
          <cell r="H596" t="str">
            <v>1945</v>
          </cell>
          <cell r="I596" t="str">
            <v>780</v>
          </cell>
          <cell r="O596" t="str">
            <v>200</v>
          </cell>
          <cell r="P596" t="str">
            <v>OFA</v>
          </cell>
        </row>
        <row r="597">
          <cell r="A597" t="str">
            <v>JE</v>
          </cell>
          <cell r="E597">
            <v>61667.73</v>
          </cell>
          <cell r="H597" t="str">
            <v>1945</v>
          </cell>
          <cell r="I597" t="str">
            <v>780</v>
          </cell>
          <cell r="O597" t="str">
            <v>200</v>
          </cell>
          <cell r="P597" t="str">
            <v>OFA</v>
          </cell>
        </row>
        <row r="598">
          <cell r="A598" t="str">
            <v>JE</v>
          </cell>
          <cell r="E598">
            <v>6484</v>
          </cell>
          <cell r="H598" t="str">
            <v>1945</v>
          </cell>
          <cell r="I598" t="str">
            <v>780</v>
          </cell>
          <cell r="O598" t="str">
            <v>200</v>
          </cell>
          <cell r="P598" t="str">
            <v>OFA</v>
          </cell>
        </row>
        <row r="599">
          <cell r="A599" t="str">
            <v>JE</v>
          </cell>
          <cell r="E599">
            <v>192123.4</v>
          </cell>
          <cell r="H599" t="str">
            <v>1945</v>
          </cell>
          <cell r="I599" t="str">
            <v>780</v>
          </cell>
          <cell r="O599" t="str">
            <v>200</v>
          </cell>
          <cell r="P599" t="str">
            <v>OFA</v>
          </cell>
        </row>
        <row r="600">
          <cell r="A600" t="str">
            <v>JE</v>
          </cell>
          <cell r="E600">
            <v>4039</v>
          </cell>
          <cell r="H600" t="str">
            <v>1960</v>
          </cell>
          <cell r="I600" t="str">
            <v>795</v>
          </cell>
          <cell r="O600" t="str">
            <v>200</v>
          </cell>
          <cell r="P600" t="str">
            <v>OFA</v>
          </cell>
        </row>
        <row r="601">
          <cell r="A601" t="str">
            <v>DP</v>
          </cell>
          <cell r="E601">
            <v>-42.07</v>
          </cell>
          <cell r="H601" t="str">
            <v>2960</v>
          </cell>
          <cell r="I601" t="str">
            <v>795</v>
          </cell>
          <cell r="O601" t="str">
            <v>200</v>
          </cell>
          <cell r="P601" t="str">
            <v>OFA</v>
          </cell>
        </row>
        <row r="602">
          <cell r="A602" t="str">
            <v>DP</v>
          </cell>
          <cell r="E602">
            <v>-14984.44</v>
          </cell>
          <cell r="H602" t="str">
            <v>2851</v>
          </cell>
          <cell r="I602" t="str">
            <v>151</v>
          </cell>
          <cell r="O602" t="str">
            <v>200</v>
          </cell>
          <cell r="P602" t="str">
            <v>ODE</v>
          </cell>
        </row>
        <row r="603">
          <cell r="A603" t="str">
            <v>DP</v>
          </cell>
          <cell r="E603">
            <v>-14984.42</v>
          </cell>
          <cell r="H603" t="str">
            <v>2851</v>
          </cell>
          <cell r="I603" t="str">
            <v>151</v>
          </cell>
          <cell r="O603" t="str">
            <v>200</v>
          </cell>
          <cell r="P603" t="str">
            <v>ODE</v>
          </cell>
        </row>
        <row r="604">
          <cell r="A604" t="str">
            <v>DP</v>
          </cell>
          <cell r="E604">
            <v>-14984.42</v>
          </cell>
          <cell r="H604" t="str">
            <v>2851</v>
          </cell>
          <cell r="I604" t="str">
            <v>151</v>
          </cell>
          <cell r="O604" t="str">
            <v>200</v>
          </cell>
          <cell r="P604" t="str">
            <v>ODE</v>
          </cell>
        </row>
        <row r="605">
          <cell r="A605" t="str">
            <v>DP</v>
          </cell>
          <cell r="E605">
            <v>-14984.41</v>
          </cell>
          <cell r="H605" t="str">
            <v>2851</v>
          </cell>
          <cell r="I605" t="str">
            <v>151</v>
          </cell>
          <cell r="O605" t="str">
            <v>200</v>
          </cell>
          <cell r="P605" t="str">
            <v>ODE</v>
          </cell>
        </row>
        <row r="606">
          <cell r="A606" t="str">
            <v>DP</v>
          </cell>
          <cell r="E606">
            <v>-14984.52</v>
          </cell>
          <cell r="H606" t="str">
            <v>2851</v>
          </cell>
          <cell r="I606" t="str">
            <v>151</v>
          </cell>
          <cell r="O606" t="str">
            <v>200</v>
          </cell>
          <cell r="P606" t="str">
            <v>ODE</v>
          </cell>
        </row>
        <row r="607">
          <cell r="A607" t="str">
            <v>DP</v>
          </cell>
          <cell r="E607">
            <v>-14978.28</v>
          </cell>
          <cell r="H607" t="str">
            <v>2851</v>
          </cell>
          <cell r="I607" t="str">
            <v>151</v>
          </cell>
          <cell r="O607" t="str">
            <v>200</v>
          </cell>
          <cell r="P607" t="str">
            <v>ODE</v>
          </cell>
        </row>
        <row r="608">
          <cell r="A608" t="str">
            <v>DP</v>
          </cell>
          <cell r="E608">
            <v>-14978.18</v>
          </cell>
          <cell r="H608" t="str">
            <v>2851</v>
          </cell>
          <cell r="I608" t="str">
            <v>151</v>
          </cell>
          <cell r="O608" t="str">
            <v>200</v>
          </cell>
          <cell r="P608" t="str">
            <v>ODE</v>
          </cell>
        </row>
        <row r="609">
          <cell r="A609" t="str">
            <v>DP</v>
          </cell>
          <cell r="E609">
            <v>-14978.25</v>
          </cell>
          <cell r="H609" t="str">
            <v>2851</v>
          </cell>
          <cell r="I609" t="str">
            <v>151</v>
          </cell>
          <cell r="O609" t="str">
            <v>200</v>
          </cell>
          <cell r="P609" t="str">
            <v>ODE</v>
          </cell>
        </row>
        <row r="610">
          <cell r="A610" t="str">
            <v>DP</v>
          </cell>
          <cell r="E610">
            <v>-15139.59</v>
          </cell>
          <cell r="H610" t="str">
            <v>2851</v>
          </cell>
          <cell r="I610" t="str">
            <v>151</v>
          </cell>
          <cell r="O610" t="str">
            <v>200</v>
          </cell>
          <cell r="P610" t="str">
            <v>ODE</v>
          </cell>
        </row>
        <row r="611">
          <cell r="A611" t="str">
            <v>DP</v>
          </cell>
          <cell r="E611">
            <v>-15139.62</v>
          </cell>
          <cell r="H611" t="str">
            <v>2851</v>
          </cell>
          <cell r="I611" t="str">
            <v>151</v>
          </cell>
          <cell r="O611" t="str">
            <v>200</v>
          </cell>
          <cell r="P611" t="str">
            <v>ODE</v>
          </cell>
        </row>
        <row r="612">
          <cell r="A612" t="str">
            <v>DP</v>
          </cell>
          <cell r="E612">
            <v>-15139.62</v>
          </cell>
          <cell r="H612" t="str">
            <v>2851</v>
          </cell>
          <cell r="I612" t="str">
            <v>151</v>
          </cell>
          <cell r="O612" t="str">
            <v>200</v>
          </cell>
          <cell r="P612" t="str">
            <v>ODE</v>
          </cell>
        </row>
        <row r="613">
          <cell r="A613" t="str">
            <v>DP</v>
          </cell>
          <cell r="E613">
            <v>-15345.48</v>
          </cell>
          <cell r="H613" t="str">
            <v>2851</v>
          </cell>
          <cell r="I613" t="str">
            <v>151</v>
          </cell>
          <cell r="O613" t="str">
            <v>200</v>
          </cell>
          <cell r="P613" t="str">
            <v>ODE</v>
          </cell>
        </row>
        <row r="614">
          <cell r="A614" t="str">
            <v>DP</v>
          </cell>
          <cell r="E614">
            <v>-232.58</v>
          </cell>
          <cell r="H614" t="str">
            <v>2851</v>
          </cell>
          <cell r="I614" t="str">
            <v>151</v>
          </cell>
          <cell r="O614" t="str">
            <v>200</v>
          </cell>
          <cell r="P614" t="str">
            <v>ODE</v>
          </cell>
        </row>
        <row r="615">
          <cell r="A615" t="str">
            <v>JE</v>
          </cell>
          <cell r="E615">
            <v>0</v>
          </cell>
          <cell r="H615" t="str">
            <v>1851</v>
          </cell>
          <cell r="I615" t="str">
            <v>151</v>
          </cell>
          <cell r="O615" t="str">
            <v>200</v>
          </cell>
          <cell r="P615" t="str">
            <v>ODE</v>
          </cell>
        </row>
        <row r="616">
          <cell r="A616" t="str">
            <v>JE</v>
          </cell>
          <cell r="E616">
            <v>-2596.62</v>
          </cell>
          <cell r="H616" t="str">
            <v>1851</v>
          </cell>
          <cell r="I616" t="str">
            <v>151</v>
          </cell>
          <cell r="O616" t="str">
            <v>200</v>
          </cell>
          <cell r="P616" t="str">
            <v>ODE</v>
          </cell>
        </row>
        <row r="617">
          <cell r="A617" t="str">
            <v>JE</v>
          </cell>
          <cell r="E617">
            <v>67766.19</v>
          </cell>
          <cell r="H617" t="str">
            <v>1851</v>
          </cell>
          <cell r="I617" t="str">
            <v>151</v>
          </cell>
          <cell r="O617" t="str">
            <v>200</v>
          </cell>
          <cell r="P617" t="str">
            <v>ODE</v>
          </cell>
        </row>
        <row r="618">
          <cell r="A618" t="str">
            <v>JE</v>
          </cell>
          <cell r="E618">
            <v>230.8</v>
          </cell>
          <cell r="H618" t="str">
            <v>1851</v>
          </cell>
          <cell r="I618" t="str">
            <v>151</v>
          </cell>
          <cell r="O618" t="str">
            <v>200</v>
          </cell>
          <cell r="P618" t="str">
            <v>ODE</v>
          </cell>
        </row>
        <row r="619">
          <cell r="A619" t="str">
            <v>JE</v>
          </cell>
          <cell r="E619">
            <v>38013.42</v>
          </cell>
          <cell r="H619" t="str">
            <v>1851</v>
          </cell>
          <cell r="I619" t="str">
            <v>151</v>
          </cell>
          <cell r="O619" t="str">
            <v>200</v>
          </cell>
          <cell r="P619" t="str">
            <v>ODE</v>
          </cell>
        </row>
        <row r="620">
          <cell r="A620" t="str">
            <v>JE</v>
          </cell>
          <cell r="E620">
            <v>30.25</v>
          </cell>
          <cell r="H620" t="str">
            <v>1851</v>
          </cell>
          <cell r="I620" t="str">
            <v>151</v>
          </cell>
          <cell r="O620" t="str">
            <v>200</v>
          </cell>
          <cell r="P620" t="str">
            <v>ODE</v>
          </cell>
        </row>
        <row r="621">
          <cell r="A621" t="str">
            <v>JE</v>
          </cell>
          <cell r="E621">
            <v>85062.71</v>
          </cell>
          <cell r="H621" t="str">
            <v>1851</v>
          </cell>
          <cell r="I621" t="str">
            <v>151</v>
          </cell>
          <cell r="O621" t="str">
            <v>200</v>
          </cell>
          <cell r="P621" t="str">
            <v>ODE</v>
          </cell>
        </row>
        <row r="622">
          <cell r="A622" t="str">
            <v>JE</v>
          </cell>
          <cell r="E622">
            <v>12621.57</v>
          </cell>
          <cell r="H622" t="str">
            <v>1851</v>
          </cell>
          <cell r="I622" t="str">
            <v>151</v>
          </cell>
          <cell r="O622" t="str">
            <v>200</v>
          </cell>
          <cell r="P622" t="str">
            <v>ODE</v>
          </cell>
        </row>
        <row r="623">
          <cell r="A623" t="str">
            <v>DP</v>
          </cell>
          <cell r="E623">
            <v>-57346.5</v>
          </cell>
          <cell r="H623" t="str">
            <v>2835</v>
          </cell>
          <cell r="I623" t="str">
            <v>220</v>
          </cell>
          <cell r="O623" t="str">
            <v>200</v>
          </cell>
          <cell r="P623" t="str">
            <v>ODE</v>
          </cell>
        </row>
        <row r="624">
          <cell r="A624" t="str">
            <v>DP</v>
          </cell>
          <cell r="E624">
            <v>-57346.7</v>
          </cell>
          <cell r="H624" t="str">
            <v>2835</v>
          </cell>
          <cell r="I624" t="str">
            <v>220</v>
          </cell>
          <cell r="O624" t="str">
            <v>200</v>
          </cell>
          <cell r="P624" t="str">
            <v>ODE</v>
          </cell>
        </row>
        <row r="625">
          <cell r="A625" t="str">
            <v>DP</v>
          </cell>
          <cell r="E625">
            <v>-57700.74</v>
          </cell>
          <cell r="H625" t="str">
            <v>2835</v>
          </cell>
          <cell r="I625" t="str">
            <v>220</v>
          </cell>
          <cell r="O625" t="str">
            <v>200</v>
          </cell>
          <cell r="P625" t="str">
            <v>ODE</v>
          </cell>
        </row>
        <row r="626">
          <cell r="A626" t="str">
            <v>DP</v>
          </cell>
          <cell r="E626">
            <v>-57678.54</v>
          </cell>
          <cell r="H626" t="str">
            <v>2835</v>
          </cell>
          <cell r="I626" t="str">
            <v>220</v>
          </cell>
          <cell r="O626" t="str">
            <v>200</v>
          </cell>
          <cell r="P626" t="str">
            <v>ODE</v>
          </cell>
        </row>
        <row r="627">
          <cell r="A627" t="str">
            <v>DP</v>
          </cell>
          <cell r="E627">
            <v>-57678.45</v>
          </cell>
          <cell r="H627" t="str">
            <v>2835</v>
          </cell>
          <cell r="I627" t="str">
            <v>220</v>
          </cell>
          <cell r="O627" t="str">
            <v>200</v>
          </cell>
          <cell r="P627" t="str">
            <v>ODE</v>
          </cell>
        </row>
        <row r="628">
          <cell r="A628" t="str">
            <v>DP</v>
          </cell>
          <cell r="E628">
            <v>-58199.82</v>
          </cell>
          <cell r="H628" t="str">
            <v>2835</v>
          </cell>
          <cell r="I628" t="str">
            <v>220</v>
          </cell>
          <cell r="O628" t="str">
            <v>200</v>
          </cell>
          <cell r="P628" t="str">
            <v>ODE</v>
          </cell>
        </row>
        <row r="629">
          <cell r="A629" t="str">
            <v>DP</v>
          </cell>
          <cell r="E629">
            <v>-58170.07</v>
          </cell>
          <cell r="H629" t="str">
            <v>2835</v>
          </cell>
          <cell r="I629" t="str">
            <v>220</v>
          </cell>
          <cell r="O629" t="str">
            <v>200</v>
          </cell>
          <cell r="P629" t="str">
            <v>ODE</v>
          </cell>
        </row>
        <row r="630">
          <cell r="A630" t="str">
            <v>DP</v>
          </cell>
          <cell r="E630">
            <v>-58170.02</v>
          </cell>
          <cell r="H630" t="str">
            <v>2835</v>
          </cell>
          <cell r="I630" t="str">
            <v>220</v>
          </cell>
          <cell r="O630" t="str">
            <v>200</v>
          </cell>
          <cell r="P630" t="str">
            <v>ODE</v>
          </cell>
        </row>
        <row r="631">
          <cell r="A631" t="str">
            <v>DP</v>
          </cell>
          <cell r="E631">
            <v>-59200.28</v>
          </cell>
          <cell r="H631" t="str">
            <v>2835</v>
          </cell>
          <cell r="I631" t="str">
            <v>220</v>
          </cell>
          <cell r="O631" t="str">
            <v>200</v>
          </cell>
          <cell r="P631" t="str">
            <v>ODE</v>
          </cell>
        </row>
        <row r="632">
          <cell r="A632" t="str">
            <v>DP</v>
          </cell>
          <cell r="E632">
            <v>-59185.08</v>
          </cell>
          <cell r="H632" t="str">
            <v>2835</v>
          </cell>
          <cell r="I632" t="str">
            <v>220</v>
          </cell>
          <cell r="O632" t="str">
            <v>200</v>
          </cell>
          <cell r="P632" t="str">
            <v>ODE</v>
          </cell>
        </row>
        <row r="633">
          <cell r="A633" t="str">
            <v>DP</v>
          </cell>
          <cell r="E633">
            <v>-59185.09</v>
          </cell>
          <cell r="H633" t="str">
            <v>2835</v>
          </cell>
          <cell r="I633" t="str">
            <v>220</v>
          </cell>
          <cell r="O633" t="str">
            <v>200</v>
          </cell>
          <cell r="P633" t="str">
            <v>ODE</v>
          </cell>
        </row>
        <row r="634">
          <cell r="A634" t="str">
            <v>DP</v>
          </cell>
          <cell r="E634">
            <v>-62007.58</v>
          </cell>
          <cell r="H634" t="str">
            <v>2835</v>
          </cell>
          <cell r="I634" t="str">
            <v>220</v>
          </cell>
          <cell r="O634" t="str">
            <v>200</v>
          </cell>
          <cell r="P634" t="str">
            <v>ODE</v>
          </cell>
        </row>
        <row r="635">
          <cell r="A635" t="str">
            <v>DP</v>
          </cell>
          <cell r="E635">
            <v>-758.87</v>
          </cell>
          <cell r="H635" t="str">
            <v>2835</v>
          </cell>
          <cell r="I635" t="str">
            <v>220</v>
          </cell>
          <cell r="O635" t="str">
            <v>200</v>
          </cell>
          <cell r="P635" t="str">
            <v>ODE</v>
          </cell>
        </row>
        <row r="636">
          <cell r="A636" t="str">
            <v>JE</v>
          </cell>
          <cell r="E636">
            <v>3908.36</v>
          </cell>
          <cell r="H636" t="str">
            <v>1835</v>
          </cell>
          <cell r="I636" t="str">
            <v>220</v>
          </cell>
          <cell r="O636" t="str">
            <v>200</v>
          </cell>
          <cell r="P636" t="str">
            <v>ODE</v>
          </cell>
        </row>
        <row r="637">
          <cell r="A637" t="str">
            <v>JE</v>
          </cell>
          <cell r="E637">
            <v>3978.13</v>
          </cell>
          <cell r="H637" t="str">
            <v>1835</v>
          </cell>
          <cell r="I637" t="str">
            <v>220</v>
          </cell>
          <cell r="O637" t="str">
            <v>200</v>
          </cell>
          <cell r="P637" t="str">
            <v>ODE</v>
          </cell>
        </row>
        <row r="638">
          <cell r="A638" t="str">
            <v>JE</v>
          </cell>
          <cell r="E638">
            <v>96.27</v>
          </cell>
          <cell r="H638" t="str">
            <v>1835</v>
          </cell>
          <cell r="I638" t="str">
            <v>220</v>
          </cell>
          <cell r="O638" t="str">
            <v>200</v>
          </cell>
          <cell r="P638" t="str">
            <v>ODE</v>
          </cell>
        </row>
        <row r="639">
          <cell r="A639" t="str">
            <v>JE</v>
          </cell>
          <cell r="E639">
            <v>320.10000000000002</v>
          </cell>
          <cell r="H639" t="str">
            <v>1835</v>
          </cell>
          <cell r="I639" t="str">
            <v>220</v>
          </cell>
          <cell r="O639" t="str">
            <v>200</v>
          </cell>
          <cell r="P639" t="str">
            <v>ODE</v>
          </cell>
        </row>
        <row r="640">
          <cell r="A640" t="str">
            <v>JE</v>
          </cell>
          <cell r="E640">
            <v>172.8</v>
          </cell>
          <cell r="H640" t="str">
            <v>1835</v>
          </cell>
          <cell r="I640" t="str">
            <v>220</v>
          </cell>
          <cell r="O640" t="str">
            <v>200</v>
          </cell>
          <cell r="P640" t="str">
            <v>ODE</v>
          </cell>
        </row>
        <row r="641">
          <cell r="A641" t="str">
            <v>JE</v>
          </cell>
          <cell r="E641">
            <v>2511.84</v>
          </cell>
          <cell r="H641" t="str">
            <v>1835</v>
          </cell>
          <cell r="I641" t="str">
            <v>220</v>
          </cell>
          <cell r="O641" t="str">
            <v>200</v>
          </cell>
          <cell r="P641" t="str">
            <v>ODE</v>
          </cell>
        </row>
        <row r="642">
          <cell r="A642" t="str">
            <v>JE</v>
          </cell>
          <cell r="E642">
            <v>9232.99</v>
          </cell>
          <cell r="H642" t="str">
            <v>1835</v>
          </cell>
          <cell r="I642" t="str">
            <v>220</v>
          </cell>
          <cell r="O642" t="str">
            <v>200</v>
          </cell>
          <cell r="P642" t="str">
            <v>ODE</v>
          </cell>
        </row>
        <row r="643">
          <cell r="A643" t="str">
            <v>JE</v>
          </cell>
          <cell r="E643">
            <v>16052.49</v>
          </cell>
          <cell r="H643" t="str">
            <v>1835</v>
          </cell>
          <cell r="I643" t="str">
            <v>220</v>
          </cell>
          <cell r="O643" t="str">
            <v>200</v>
          </cell>
          <cell r="P643" t="str">
            <v>ODE</v>
          </cell>
        </row>
        <row r="644">
          <cell r="A644" t="str">
            <v>JE</v>
          </cell>
          <cell r="E644">
            <v>19.309999999999999</v>
          </cell>
          <cell r="H644" t="str">
            <v>1835</v>
          </cell>
          <cell r="I644" t="str">
            <v>220</v>
          </cell>
          <cell r="O644" t="str">
            <v>200</v>
          </cell>
          <cell r="P644" t="str">
            <v>ODE</v>
          </cell>
        </row>
        <row r="645">
          <cell r="A645" t="str">
            <v>JE</v>
          </cell>
          <cell r="E645">
            <v>1097.46</v>
          </cell>
          <cell r="H645" t="str">
            <v>1835</v>
          </cell>
          <cell r="I645" t="str">
            <v>220</v>
          </cell>
          <cell r="O645" t="str">
            <v>200</v>
          </cell>
          <cell r="P645" t="str">
            <v>ODE</v>
          </cell>
        </row>
        <row r="646">
          <cell r="A646" t="str">
            <v>JE</v>
          </cell>
          <cell r="E646">
            <v>235.62</v>
          </cell>
          <cell r="H646" t="str">
            <v>1835</v>
          </cell>
          <cell r="I646" t="str">
            <v>220</v>
          </cell>
          <cell r="O646" t="str">
            <v>200</v>
          </cell>
          <cell r="P646" t="str">
            <v>ODE</v>
          </cell>
        </row>
        <row r="647">
          <cell r="A647" t="str">
            <v>JE</v>
          </cell>
          <cell r="E647">
            <v>974.78</v>
          </cell>
          <cell r="H647" t="str">
            <v>1835</v>
          </cell>
          <cell r="I647" t="str">
            <v>220</v>
          </cell>
          <cell r="O647" t="str">
            <v>200</v>
          </cell>
          <cell r="P647" t="str">
            <v>ODE</v>
          </cell>
        </row>
        <row r="648">
          <cell r="A648" t="str">
            <v>JE</v>
          </cell>
          <cell r="E648">
            <v>1060.81</v>
          </cell>
          <cell r="H648" t="str">
            <v>1835</v>
          </cell>
          <cell r="I648" t="str">
            <v>220</v>
          </cell>
          <cell r="O648" t="str">
            <v>200</v>
          </cell>
          <cell r="P648" t="str">
            <v>ODE</v>
          </cell>
        </row>
        <row r="649">
          <cell r="A649" t="str">
            <v>JE</v>
          </cell>
          <cell r="E649">
            <v>1220.69</v>
          </cell>
          <cell r="H649" t="str">
            <v>1835</v>
          </cell>
          <cell r="I649" t="str">
            <v>220</v>
          </cell>
          <cell r="O649" t="str">
            <v>200</v>
          </cell>
          <cell r="P649" t="str">
            <v>ODE</v>
          </cell>
        </row>
        <row r="650">
          <cell r="A650" t="str">
            <v>JE</v>
          </cell>
          <cell r="E650">
            <v>-56.88</v>
          </cell>
          <cell r="H650" t="str">
            <v>1835</v>
          </cell>
          <cell r="I650" t="str">
            <v>220</v>
          </cell>
          <cell r="O650" t="str">
            <v>200</v>
          </cell>
          <cell r="P650" t="str">
            <v>ODE</v>
          </cell>
        </row>
        <row r="651">
          <cell r="A651" t="str">
            <v>JE</v>
          </cell>
          <cell r="E651">
            <v>47.3</v>
          </cell>
          <cell r="H651" t="str">
            <v>1835</v>
          </cell>
          <cell r="I651" t="str">
            <v>220</v>
          </cell>
          <cell r="O651" t="str">
            <v>200</v>
          </cell>
          <cell r="P651" t="str">
            <v>ODE</v>
          </cell>
        </row>
        <row r="652">
          <cell r="A652" t="str">
            <v>JE</v>
          </cell>
          <cell r="E652">
            <v>-847.67</v>
          </cell>
          <cell r="H652" t="str">
            <v>1835</v>
          </cell>
          <cell r="I652" t="str">
            <v>220</v>
          </cell>
          <cell r="O652" t="str">
            <v>200</v>
          </cell>
          <cell r="P652" t="str">
            <v>ODE</v>
          </cell>
        </row>
        <row r="653">
          <cell r="A653" t="str">
            <v>JE</v>
          </cell>
          <cell r="E653">
            <v>152.71</v>
          </cell>
          <cell r="H653" t="str">
            <v>1835</v>
          </cell>
          <cell r="I653" t="str">
            <v>220</v>
          </cell>
          <cell r="O653" t="str">
            <v>200</v>
          </cell>
          <cell r="P653" t="str">
            <v>ODE</v>
          </cell>
        </row>
        <row r="654">
          <cell r="A654" t="str">
            <v>JE</v>
          </cell>
          <cell r="E654">
            <v>41.65</v>
          </cell>
          <cell r="H654" t="str">
            <v>1835</v>
          </cell>
          <cell r="I654" t="str">
            <v>220</v>
          </cell>
          <cell r="O654" t="str">
            <v>200</v>
          </cell>
          <cell r="P654" t="str">
            <v>ODE</v>
          </cell>
        </row>
        <row r="655">
          <cell r="A655" t="str">
            <v>JE</v>
          </cell>
          <cell r="E655">
            <v>23.19</v>
          </cell>
          <cell r="H655" t="str">
            <v>1835</v>
          </cell>
          <cell r="I655" t="str">
            <v>220</v>
          </cell>
          <cell r="O655" t="str">
            <v>200</v>
          </cell>
          <cell r="P655" t="str">
            <v>ODE</v>
          </cell>
        </row>
        <row r="656">
          <cell r="A656" t="str">
            <v>JE</v>
          </cell>
          <cell r="E656">
            <v>1655</v>
          </cell>
          <cell r="H656" t="str">
            <v>1835</v>
          </cell>
          <cell r="I656" t="str">
            <v>220</v>
          </cell>
          <cell r="O656" t="str">
            <v>200</v>
          </cell>
          <cell r="P656" t="str">
            <v>ODE</v>
          </cell>
        </row>
        <row r="657">
          <cell r="A657" t="str">
            <v>JE</v>
          </cell>
          <cell r="E657">
            <v>35170.959999999999</v>
          </cell>
          <cell r="H657" t="str">
            <v>1835</v>
          </cell>
          <cell r="I657" t="str">
            <v>220</v>
          </cell>
          <cell r="O657" t="str">
            <v>200</v>
          </cell>
          <cell r="P657" t="str">
            <v>ODE</v>
          </cell>
        </row>
        <row r="658">
          <cell r="A658" t="str">
            <v>JE</v>
          </cell>
          <cell r="E658">
            <v>0.42</v>
          </cell>
          <cell r="H658" t="str">
            <v>1835</v>
          </cell>
          <cell r="I658" t="str">
            <v>220</v>
          </cell>
          <cell r="O658" t="str">
            <v>200</v>
          </cell>
          <cell r="P658" t="str">
            <v>ODE</v>
          </cell>
        </row>
        <row r="659">
          <cell r="A659" t="str">
            <v>JE</v>
          </cell>
          <cell r="E659">
            <v>37707.79</v>
          </cell>
          <cell r="H659" t="str">
            <v>1835</v>
          </cell>
          <cell r="I659" t="str">
            <v>220</v>
          </cell>
          <cell r="O659" t="str">
            <v>200</v>
          </cell>
          <cell r="P659" t="str">
            <v>ODE</v>
          </cell>
        </row>
        <row r="660">
          <cell r="A660" t="str">
            <v>JE</v>
          </cell>
          <cell r="E660">
            <v>183.82</v>
          </cell>
          <cell r="H660" t="str">
            <v>1835</v>
          </cell>
          <cell r="I660" t="str">
            <v>220</v>
          </cell>
          <cell r="O660" t="str">
            <v>200</v>
          </cell>
          <cell r="P660" t="str">
            <v>ODE</v>
          </cell>
        </row>
        <row r="661">
          <cell r="A661" t="str">
            <v>JE</v>
          </cell>
          <cell r="E661">
            <v>50499.46</v>
          </cell>
          <cell r="H661" t="str">
            <v>1835</v>
          </cell>
          <cell r="I661" t="str">
            <v>220</v>
          </cell>
          <cell r="O661" t="str">
            <v>200</v>
          </cell>
          <cell r="P661" t="str">
            <v>ODE</v>
          </cell>
        </row>
        <row r="662">
          <cell r="A662" t="str">
            <v>JE</v>
          </cell>
          <cell r="E662">
            <v>-255.11</v>
          </cell>
          <cell r="H662" t="str">
            <v>1835</v>
          </cell>
          <cell r="I662" t="str">
            <v>220</v>
          </cell>
          <cell r="O662" t="str">
            <v>200</v>
          </cell>
          <cell r="P662" t="str">
            <v>ODE</v>
          </cell>
        </row>
        <row r="663">
          <cell r="A663" t="str">
            <v>JE</v>
          </cell>
          <cell r="E663">
            <v>-1802.72</v>
          </cell>
          <cell r="H663" t="str">
            <v>1835</v>
          </cell>
          <cell r="I663" t="str">
            <v>220</v>
          </cell>
          <cell r="O663" t="str">
            <v>200</v>
          </cell>
          <cell r="P663" t="str">
            <v>ODE</v>
          </cell>
        </row>
        <row r="664">
          <cell r="A664" t="str">
            <v>JE</v>
          </cell>
          <cell r="E664">
            <v>297.26</v>
          </cell>
          <cell r="H664" t="str">
            <v>1835</v>
          </cell>
          <cell r="I664" t="str">
            <v>220</v>
          </cell>
          <cell r="O664" t="str">
            <v>200</v>
          </cell>
          <cell r="P664" t="str">
            <v>ODE</v>
          </cell>
        </row>
        <row r="665">
          <cell r="A665" t="str">
            <v>JE</v>
          </cell>
          <cell r="E665">
            <v>35461.65</v>
          </cell>
          <cell r="H665" t="str">
            <v>1835</v>
          </cell>
          <cell r="I665" t="str">
            <v>220</v>
          </cell>
          <cell r="O665" t="str">
            <v>200</v>
          </cell>
          <cell r="P665" t="str">
            <v>ODE</v>
          </cell>
        </row>
        <row r="666">
          <cell r="A666" t="str">
            <v>JE</v>
          </cell>
          <cell r="E666">
            <v>3032.18</v>
          </cell>
          <cell r="H666" t="str">
            <v>1835</v>
          </cell>
          <cell r="I666" t="str">
            <v>220</v>
          </cell>
          <cell r="O666" t="str">
            <v>200</v>
          </cell>
          <cell r="P666" t="str">
            <v>ODE</v>
          </cell>
        </row>
        <row r="667">
          <cell r="A667" t="str">
            <v>JE</v>
          </cell>
          <cell r="E667">
            <v>278.95</v>
          </cell>
          <cell r="H667" t="str">
            <v>1835</v>
          </cell>
          <cell r="I667" t="str">
            <v>220</v>
          </cell>
          <cell r="O667" t="str">
            <v>200</v>
          </cell>
          <cell r="P667" t="str">
            <v>ODE</v>
          </cell>
        </row>
        <row r="668">
          <cell r="A668" t="str">
            <v>JE</v>
          </cell>
          <cell r="E668">
            <v>5324.41</v>
          </cell>
          <cell r="H668" t="str">
            <v>1835</v>
          </cell>
          <cell r="I668" t="str">
            <v>220</v>
          </cell>
          <cell r="O668" t="str">
            <v>200</v>
          </cell>
          <cell r="P668" t="str">
            <v>ODE</v>
          </cell>
        </row>
        <row r="669">
          <cell r="A669" t="str">
            <v>JE</v>
          </cell>
          <cell r="E669">
            <v>8991.15</v>
          </cell>
          <cell r="H669" t="str">
            <v>1835</v>
          </cell>
          <cell r="I669" t="str">
            <v>220</v>
          </cell>
          <cell r="O669" t="str">
            <v>200</v>
          </cell>
          <cell r="P669" t="str">
            <v>ODE</v>
          </cell>
        </row>
        <row r="670">
          <cell r="A670" t="str">
            <v>JE</v>
          </cell>
          <cell r="E670">
            <v>3063.03</v>
          </cell>
          <cell r="H670" t="str">
            <v>1835</v>
          </cell>
          <cell r="I670" t="str">
            <v>220</v>
          </cell>
          <cell r="O670" t="str">
            <v>200</v>
          </cell>
          <cell r="P670" t="str">
            <v>ODE</v>
          </cell>
        </row>
        <row r="671">
          <cell r="A671" t="str">
            <v>JE</v>
          </cell>
          <cell r="E671">
            <v>95422.82</v>
          </cell>
          <cell r="H671" t="str">
            <v>1835</v>
          </cell>
          <cell r="I671" t="str">
            <v>220</v>
          </cell>
          <cell r="O671" t="str">
            <v>200</v>
          </cell>
          <cell r="P671" t="str">
            <v>ODE</v>
          </cell>
        </row>
        <row r="672">
          <cell r="A672" t="str">
            <v>JE</v>
          </cell>
          <cell r="E672">
            <v>157</v>
          </cell>
          <cell r="H672" t="str">
            <v>1835</v>
          </cell>
          <cell r="I672" t="str">
            <v>220</v>
          </cell>
          <cell r="O672" t="str">
            <v>200</v>
          </cell>
          <cell r="P672" t="str">
            <v>ODE</v>
          </cell>
        </row>
        <row r="673">
          <cell r="A673" t="str">
            <v>JE</v>
          </cell>
          <cell r="E673">
            <v>2.88</v>
          </cell>
          <cell r="H673" t="str">
            <v>1835</v>
          </cell>
          <cell r="I673" t="str">
            <v>220</v>
          </cell>
          <cell r="O673" t="str">
            <v>200</v>
          </cell>
          <cell r="P673" t="str">
            <v>ODE</v>
          </cell>
        </row>
        <row r="674">
          <cell r="A674" t="str">
            <v>JE</v>
          </cell>
          <cell r="E674">
            <v>-1720.34</v>
          </cell>
          <cell r="H674" t="str">
            <v>1835</v>
          </cell>
          <cell r="I674" t="str">
            <v>220</v>
          </cell>
          <cell r="O674" t="str">
            <v>200</v>
          </cell>
          <cell r="P674" t="str">
            <v>ODE</v>
          </cell>
        </row>
        <row r="675">
          <cell r="A675" t="str">
            <v>JE</v>
          </cell>
          <cell r="E675">
            <v>416.59</v>
          </cell>
          <cell r="H675" t="str">
            <v>1835</v>
          </cell>
          <cell r="I675" t="str">
            <v>220</v>
          </cell>
          <cell r="O675" t="str">
            <v>200</v>
          </cell>
          <cell r="P675" t="str">
            <v>ODE</v>
          </cell>
        </row>
        <row r="676">
          <cell r="A676" t="str">
            <v>JE</v>
          </cell>
          <cell r="E676">
            <v>182.67</v>
          </cell>
          <cell r="H676" t="str">
            <v>1835</v>
          </cell>
          <cell r="I676" t="str">
            <v>220</v>
          </cell>
          <cell r="O676" t="str">
            <v>200</v>
          </cell>
          <cell r="P676" t="str">
            <v>ODE</v>
          </cell>
        </row>
        <row r="677">
          <cell r="A677" t="str">
            <v>JE</v>
          </cell>
          <cell r="E677">
            <v>197.21</v>
          </cell>
          <cell r="H677" t="str">
            <v>1835</v>
          </cell>
          <cell r="I677" t="str">
            <v>220</v>
          </cell>
          <cell r="O677" t="str">
            <v>200</v>
          </cell>
          <cell r="P677" t="str">
            <v>ODE</v>
          </cell>
        </row>
        <row r="678">
          <cell r="A678" t="str">
            <v>JE</v>
          </cell>
          <cell r="E678">
            <v>-274.99</v>
          </cell>
          <cell r="H678" t="str">
            <v>1835</v>
          </cell>
          <cell r="I678" t="str">
            <v>220</v>
          </cell>
          <cell r="O678" t="str">
            <v>200</v>
          </cell>
          <cell r="P678" t="str">
            <v>ODE</v>
          </cell>
        </row>
        <row r="679">
          <cell r="A679" t="str">
            <v>JE</v>
          </cell>
          <cell r="E679">
            <v>176870.73</v>
          </cell>
          <cell r="H679" t="str">
            <v>1835</v>
          </cell>
          <cell r="I679" t="str">
            <v>220</v>
          </cell>
          <cell r="O679" t="str">
            <v>200</v>
          </cell>
          <cell r="P679" t="str">
            <v>ODE</v>
          </cell>
        </row>
        <row r="680">
          <cell r="A680" t="str">
            <v>JE</v>
          </cell>
          <cell r="E680">
            <v>172.95</v>
          </cell>
          <cell r="H680" t="str">
            <v>1835</v>
          </cell>
          <cell r="I680" t="str">
            <v>220</v>
          </cell>
          <cell r="O680" t="str">
            <v>200</v>
          </cell>
          <cell r="P680" t="str">
            <v>ODE</v>
          </cell>
        </row>
        <row r="681">
          <cell r="A681" t="str">
            <v>JE</v>
          </cell>
          <cell r="E681">
            <v>189.13</v>
          </cell>
          <cell r="H681" t="str">
            <v>1835</v>
          </cell>
          <cell r="I681" t="str">
            <v>220</v>
          </cell>
          <cell r="O681" t="str">
            <v>200</v>
          </cell>
          <cell r="P681" t="str">
            <v>ODE</v>
          </cell>
        </row>
        <row r="682">
          <cell r="A682" t="str">
            <v>JE</v>
          </cell>
          <cell r="E682">
            <v>2423.16</v>
          </cell>
          <cell r="H682" t="str">
            <v>1835</v>
          </cell>
          <cell r="I682" t="str">
            <v>220</v>
          </cell>
          <cell r="O682" t="str">
            <v>200</v>
          </cell>
          <cell r="P682" t="str">
            <v>ODE</v>
          </cell>
        </row>
        <row r="683">
          <cell r="A683" t="str">
            <v>JE</v>
          </cell>
          <cell r="E683">
            <v>194.19</v>
          </cell>
          <cell r="H683" t="str">
            <v>1835</v>
          </cell>
          <cell r="I683" t="str">
            <v>220</v>
          </cell>
          <cell r="O683" t="str">
            <v>200</v>
          </cell>
          <cell r="P683" t="str">
            <v>ODE</v>
          </cell>
        </row>
        <row r="684">
          <cell r="A684" t="str">
            <v>JE</v>
          </cell>
          <cell r="E684">
            <v>3686.11</v>
          </cell>
          <cell r="H684" t="str">
            <v>1835</v>
          </cell>
          <cell r="I684" t="str">
            <v>220</v>
          </cell>
          <cell r="O684" t="str">
            <v>200</v>
          </cell>
          <cell r="P684" t="str">
            <v>ODE</v>
          </cell>
        </row>
        <row r="685">
          <cell r="A685" t="str">
            <v>JE</v>
          </cell>
          <cell r="E685">
            <v>5040.37</v>
          </cell>
          <cell r="H685" t="str">
            <v>1835</v>
          </cell>
          <cell r="I685" t="str">
            <v>220</v>
          </cell>
          <cell r="O685" t="str">
            <v>200</v>
          </cell>
          <cell r="P685" t="str">
            <v>ODE</v>
          </cell>
        </row>
        <row r="686">
          <cell r="A686" t="str">
            <v>JE</v>
          </cell>
          <cell r="E686">
            <v>73.680000000000007</v>
          </cell>
          <cell r="H686" t="str">
            <v>1835</v>
          </cell>
          <cell r="I686" t="str">
            <v>220</v>
          </cell>
          <cell r="O686" t="str">
            <v>200</v>
          </cell>
          <cell r="P686" t="str">
            <v>ODE</v>
          </cell>
        </row>
        <row r="687">
          <cell r="A687" t="str">
            <v>JE</v>
          </cell>
          <cell r="E687">
            <v>314.77</v>
          </cell>
          <cell r="H687" t="str">
            <v>1835</v>
          </cell>
          <cell r="I687" t="str">
            <v>220</v>
          </cell>
          <cell r="O687" t="str">
            <v>200</v>
          </cell>
          <cell r="P687" t="str">
            <v>ODE</v>
          </cell>
        </row>
        <row r="688">
          <cell r="A688" t="str">
            <v>JE</v>
          </cell>
          <cell r="E688">
            <v>4466.63</v>
          </cell>
          <cell r="H688" t="str">
            <v>1835</v>
          </cell>
          <cell r="I688" t="str">
            <v>220</v>
          </cell>
          <cell r="O688" t="str">
            <v>200</v>
          </cell>
          <cell r="P688" t="str">
            <v>ODE</v>
          </cell>
        </row>
        <row r="689">
          <cell r="A689" t="str">
            <v>JE</v>
          </cell>
          <cell r="E689">
            <v>4325.38</v>
          </cell>
          <cell r="H689" t="str">
            <v>1835</v>
          </cell>
          <cell r="I689" t="str">
            <v>220</v>
          </cell>
          <cell r="O689" t="str">
            <v>200</v>
          </cell>
          <cell r="P689" t="str">
            <v>ODE</v>
          </cell>
        </row>
        <row r="690">
          <cell r="A690" t="str">
            <v>JE</v>
          </cell>
          <cell r="E690">
            <v>171.86</v>
          </cell>
          <cell r="H690" t="str">
            <v>1835</v>
          </cell>
          <cell r="I690" t="str">
            <v>220</v>
          </cell>
          <cell r="O690" t="str">
            <v>200</v>
          </cell>
          <cell r="P690" t="str">
            <v>ODE</v>
          </cell>
        </row>
        <row r="691">
          <cell r="A691" t="str">
            <v>JE</v>
          </cell>
          <cell r="E691">
            <v>4664.22</v>
          </cell>
          <cell r="H691" t="str">
            <v>1835</v>
          </cell>
          <cell r="I691" t="str">
            <v>220</v>
          </cell>
          <cell r="O691" t="str">
            <v>200</v>
          </cell>
          <cell r="P691" t="str">
            <v>ODE</v>
          </cell>
        </row>
        <row r="692">
          <cell r="A692" t="str">
            <v>JE</v>
          </cell>
          <cell r="E692">
            <v>3019.53</v>
          </cell>
          <cell r="H692" t="str">
            <v>1835</v>
          </cell>
          <cell r="I692" t="str">
            <v>220</v>
          </cell>
          <cell r="O692" t="str">
            <v>200</v>
          </cell>
          <cell r="P692" t="str">
            <v>ODE</v>
          </cell>
        </row>
        <row r="693">
          <cell r="A693" t="str">
            <v>JE</v>
          </cell>
          <cell r="E693">
            <v>487.25</v>
          </cell>
          <cell r="H693" t="str">
            <v>1835</v>
          </cell>
          <cell r="I693" t="str">
            <v>220</v>
          </cell>
          <cell r="O693" t="str">
            <v>200</v>
          </cell>
          <cell r="P693" t="str">
            <v>ODE</v>
          </cell>
        </row>
        <row r="694">
          <cell r="A694" t="str">
            <v>JE</v>
          </cell>
          <cell r="E694">
            <v>93426.57</v>
          </cell>
          <cell r="H694" t="str">
            <v>1835</v>
          </cell>
          <cell r="I694" t="str">
            <v>220</v>
          </cell>
          <cell r="O694" t="str">
            <v>200</v>
          </cell>
          <cell r="P694" t="str">
            <v>ODE</v>
          </cell>
        </row>
        <row r="695">
          <cell r="A695" t="str">
            <v>JE</v>
          </cell>
          <cell r="E695">
            <v>4.0599999999999996</v>
          </cell>
          <cell r="H695" t="str">
            <v>1835</v>
          </cell>
          <cell r="I695" t="str">
            <v>220</v>
          </cell>
          <cell r="O695" t="str">
            <v>200</v>
          </cell>
          <cell r="P695" t="str">
            <v>ODE</v>
          </cell>
        </row>
        <row r="696">
          <cell r="A696" t="str">
            <v>JE</v>
          </cell>
          <cell r="E696">
            <v>6281.99</v>
          </cell>
          <cell r="H696" t="str">
            <v>1835</v>
          </cell>
          <cell r="I696" t="str">
            <v>220</v>
          </cell>
          <cell r="O696" t="str">
            <v>200</v>
          </cell>
          <cell r="P696" t="str">
            <v>ODE</v>
          </cell>
        </row>
        <row r="697">
          <cell r="A697" t="str">
            <v>JE</v>
          </cell>
          <cell r="E697">
            <v>60.85</v>
          </cell>
          <cell r="H697" t="str">
            <v>1835</v>
          </cell>
          <cell r="I697" t="str">
            <v>220</v>
          </cell>
          <cell r="O697" t="str">
            <v>200</v>
          </cell>
          <cell r="P697" t="str">
            <v>ODE</v>
          </cell>
        </row>
        <row r="698">
          <cell r="A698" t="str">
            <v>JE</v>
          </cell>
          <cell r="E698">
            <v>77356.52</v>
          </cell>
          <cell r="H698" t="str">
            <v>1835</v>
          </cell>
          <cell r="I698" t="str">
            <v>220</v>
          </cell>
          <cell r="O698" t="str">
            <v>200</v>
          </cell>
          <cell r="P698" t="str">
            <v>ODE</v>
          </cell>
        </row>
        <row r="699">
          <cell r="A699" t="str">
            <v>JE</v>
          </cell>
          <cell r="E699">
            <v>151735.28</v>
          </cell>
          <cell r="H699" t="str">
            <v>1835</v>
          </cell>
          <cell r="I699" t="str">
            <v>220</v>
          </cell>
          <cell r="O699" t="str">
            <v>200</v>
          </cell>
          <cell r="P699" t="str">
            <v>ODE</v>
          </cell>
        </row>
        <row r="700">
          <cell r="A700" t="str">
            <v>JE</v>
          </cell>
          <cell r="E700">
            <v>9.7799999999999994</v>
          </cell>
          <cell r="H700" t="str">
            <v>1835</v>
          </cell>
          <cell r="I700" t="str">
            <v>220</v>
          </cell>
          <cell r="O700" t="str">
            <v>200</v>
          </cell>
          <cell r="P700" t="str">
            <v>ODE</v>
          </cell>
        </row>
        <row r="701">
          <cell r="A701" t="str">
            <v>JE</v>
          </cell>
          <cell r="E701">
            <v>8718.15</v>
          </cell>
          <cell r="H701" t="str">
            <v>1835</v>
          </cell>
          <cell r="I701" t="str">
            <v>220</v>
          </cell>
          <cell r="O701" t="str">
            <v>200</v>
          </cell>
          <cell r="P701" t="str">
            <v>ODE</v>
          </cell>
        </row>
        <row r="702">
          <cell r="A702" t="str">
            <v>JE</v>
          </cell>
          <cell r="E702">
            <v>229440.14</v>
          </cell>
          <cell r="H702" t="str">
            <v>1835</v>
          </cell>
          <cell r="I702" t="str">
            <v>220</v>
          </cell>
          <cell r="O702" t="str">
            <v>200</v>
          </cell>
          <cell r="P702" t="str">
            <v>ODE</v>
          </cell>
        </row>
        <row r="703">
          <cell r="A703" t="str">
            <v>JE</v>
          </cell>
          <cell r="E703">
            <v>-1147.6300000000001</v>
          </cell>
          <cell r="H703" t="str">
            <v>1835</v>
          </cell>
          <cell r="I703" t="str">
            <v>220</v>
          </cell>
          <cell r="O703" t="str">
            <v>200</v>
          </cell>
          <cell r="P703" t="str">
            <v>ODE</v>
          </cell>
        </row>
        <row r="704">
          <cell r="A704" t="str">
            <v>JE</v>
          </cell>
          <cell r="E704">
            <v>1515.49</v>
          </cell>
          <cell r="H704" t="str">
            <v>1835</v>
          </cell>
          <cell r="I704" t="str">
            <v>220</v>
          </cell>
          <cell r="O704" t="str">
            <v>200</v>
          </cell>
          <cell r="P704" t="str">
            <v>ODE</v>
          </cell>
        </row>
        <row r="705">
          <cell r="A705" t="str">
            <v>JE</v>
          </cell>
          <cell r="E705">
            <v>15311.3</v>
          </cell>
          <cell r="H705" t="str">
            <v>1835</v>
          </cell>
          <cell r="I705" t="str">
            <v>220</v>
          </cell>
          <cell r="O705" t="str">
            <v>200</v>
          </cell>
          <cell r="P705" t="str">
            <v>ODE</v>
          </cell>
        </row>
        <row r="706">
          <cell r="A706" t="str">
            <v>JE</v>
          </cell>
          <cell r="E706">
            <v>1.6</v>
          </cell>
          <cell r="H706" t="str">
            <v>1835</v>
          </cell>
          <cell r="I706" t="str">
            <v>220</v>
          </cell>
          <cell r="O706" t="str">
            <v>200</v>
          </cell>
          <cell r="P706" t="str">
            <v>ODE</v>
          </cell>
        </row>
        <row r="707">
          <cell r="A707" t="str">
            <v>JE</v>
          </cell>
          <cell r="E707">
            <v>2249.7399999999998</v>
          </cell>
          <cell r="H707" t="str">
            <v>1835</v>
          </cell>
          <cell r="I707" t="str">
            <v>220</v>
          </cell>
          <cell r="O707" t="str">
            <v>200</v>
          </cell>
          <cell r="P707" t="str">
            <v>ODE</v>
          </cell>
        </row>
        <row r="708">
          <cell r="A708" t="str">
            <v>JE</v>
          </cell>
          <cell r="E708">
            <v>1.01</v>
          </cell>
          <cell r="H708" t="str">
            <v>1835</v>
          </cell>
          <cell r="I708" t="str">
            <v>220</v>
          </cell>
          <cell r="O708" t="str">
            <v>200</v>
          </cell>
          <cell r="P708" t="str">
            <v>ODE</v>
          </cell>
        </row>
        <row r="709">
          <cell r="A709" t="str">
            <v>JE</v>
          </cell>
          <cell r="E709">
            <v>692.8</v>
          </cell>
          <cell r="H709" t="str">
            <v>1835</v>
          </cell>
          <cell r="I709" t="str">
            <v>220</v>
          </cell>
          <cell r="O709" t="str">
            <v>200</v>
          </cell>
          <cell r="P709" t="str">
            <v>ODE</v>
          </cell>
        </row>
        <row r="710">
          <cell r="A710" t="str">
            <v>JE</v>
          </cell>
          <cell r="E710">
            <v>-0.97</v>
          </cell>
          <cell r="H710" t="str">
            <v>1835</v>
          </cell>
          <cell r="I710" t="str">
            <v>220</v>
          </cell>
          <cell r="O710" t="str">
            <v>200</v>
          </cell>
          <cell r="P710" t="str">
            <v>ODE</v>
          </cell>
        </row>
        <row r="711">
          <cell r="A711" t="str">
            <v>JE</v>
          </cell>
          <cell r="E711">
            <v>-2.4300000000000002</v>
          </cell>
          <cell r="H711" t="str">
            <v>1835</v>
          </cell>
          <cell r="I711" t="str">
            <v>220</v>
          </cell>
          <cell r="O711" t="str">
            <v>200</v>
          </cell>
          <cell r="P711" t="str">
            <v>ODE</v>
          </cell>
        </row>
        <row r="712">
          <cell r="A712" t="str">
            <v>JE</v>
          </cell>
          <cell r="E712">
            <v>-3.7</v>
          </cell>
          <cell r="H712" t="str">
            <v>1835</v>
          </cell>
          <cell r="I712" t="str">
            <v>220</v>
          </cell>
          <cell r="O712" t="str">
            <v>200</v>
          </cell>
          <cell r="P712" t="str">
            <v>ODE</v>
          </cell>
        </row>
        <row r="713">
          <cell r="A713" t="str">
            <v>JE</v>
          </cell>
          <cell r="E713">
            <v>83.03</v>
          </cell>
          <cell r="H713" t="str">
            <v>1835</v>
          </cell>
          <cell r="I713" t="str">
            <v>220</v>
          </cell>
          <cell r="O713" t="str">
            <v>200</v>
          </cell>
          <cell r="P713" t="str">
            <v>ODE</v>
          </cell>
        </row>
        <row r="714">
          <cell r="A714" t="str">
            <v>JE</v>
          </cell>
          <cell r="E714">
            <v>28355.73</v>
          </cell>
          <cell r="H714" t="str">
            <v>1835</v>
          </cell>
          <cell r="I714" t="str">
            <v>220</v>
          </cell>
          <cell r="O714" t="str">
            <v>200</v>
          </cell>
          <cell r="P714" t="str">
            <v>ODE</v>
          </cell>
        </row>
        <row r="715">
          <cell r="A715" t="str">
            <v>JE</v>
          </cell>
          <cell r="E715">
            <v>6757.8</v>
          </cell>
          <cell r="H715" t="str">
            <v>1835</v>
          </cell>
          <cell r="I715" t="str">
            <v>220</v>
          </cell>
          <cell r="O715" t="str">
            <v>200</v>
          </cell>
          <cell r="P715" t="str">
            <v>ODE</v>
          </cell>
        </row>
        <row r="716">
          <cell r="A716" t="str">
            <v>JE</v>
          </cell>
          <cell r="E716">
            <v>4063.04</v>
          </cell>
          <cell r="H716" t="str">
            <v>1835</v>
          </cell>
          <cell r="I716" t="str">
            <v>220</v>
          </cell>
          <cell r="O716" t="str">
            <v>200</v>
          </cell>
          <cell r="P716" t="str">
            <v>ODE</v>
          </cell>
        </row>
        <row r="717">
          <cell r="A717" t="str">
            <v>JE</v>
          </cell>
          <cell r="E717">
            <v>145.79</v>
          </cell>
          <cell r="H717" t="str">
            <v>1835</v>
          </cell>
          <cell r="I717" t="str">
            <v>220</v>
          </cell>
          <cell r="O717" t="str">
            <v>200</v>
          </cell>
          <cell r="P717" t="str">
            <v>ODE</v>
          </cell>
        </row>
        <row r="718">
          <cell r="A718" t="str">
            <v>JE</v>
          </cell>
          <cell r="E718">
            <v>126.88</v>
          </cell>
          <cell r="H718" t="str">
            <v>1835</v>
          </cell>
          <cell r="I718" t="str">
            <v>220</v>
          </cell>
          <cell r="O718" t="str">
            <v>200</v>
          </cell>
          <cell r="P718" t="str">
            <v>ODE</v>
          </cell>
        </row>
        <row r="719">
          <cell r="A719" t="str">
            <v>JE</v>
          </cell>
          <cell r="E719">
            <v>-116.68</v>
          </cell>
          <cell r="H719" t="str">
            <v>1835</v>
          </cell>
          <cell r="I719" t="str">
            <v>220</v>
          </cell>
          <cell r="O719" t="str">
            <v>200</v>
          </cell>
          <cell r="P719" t="str">
            <v>ODE</v>
          </cell>
        </row>
        <row r="720">
          <cell r="A720" t="str">
            <v>JE</v>
          </cell>
          <cell r="E720">
            <v>445.8</v>
          </cell>
          <cell r="H720" t="str">
            <v>1835</v>
          </cell>
          <cell r="I720" t="str">
            <v>220</v>
          </cell>
          <cell r="O720" t="str">
            <v>200</v>
          </cell>
          <cell r="P720" t="str">
            <v>ODE</v>
          </cell>
        </row>
        <row r="721">
          <cell r="A721" t="str">
            <v>JE</v>
          </cell>
          <cell r="E721">
            <v>-16.420000000000002</v>
          </cell>
          <cell r="H721" t="str">
            <v>1835</v>
          </cell>
          <cell r="I721" t="str">
            <v>220</v>
          </cell>
          <cell r="O721" t="str">
            <v>200</v>
          </cell>
          <cell r="P721" t="str">
            <v>ODE</v>
          </cell>
        </row>
        <row r="722">
          <cell r="A722" t="str">
            <v>JE</v>
          </cell>
          <cell r="E722">
            <v>93778.16</v>
          </cell>
          <cell r="H722" t="str">
            <v>1835</v>
          </cell>
          <cell r="I722" t="str">
            <v>220</v>
          </cell>
          <cell r="O722" t="str">
            <v>200</v>
          </cell>
          <cell r="P722" t="str">
            <v>ODE</v>
          </cell>
        </row>
        <row r="723">
          <cell r="A723" t="str">
            <v>JE</v>
          </cell>
          <cell r="E723">
            <v>-8.36</v>
          </cell>
          <cell r="H723" t="str">
            <v>1835</v>
          </cell>
          <cell r="I723" t="str">
            <v>220</v>
          </cell>
          <cell r="O723" t="str">
            <v>200</v>
          </cell>
          <cell r="P723" t="str">
            <v>ODE</v>
          </cell>
        </row>
        <row r="724">
          <cell r="A724" t="str">
            <v>JE</v>
          </cell>
          <cell r="E724">
            <v>9542.64</v>
          </cell>
          <cell r="H724" t="str">
            <v>1835</v>
          </cell>
          <cell r="I724" t="str">
            <v>220</v>
          </cell>
          <cell r="O724" t="str">
            <v>200</v>
          </cell>
          <cell r="P724" t="str">
            <v>ODE</v>
          </cell>
        </row>
        <row r="725">
          <cell r="A725" t="str">
            <v>JE</v>
          </cell>
          <cell r="E725">
            <v>212896.6</v>
          </cell>
          <cell r="H725" t="str">
            <v>1835</v>
          </cell>
          <cell r="I725" t="str">
            <v>220</v>
          </cell>
          <cell r="O725" t="str">
            <v>200</v>
          </cell>
          <cell r="P725" t="str">
            <v>ODE</v>
          </cell>
        </row>
        <row r="726">
          <cell r="A726" t="str">
            <v>JE</v>
          </cell>
          <cell r="E726">
            <v>21259.86</v>
          </cell>
          <cell r="H726" t="str">
            <v>1835</v>
          </cell>
          <cell r="I726" t="str">
            <v>220</v>
          </cell>
          <cell r="O726" t="str">
            <v>200</v>
          </cell>
          <cell r="P726" t="str">
            <v>ODE</v>
          </cell>
        </row>
        <row r="727">
          <cell r="A727" t="str">
            <v>JE</v>
          </cell>
          <cell r="E727">
            <v>5051.8500000000004</v>
          </cell>
          <cell r="H727" t="str">
            <v>1835</v>
          </cell>
          <cell r="I727" t="str">
            <v>220</v>
          </cell>
          <cell r="O727" t="str">
            <v>200</v>
          </cell>
          <cell r="P727" t="str">
            <v>ODE</v>
          </cell>
        </row>
        <row r="728">
          <cell r="A728" t="str">
            <v>JE</v>
          </cell>
          <cell r="E728">
            <v>0.69</v>
          </cell>
          <cell r="H728" t="str">
            <v>1835</v>
          </cell>
          <cell r="I728" t="str">
            <v>220</v>
          </cell>
          <cell r="O728" t="str">
            <v>200</v>
          </cell>
          <cell r="P728" t="str">
            <v>ODE</v>
          </cell>
        </row>
        <row r="729">
          <cell r="A729" t="str">
            <v>JE</v>
          </cell>
          <cell r="E729">
            <v>-211.16</v>
          </cell>
          <cell r="H729" t="str">
            <v>1835</v>
          </cell>
          <cell r="I729" t="str">
            <v>220</v>
          </cell>
          <cell r="O729" t="str">
            <v>200</v>
          </cell>
          <cell r="P729" t="str">
            <v>ODE</v>
          </cell>
        </row>
        <row r="730">
          <cell r="A730" t="str">
            <v>JE</v>
          </cell>
          <cell r="E730">
            <v>167835.96</v>
          </cell>
          <cell r="H730" t="str">
            <v>1835</v>
          </cell>
          <cell r="I730" t="str">
            <v>220</v>
          </cell>
          <cell r="O730" t="str">
            <v>200</v>
          </cell>
          <cell r="P730" t="str">
            <v>ODE</v>
          </cell>
        </row>
        <row r="731">
          <cell r="A731" t="str">
            <v>JE</v>
          </cell>
          <cell r="E731">
            <v>356.75</v>
          </cell>
          <cell r="H731" t="str">
            <v>1835</v>
          </cell>
          <cell r="I731" t="str">
            <v>220</v>
          </cell>
          <cell r="O731" t="str">
            <v>200</v>
          </cell>
          <cell r="P731" t="str">
            <v>ODE</v>
          </cell>
        </row>
        <row r="732">
          <cell r="A732" t="str">
            <v>JE</v>
          </cell>
          <cell r="E732">
            <v>7350.5</v>
          </cell>
          <cell r="H732" t="str">
            <v>1835</v>
          </cell>
          <cell r="I732" t="str">
            <v>220</v>
          </cell>
          <cell r="O732" t="str">
            <v>200</v>
          </cell>
          <cell r="P732" t="str">
            <v>ODE</v>
          </cell>
        </row>
        <row r="733">
          <cell r="A733" t="str">
            <v>JE</v>
          </cell>
          <cell r="E733">
            <v>69646.31</v>
          </cell>
          <cell r="H733" t="str">
            <v>1835</v>
          </cell>
          <cell r="I733" t="str">
            <v>220</v>
          </cell>
          <cell r="O733" t="str">
            <v>200</v>
          </cell>
          <cell r="P733" t="str">
            <v>ODE</v>
          </cell>
        </row>
        <row r="734">
          <cell r="A734" t="str">
            <v>JE</v>
          </cell>
          <cell r="E734">
            <v>4035.87</v>
          </cell>
          <cell r="H734" t="str">
            <v>1835</v>
          </cell>
          <cell r="I734" t="str">
            <v>220</v>
          </cell>
          <cell r="O734" t="str">
            <v>200</v>
          </cell>
          <cell r="P734" t="str">
            <v>ODE</v>
          </cell>
        </row>
        <row r="735">
          <cell r="A735" t="str">
            <v>JE</v>
          </cell>
          <cell r="E735">
            <v>96714.44</v>
          </cell>
          <cell r="H735" t="str">
            <v>1835</v>
          </cell>
          <cell r="I735" t="str">
            <v>220</v>
          </cell>
          <cell r="O735" t="str">
            <v>200</v>
          </cell>
          <cell r="P735" t="str">
            <v>ODE</v>
          </cell>
        </row>
        <row r="736">
          <cell r="A736" t="str">
            <v>JE</v>
          </cell>
          <cell r="E736">
            <v>-8</v>
          </cell>
          <cell r="H736" t="str">
            <v>1835</v>
          </cell>
          <cell r="I736" t="str">
            <v>220</v>
          </cell>
          <cell r="O736" t="str">
            <v>200</v>
          </cell>
          <cell r="P736" t="str">
            <v>ODE</v>
          </cell>
        </row>
        <row r="737">
          <cell r="A737" t="str">
            <v>JE</v>
          </cell>
          <cell r="E737">
            <v>128468.8</v>
          </cell>
          <cell r="H737" t="str">
            <v>1835</v>
          </cell>
          <cell r="I737" t="str">
            <v>220</v>
          </cell>
          <cell r="O737" t="str">
            <v>200</v>
          </cell>
          <cell r="P737" t="str">
            <v>ODE</v>
          </cell>
        </row>
        <row r="738">
          <cell r="A738" t="str">
            <v>JE</v>
          </cell>
          <cell r="E738">
            <v>8248.9</v>
          </cell>
          <cell r="H738" t="str">
            <v>1835</v>
          </cell>
          <cell r="I738" t="str">
            <v>220</v>
          </cell>
          <cell r="O738" t="str">
            <v>200</v>
          </cell>
          <cell r="P738" t="str">
            <v>ODE</v>
          </cell>
        </row>
        <row r="739">
          <cell r="A739" t="str">
            <v>JE</v>
          </cell>
          <cell r="E739">
            <v>6113.73</v>
          </cell>
          <cell r="H739" t="str">
            <v>1835</v>
          </cell>
          <cell r="I739" t="str">
            <v>220</v>
          </cell>
          <cell r="O739" t="str">
            <v>200</v>
          </cell>
          <cell r="P739" t="str">
            <v>ODE</v>
          </cell>
        </row>
        <row r="740">
          <cell r="A740" t="str">
            <v>JE</v>
          </cell>
          <cell r="E740">
            <v>1857.8</v>
          </cell>
          <cell r="H740" t="str">
            <v>1835</v>
          </cell>
          <cell r="I740" t="str">
            <v>220</v>
          </cell>
          <cell r="O740" t="str">
            <v>200</v>
          </cell>
          <cell r="P740" t="str">
            <v>ODE</v>
          </cell>
        </row>
        <row r="741">
          <cell r="A741" t="str">
            <v>JE</v>
          </cell>
          <cell r="E741">
            <v>10.5</v>
          </cell>
          <cell r="H741" t="str">
            <v>1835</v>
          </cell>
          <cell r="I741" t="str">
            <v>220</v>
          </cell>
          <cell r="O741" t="str">
            <v>200</v>
          </cell>
          <cell r="P741" t="str">
            <v>ODE</v>
          </cell>
        </row>
        <row r="742">
          <cell r="A742" t="str">
            <v>JE</v>
          </cell>
          <cell r="E742">
            <v>733.8</v>
          </cell>
          <cell r="H742" t="str">
            <v>1835</v>
          </cell>
          <cell r="I742" t="str">
            <v>220</v>
          </cell>
          <cell r="O742" t="str">
            <v>200</v>
          </cell>
          <cell r="P742" t="str">
            <v>ODE</v>
          </cell>
        </row>
        <row r="743">
          <cell r="A743" t="str">
            <v>JE</v>
          </cell>
          <cell r="E743">
            <v>27999.51</v>
          </cell>
          <cell r="H743" t="str">
            <v>1835</v>
          </cell>
          <cell r="I743" t="str">
            <v>220</v>
          </cell>
          <cell r="O743" t="str">
            <v>200</v>
          </cell>
          <cell r="P743" t="str">
            <v>ODE</v>
          </cell>
        </row>
        <row r="744">
          <cell r="A744" t="str">
            <v>JE</v>
          </cell>
          <cell r="E744">
            <v>0.55000000000000004</v>
          </cell>
          <cell r="H744" t="str">
            <v>1835</v>
          </cell>
          <cell r="I744" t="str">
            <v>220</v>
          </cell>
          <cell r="O744" t="str">
            <v>200</v>
          </cell>
          <cell r="P744" t="str">
            <v>ODE</v>
          </cell>
        </row>
        <row r="745">
          <cell r="A745" t="str">
            <v>JE</v>
          </cell>
          <cell r="E745">
            <v>4237.62</v>
          </cell>
          <cell r="H745" t="str">
            <v>1835</v>
          </cell>
          <cell r="I745" t="str">
            <v>220</v>
          </cell>
          <cell r="O745" t="str">
            <v>200</v>
          </cell>
          <cell r="P745" t="str">
            <v>ODE</v>
          </cell>
        </row>
        <row r="746">
          <cell r="A746" t="str">
            <v>JE</v>
          </cell>
          <cell r="E746">
            <v>2389.0300000000002</v>
          </cell>
          <cell r="H746" t="str">
            <v>1835</v>
          </cell>
          <cell r="I746" t="str">
            <v>220</v>
          </cell>
          <cell r="O746" t="str">
            <v>200</v>
          </cell>
          <cell r="P746" t="str">
            <v>ODE</v>
          </cell>
        </row>
        <row r="747">
          <cell r="A747" t="str">
            <v>JE</v>
          </cell>
          <cell r="E747">
            <v>6890.49</v>
          </cell>
          <cell r="H747" t="str">
            <v>1835</v>
          </cell>
          <cell r="I747" t="str">
            <v>220</v>
          </cell>
          <cell r="O747" t="str">
            <v>200</v>
          </cell>
          <cell r="P747" t="str">
            <v>ODE</v>
          </cell>
        </row>
        <row r="748">
          <cell r="A748" t="str">
            <v>JE</v>
          </cell>
          <cell r="E748">
            <v>44835.73</v>
          </cell>
          <cell r="H748" t="str">
            <v>1835</v>
          </cell>
          <cell r="I748" t="str">
            <v>220</v>
          </cell>
          <cell r="O748" t="str">
            <v>200</v>
          </cell>
          <cell r="P748" t="str">
            <v>ODE</v>
          </cell>
        </row>
        <row r="749">
          <cell r="A749" t="str">
            <v>JE</v>
          </cell>
          <cell r="E749">
            <v>100.14</v>
          </cell>
          <cell r="H749" t="str">
            <v>1835</v>
          </cell>
          <cell r="I749" t="str">
            <v>220</v>
          </cell>
          <cell r="O749" t="str">
            <v>200</v>
          </cell>
          <cell r="P749" t="str">
            <v>ODE</v>
          </cell>
        </row>
        <row r="750">
          <cell r="A750" t="str">
            <v>JE</v>
          </cell>
          <cell r="E750">
            <v>8505.5499999999993</v>
          </cell>
          <cell r="H750" t="str">
            <v>1835</v>
          </cell>
          <cell r="I750" t="str">
            <v>220</v>
          </cell>
          <cell r="O750" t="str">
            <v>200</v>
          </cell>
          <cell r="P750" t="str">
            <v>ODE</v>
          </cell>
        </row>
        <row r="751">
          <cell r="A751" t="str">
            <v>JE</v>
          </cell>
          <cell r="E751">
            <v>1201.04</v>
          </cell>
          <cell r="H751" t="str">
            <v>1835</v>
          </cell>
          <cell r="I751" t="str">
            <v>220</v>
          </cell>
          <cell r="O751" t="str">
            <v>200</v>
          </cell>
          <cell r="P751" t="str">
            <v>ODE</v>
          </cell>
        </row>
        <row r="752">
          <cell r="A752" t="str">
            <v>JE</v>
          </cell>
          <cell r="E752">
            <v>12057.67</v>
          </cell>
          <cell r="H752" t="str">
            <v>1835</v>
          </cell>
          <cell r="I752" t="str">
            <v>220</v>
          </cell>
          <cell r="O752" t="str">
            <v>200</v>
          </cell>
          <cell r="P752" t="str">
            <v>ODE</v>
          </cell>
        </row>
        <row r="753">
          <cell r="A753" t="str">
            <v>JE</v>
          </cell>
          <cell r="E753">
            <v>95.66</v>
          </cell>
          <cell r="H753" t="str">
            <v>1835</v>
          </cell>
          <cell r="I753" t="str">
            <v>220</v>
          </cell>
          <cell r="O753" t="str">
            <v>200</v>
          </cell>
          <cell r="P753" t="str">
            <v>ODE</v>
          </cell>
        </row>
        <row r="754">
          <cell r="A754" t="str">
            <v>JE</v>
          </cell>
          <cell r="E754">
            <v>14717.89</v>
          </cell>
          <cell r="H754" t="str">
            <v>1835</v>
          </cell>
          <cell r="I754" t="str">
            <v>220</v>
          </cell>
          <cell r="O754" t="str">
            <v>200</v>
          </cell>
          <cell r="P754" t="str">
            <v>ODE</v>
          </cell>
        </row>
        <row r="755">
          <cell r="A755" t="str">
            <v>JE</v>
          </cell>
          <cell r="E755">
            <v>16853.22</v>
          </cell>
          <cell r="H755" t="str">
            <v>1835</v>
          </cell>
          <cell r="I755" t="str">
            <v>220</v>
          </cell>
          <cell r="O755" t="str">
            <v>200</v>
          </cell>
          <cell r="P755" t="str">
            <v>ODE</v>
          </cell>
        </row>
        <row r="756">
          <cell r="A756" t="str">
            <v>JE</v>
          </cell>
          <cell r="E756">
            <v>15601.51</v>
          </cell>
          <cell r="H756" t="str">
            <v>1835</v>
          </cell>
          <cell r="I756" t="str">
            <v>220</v>
          </cell>
          <cell r="O756" t="str">
            <v>200</v>
          </cell>
          <cell r="P756" t="str">
            <v>ODE</v>
          </cell>
        </row>
        <row r="757">
          <cell r="A757" t="str">
            <v>JE</v>
          </cell>
          <cell r="E757">
            <v>3960.4</v>
          </cell>
          <cell r="H757" t="str">
            <v>1835</v>
          </cell>
          <cell r="I757" t="str">
            <v>220</v>
          </cell>
          <cell r="O757" t="str">
            <v>200</v>
          </cell>
          <cell r="P757" t="str">
            <v>ODE</v>
          </cell>
        </row>
        <row r="758">
          <cell r="A758" t="str">
            <v>JE</v>
          </cell>
          <cell r="E758">
            <v>3114.43</v>
          </cell>
          <cell r="H758" t="str">
            <v>1835</v>
          </cell>
          <cell r="I758" t="str">
            <v>220</v>
          </cell>
          <cell r="O758" t="str">
            <v>200</v>
          </cell>
          <cell r="P758" t="str">
            <v>ODE</v>
          </cell>
        </row>
        <row r="759">
          <cell r="A759" t="str">
            <v>JE</v>
          </cell>
          <cell r="E759">
            <v>82991.360000000001</v>
          </cell>
          <cell r="H759" t="str">
            <v>1835</v>
          </cell>
          <cell r="I759" t="str">
            <v>220</v>
          </cell>
          <cell r="O759" t="str">
            <v>200</v>
          </cell>
          <cell r="P759" t="str">
            <v>ODE</v>
          </cell>
        </row>
        <row r="760">
          <cell r="A760" t="str">
            <v>JE</v>
          </cell>
          <cell r="E760">
            <v>31501.47</v>
          </cell>
          <cell r="H760" t="str">
            <v>1835</v>
          </cell>
          <cell r="I760" t="str">
            <v>220</v>
          </cell>
          <cell r="O760" t="str">
            <v>200</v>
          </cell>
          <cell r="P760" t="str">
            <v>ODE</v>
          </cell>
        </row>
        <row r="761">
          <cell r="A761" t="str">
            <v>JE</v>
          </cell>
          <cell r="E761">
            <v>40457.67</v>
          </cell>
          <cell r="H761" t="str">
            <v>1835</v>
          </cell>
          <cell r="I761" t="str">
            <v>220</v>
          </cell>
          <cell r="O761" t="str">
            <v>200</v>
          </cell>
          <cell r="P761" t="str">
            <v>ODE</v>
          </cell>
        </row>
        <row r="762">
          <cell r="A762" t="str">
            <v>JE</v>
          </cell>
          <cell r="E762">
            <v>3440.04</v>
          </cell>
          <cell r="H762" t="str">
            <v>1835</v>
          </cell>
          <cell r="I762" t="str">
            <v>220</v>
          </cell>
          <cell r="O762" t="str">
            <v>200</v>
          </cell>
          <cell r="P762" t="str">
            <v>ODE</v>
          </cell>
        </row>
        <row r="763">
          <cell r="A763" t="str">
            <v>JE</v>
          </cell>
          <cell r="E763">
            <v>38180.99</v>
          </cell>
          <cell r="H763" t="str">
            <v>1835</v>
          </cell>
          <cell r="I763" t="str">
            <v>220</v>
          </cell>
          <cell r="O763" t="str">
            <v>200</v>
          </cell>
          <cell r="P763" t="str">
            <v>ODE</v>
          </cell>
        </row>
        <row r="764">
          <cell r="A764" t="str">
            <v>JE</v>
          </cell>
          <cell r="E764">
            <v>51167.56</v>
          </cell>
          <cell r="H764" t="str">
            <v>1835</v>
          </cell>
          <cell r="I764" t="str">
            <v>220</v>
          </cell>
          <cell r="O764" t="str">
            <v>200</v>
          </cell>
          <cell r="P764" t="str">
            <v>ODE</v>
          </cell>
        </row>
        <row r="765">
          <cell r="A765" t="str">
            <v>JE</v>
          </cell>
          <cell r="E765">
            <v>58171.46</v>
          </cell>
          <cell r="H765" t="str">
            <v>1835</v>
          </cell>
          <cell r="I765" t="str">
            <v>220</v>
          </cell>
          <cell r="O765" t="str">
            <v>200</v>
          </cell>
          <cell r="P765" t="str">
            <v>ODE</v>
          </cell>
        </row>
        <row r="766">
          <cell r="A766" t="str">
            <v>JE</v>
          </cell>
          <cell r="E766">
            <v>3531.67</v>
          </cell>
          <cell r="H766" t="str">
            <v>1835</v>
          </cell>
          <cell r="I766" t="str">
            <v>220</v>
          </cell>
          <cell r="O766" t="str">
            <v>200</v>
          </cell>
          <cell r="P766" t="str">
            <v>ODE</v>
          </cell>
        </row>
        <row r="767">
          <cell r="A767" t="str">
            <v>JE</v>
          </cell>
          <cell r="E767">
            <v>1117.97</v>
          </cell>
          <cell r="H767" t="str">
            <v>1835</v>
          </cell>
          <cell r="I767" t="str">
            <v>220</v>
          </cell>
          <cell r="O767" t="str">
            <v>200</v>
          </cell>
          <cell r="P767" t="str">
            <v>ODE</v>
          </cell>
        </row>
        <row r="768">
          <cell r="A768" t="str">
            <v>JE</v>
          </cell>
          <cell r="E768">
            <v>2560.06</v>
          </cell>
          <cell r="H768" t="str">
            <v>1835</v>
          </cell>
          <cell r="I768" t="str">
            <v>220</v>
          </cell>
          <cell r="O768" t="str">
            <v>200</v>
          </cell>
          <cell r="P768" t="str">
            <v>ODE</v>
          </cell>
        </row>
        <row r="769">
          <cell r="A769" t="str">
            <v>JE</v>
          </cell>
          <cell r="E769">
            <v>7642.06</v>
          </cell>
          <cell r="H769" t="str">
            <v>1835</v>
          </cell>
          <cell r="I769" t="str">
            <v>220</v>
          </cell>
          <cell r="O769" t="str">
            <v>200</v>
          </cell>
          <cell r="P769" t="str">
            <v>ODE</v>
          </cell>
        </row>
        <row r="770">
          <cell r="A770" t="str">
            <v>DP</v>
          </cell>
          <cell r="E770">
            <v>-13517.47</v>
          </cell>
          <cell r="H770" t="str">
            <v>2855</v>
          </cell>
          <cell r="I770" t="str">
            <v>240</v>
          </cell>
          <cell r="O770" t="str">
            <v>200</v>
          </cell>
          <cell r="P770" t="str">
            <v>ODE</v>
          </cell>
        </row>
        <row r="771">
          <cell r="A771" t="str">
            <v>DP</v>
          </cell>
          <cell r="E771">
            <v>-13517.47</v>
          </cell>
          <cell r="H771" t="str">
            <v>2855</v>
          </cell>
          <cell r="I771" t="str">
            <v>240</v>
          </cell>
          <cell r="O771" t="str">
            <v>200</v>
          </cell>
          <cell r="P771" t="str">
            <v>ODE</v>
          </cell>
        </row>
        <row r="772">
          <cell r="A772" t="str">
            <v>DP</v>
          </cell>
          <cell r="E772">
            <v>-13720.9</v>
          </cell>
          <cell r="H772" t="str">
            <v>2855</v>
          </cell>
          <cell r="I772" t="str">
            <v>240</v>
          </cell>
          <cell r="O772" t="str">
            <v>200</v>
          </cell>
          <cell r="P772" t="str">
            <v>ODE</v>
          </cell>
        </row>
        <row r="773">
          <cell r="A773" t="str">
            <v>DP</v>
          </cell>
          <cell r="E773">
            <v>-13699.06</v>
          </cell>
          <cell r="H773" t="str">
            <v>2855</v>
          </cell>
          <cell r="I773" t="str">
            <v>240</v>
          </cell>
          <cell r="O773" t="str">
            <v>200</v>
          </cell>
          <cell r="P773" t="str">
            <v>ODE</v>
          </cell>
        </row>
        <row r="774">
          <cell r="A774" t="str">
            <v>DP</v>
          </cell>
          <cell r="E774">
            <v>-13699.21</v>
          </cell>
          <cell r="H774" t="str">
            <v>2855</v>
          </cell>
          <cell r="I774" t="str">
            <v>240</v>
          </cell>
          <cell r="O774" t="str">
            <v>200</v>
          </cell>
          <cell r="P774" t="str">
            <v>ODE</v>
          </cell>
        </row>
        <row r="775">
          <cell r="A775" t="str">
            <v>DP</v>
          </cell>
          <cell r="E775">
            <v>-13746.32</v>
          </cell>
          <cell r="H775" t="str">
            <v>2855</v>
          </cell>
          <cell r="I775" t="str">
            <v>240</v>
          </cell>
          <cell r="O775" t="str">
            <v>200</v>
          </cell>
          <cell r="P775" t="str">
            <v>ODE</v>
          </cell>
        </row>
        <row r="776">
          <cell r="A776" t="str">
            <v>DP</v>
          </cell>
          <cell r="E776">
            <v>-13819.13</v>
          </cell>
          <cell r="H776" t="str">
            <v>2855</v>
          </cell>
          <cell r="I776" t="str">
            <v>240</v>
          </cell>
          <cell r="O776" t="str">
            <v>200</v>
          </cell>
          <cell r="P776" t="str">
            <v>ODE</v>
          </cell>
        </row>
        <row r="777">
          <cell r="A777" t="str">
            <v>DP</v>
          </cell>
          <cell r="E777">
            <v>-13818.99</v>
          </cell>
          <cell r="H777" t="str">
            <v>2855</v>
          </cell>
          <cell r="I777" t="str">
            <v>240</v>
          </cell>
          <cell r="O777" t="str">
            <v>200</v>
          </cell>
          <cell r="P777" t="str">
            <v>ODE</v>
          </cell>
        </row>
        <row r="778">
          <cell r="A778" t="str">
            <v>DP</v>
          </cell>
          <cell r="E778">
            <v>-14129.76</v>
          </cell>
          <cell r="H778" t="str">
            <v>2855</v>
          </cell>
          <cell r="I778" t="str">
            <v>240</v>
          </cell>
          <cell r="O778" t="str">
            <v>200</v>
          </cell>
          <cell r="P778" t="str">
            <v>ODE</v>
          </cell>
        </row>
        <row r="779">
          <cell r="A779" t="str">
            <v>DP</v>
          </cell>
          <cell r="E779">
            <v>-14117.66</v>
          </cell>
          <cell r="H779" t="str">
            <v>2855</v>
          </cell>
          <cell r="I779" t="str">
            <v>240</v>
          </cell>
          <cell r="O779" t="str">
            <v>200</v>
          </cell>
          <cell r="P779" t="str">
            <v>ODE</v>
          </cell>
        </row>
        <row r="780">
          <cell r="A780" t="str">
            <v>DP</v>
          </cell>
          <cell r="E780">
            <v>-14117.67</v>
          </cell>
          <cell r="H780" t="str">
            <v>2855</v>
          </cell>
          <cell r="I780" t="str">
            <v>240</v>
          </cell>
          <cell r="O780" t="str">
            <v>200</v>
          </cell>
          <cell r="P780" t="str">
            <v>ODE</v>
          </cell>
        </row>
        <row r="781">
          <cell r="A781" t="str">
            <v>DP</v>
          </cell>
          <cell r="E781">
            <v>-14962.02</v>
          </cell>
          <cell r="H781" t="str">
            <v>2855</v>
          </cell>
          <cell r="I781" t="str">
            <v>240</v>
          </cell>
          <cell r="O781" t="str">
            <v>200</v>
          </cell>
          <cell r="P781" t="str">
            <v>ODE</v>
          </cell>
        </row>
        <row r="782">
          <cell r="A782" t="str">
            <v>DP</v>
          </cell>
          <cell r="E782">
            <v>-334.15</v>
          </cell>
          <cell r="H782" t="str">
            <v>2855</v>
          </cell>
          <cell r="I782" t="str">
            <v>240</v>
          </cell>
          <cell r="O782" t="str">
            <v>200</v>
          </cell>
          <cell r="P782" t="str">
            <v>ODE</v>
          </cell>
        </row>
        <row r="783">
          <cell r="A783" t="str">
            <v>JE</v>
          </cell>
          <cell r="E783">
            <v>2581.9499999999998</v>
          </cell>
          <cell r="H783" t="str">
            <v>1855</v>
          </cell>
          <cell r="I783" t="str">
            <v>240</v>
          </cell>
          <cell r="O783" t="str">
            <v>200</v>
          </cell>
          <cell r="P783" t="str">
            <v>ODE</v>
          </cell>
        </row>
        <row r="784">
          <cell r="A784" t="str">
            <v>JE</v>
          </cell>
          <cell r="E784">
            <v>936.17</v>
          </cell>
          <cell r="H784" t="str">
            <v>1855</v>
          </cell>
          <cell r="I784" t="str">
            <v>240</v>
          </cell>
          <cell r="O784" t="str">
            <v>200</v>
          </cell>
          <cell r="P784" t="str">
            <v>ODE</v>
          </cell>
        </row>
        <row r="785">
          <cell r="A785" t="str">
            <v>JE</v>
          </cell>
          <cell r="E785">
            <v>618.97</v>
          </cell>
          <cell r="H785" t="str">
            <v>1855</v>
          </cell>
          <cell r="I785" t="str">
            <v>240</v>
          </cell>
          <cell r="O785" t="str">
            <v>200</v>
          </cell>
          <cell r="P785" t="str">
            <v>ODE</v>
          </cell>
        </row>
        <row r="786">
          <cell r="A786" t="str">
            <v>JE</v>
          </cell>
          <cell r="E786">
            <v>4711.26</v>
          </cell>
          <cell r="H786" t="str">
            <v>1855</v>
          </cell>
          <cell r="I786" t="str">
            <v>240</v>
          </cell>
          <cell r="O786" t="str">
            <v>200</v>
          </cell>
          <cell r="P786" t="str">
            <v>ODE</v>
          </cell>
        </row>
        <row r="787">
          <cell r="A787" t="str">
            <v>JE</v>
          </cell>
          <cell r="E787">
            <v>7586.33</v>
          </cell>
          <cell r="H787" t="str">
            <v>1855</v>
          </cell>
          <cell r="I787" t="str">
            <v>240</v>
          </cell>
          <cell r="O787" t="str">
            <v>200</v>
          </cell>
          <cell r="P787" t="str">
            <v>ODE</v>
          </cell>
        </row>
        <row r="788">
          <cell r="A788" t="str">
            <v>JE</v>
          </cell>
          <cell r="E788">
            <v>2136.65</v>
          </cell>
          <cell r="H788" t="str">
            <v>1855</v>
          </cell>
          <cell r="I788" t="str">
            <v>240</v>
          </cell>
          <cell r="O788" t="str">
            <v>200</v>
          </cell>
          <cell r="P788" t="str">
            <v>ODE</v>
          </cell>
        </row>
        <row r="789">
          <cell r="A789" t="str">
            <v>JE</v>
          </cell>
          <cell r="E789">
            <v>2517.92</v>
          </cell>
          <cell r="H789" t="str">
            <v>1855</v>
          </cell>
          <cell r="I789" t="str">
            <v>240</v>
          </cell>
          <cell r="O789" t="str">
            <v>200</v>
          </cell>
          <cell r="P789" t="str">
            <v>ODE</v>
          </cell>
        </row>
        <row r="790">
          <cell r="A790" t="str">
            <v>JE</v>
          </cell>
          <cell r="E790">
            <v>1752.55</v>
          </cell>
          <cell r="H790" t="str">
            <v>1855</v>
          </cell>
          <cell r="I790" t="str">
            <v>240</v>
          </cell>
          <cell r="O790" t="str">
            <v>200</v>
          </cell>
          <cell r="P790" t="str">
            <v>ODE</v>
          </cell>
        </row>
        <row r="791">
          <cell r="A791" t="str">
            <v>JE</v>
          </cell>
          <cell r="E791">
            <v>3729.44</v>
          </cell>
          <cell r="H791" t="str">
            <v>1855</v>
          </cell>
          <cell r="I791" t="str">
            <v>240</v>
          </cell>
          <cell r="O791" t="str">
            <v>200</v>
          </cell>
          <cell r="P791" t="str">
            <v>ODE</v>
          </cell>
        </row>
        <row r="792">
          <cell r="A792" t="str">
            <v>JE</v>
          </cell>
          <cell r="E792">
            <v>21365.599999999999</v>
          </cell>
          <cell r="H792" t="str">
            <v>1855</v>
          </cell>
          <cell r="I792" t="str">
            <v>240</v>
          </cell>
          <cell r="O792" t="str">
            <v>200</v>
          </cell>
          <cell r="P792" t="str">
            <v>ODE</v>
          </cell>
        </row>
        <row r="793">
          <cell r="A793" t="str">
            <v>JE</v>
          </cell>
          <cell r="E793">
            <v>1005.42</v>
          </cell>
          <cell r="H793" t="str">
            <v>1855</v>
          </cell>
          <cell r="I793" t="str">
            <v>240</v>
          </cell>
          <cell r="O793" t="str">
            <v>200</v>
          </cell>
          <cell r="P793" t="str">
            <v>ODE</v>
          </cell>
        </row>
        <row r="794">
          <cell r="A794" t="str">
            <v>JE</v>
          </cell>
          <cell r="E794">
            <v>151.97</v>
          </cell>
          <cell r="H794" t="str">
            <v>1855</v>
          </cell>
          <cell r="I794" t="str">
            <v>240</v>
          </cell>
          <cell r="O794" t="str">
            <v>200</v>
          </cell>
          <cell r="P794" t="str">
            <v>ODE</v>
          </cell>
        </row>
        <row r="795">
          <cell r="A795" t="str">
            <v>JE</v>
          </cell>
          <cell r="E795">
            <v>106.54</v>
          </cell>
          <cell r="H795" t="str">
            <v>1855</v>
          </cell>
          <cell r="I795" t="str">
            <v>240</v>
          </cell>
          <cell r="O795" t="str">
            <v>200</v>
          </cell>
          <cell r="P795" t="str">
            <v>ODE</v>
          </cell>
        </row>
        <row r="796">
          <cell r="A796" t="str">
            <v>JE</v>
          </cell>
          <cell r="E796">
            <v>50.35</v>
          </cell>
          <cell r="H796" t="str">
            <v>1855</v>
          </cell>
          <cell r="I796" t="str">
            <v>240</v>
          </cell>
          <cell r="O796" t="str">
            <v>200</v>
          </cell>
          <cell r="P796" t="str">
            <v>ODE</v>
          </cell>
        </row>
        <row r="797">
          <cell r="A797" t="str">
            <v>JE</v>
          </cell>
          <cell r="E797">
            <v>65.260000000000005</v>
          </cell>
          <cell r="H797" t="str">
            <v>1855</v>
          </cell>
          <cell r="I797" t="str">
            <v>240</v>
          </cell>
          <cell r="O797" t="str">
            <v>200</v>
          </cell>
          <cell r="P797" t="str">
            <v>ODE</v>
          </cell>
        </row>
        <row r="798">
          <cell r="A798" t="str">
            <v>JE</v>
          </cell>
          <cell r="E798">
            <v>-33.53</v>
          </cell>
          <cell r="H798" t="str">
            <v>1855</v>
          </cell>
          <cell r="I798" t="str">
            <v>240</v>
          </cell>
          <cell r="O798" t="str">
            <v>200</v>
          </cell>
          <cell r="P798" t="str">
            <v>ODE</v>
          </cell>
        </row>
        <row r="799">
          <cell r="A799" t="str">
            <v>JE</v>
          </cell>
          <cell r="E799">
            <v>177.38</v>
          </cell>
          <cell r="H799" t="str">
            <v>1855</v>
          </cell>
          <cell r="I799" t="str">
            <v>240</v>
          </cell>
          <cell r="O799" t="str">
            <v>200</v>
          </cell>
          <cell r="P799" t="str">
            <v>ODE</v>
          </cell>
        </row>
        <row r="800">
          <cell r="A800" t="str">
            <v>JE</v>
          </cell>
          <cell r="E800">
            <v>17.18</v>
          </cell>
          <cell r="H800" t="str">
            <v>1855</v>
          </cell>
          <cell r="I800" t="str">
            <v>240</v>
          </cell>
          <cell r="O800" t="str">
            <v>200</v>
          </cell>
          <cell r="P800" t="str">
            <v>ODE</v>
          </cell>
        </row>
        <row r="801">
          <cell r="A801" t="str">
            <v>JE</v>
          </cell>
          <cell r="E801">
            <v>46.18</v>
          </cell>
          <cell r="H801" t="str">
            <v>1855</v>
          </cell>
          <cell r="I801" t="str">
            <v>240</v>
          </cell>
          <cell r="O801" t="str">
            <v>200</v>
          </cell>
          <cell r="P801" t="str">
            <v>ODE</v>
          </cell>
        </row>
        <row r="802">
          <cell r="A802" t="str">
            <v>JE</v>
          </cell>
          <cell r="E802">
            <v>61.85</v>
          </cell>
          <cell r="H802" t="str">
            <v>1855</v>
          </cell>
          <cell r="I802" t="str">
            <v>240</v>
          </cell>
          <cell r="O802" t="str">
            <v>200</v>
          </cell>
          <cell r="P802" t="str">
            <v>ODE</v>
          </cell>
        </row>
        <row r="803">
          <cell r="A803" t="str">
            <v>JE</v>
          </cell>
          <cell r="E803">
            <v>11.78</v>
          </cell>
          <cell r="H803" t="str">
            <v>1855</v>
          </cell>
          <cell r="I803" t="str">
            <v>240</v>
          </cell>
          <cell r="O803" t="str">
            <v>200</v>
          </cell>
          <cell r="P803" t="str">
            <v>ODE</v>
          </cell>
        </row>
        <row r="804">
          <cell r="A804" t="str">
            <v>JE</v>
          </cell>
          <cell r="E804">
            <v>28.22</v>
          </cell>
          <cell r="H804" t="str">
            <v>1855</v>
          </cell>
          <cell r="I804" t="str">
            <v>240</v>
          </cell>
          <cell r="O804" t="str">
            <v>200</v>
          </cell>
          <cell r="P804" t="str">
            <v>ODE</v>
          </cell>
        </row>
        <row r="805">
          <cell r="A805" t="str">
            <v>JE</v>
          </cell>
          <cell r="E805">
            <v>-407.9</v>
          </cell>
          <cell r="H805" t="str">
            <v>1855</v>
          </cell>
          <cell r="I805" t="str">
            <v>240</v>
          </cell>
          <cell r="O805" t="str">
            <v>200</v>
          </cell>
          <cell r="P805" t="str">
            <v>ODE</v>
          </cell>
        </row>
        <row r="806">
          <cell r="A806" t="str">
            <v>JE</v>
          </cell>
          <cell r="E806">
            <v>109.87</v>
          </cell>
          <cell r="H806" t="str">
            <v>1855</v>
          </cell>
          <cell r="I806" t="str">
            <v>240</v>
          </cell>
          <cell r="O806" t="str">
            <v>200</v>
          </cell>
          <cell r="P806" t="str">
            <v>ODE</v>
          </cell>
        </row>
        <row r="807">
          <cell r="A807" t="str">
            <v>JE</v>
          </cell>
          <cell r="E807">
            <v>81499.199999999997</v>
          </cell>
          <cell r="H807" t="str">
            <v>1855</v>
          </cell>
          <cell r="I807" t="str">
            <v>240</v>
          </cell>
          <cell r="O807" t="str">
            <v>200</v>
          </cell>
          <cell r="P807" t="str">
            <v>ODE</v>
          </cell>
        </row>
        <row r="808">
          <cell r="A808" t="str">
            <v>JE</v>
          </cell>
          <cell r="E808">
            <v>6349.62</v>
          </cell>
          <cell r="H808" t="str">
            <v>1855</v>
          </cell>
          <cell r="I808" t="str">
            <v>240</v>
          </cell>
          <cell r="O808" t="str">
            <v>200</v>
          </cell>
          <cell r="P808" t="str">
            <v>ODE</v>
          </cell>
        </row>
        <row r="809">
          <cell r="A809" t="str">
            <v>JE</v>
          </cell>
          <cell r="E809">
            <v>368.42</v>
          </cell>
          <cell r="H809" t="str">
            <v>1855</v>
          </cell>
          <cell r="I809" t="str">
            <v>240</v>
          </cell>
          <cell r="O809" t="str">
            <v>200</v>
          </cell>
          <cell r="P809" t="str">
            <v>ODE</v>
          </cell>
        </row>
        <row r="810">
          <cell r="A810" t="str">
            <v>JE</v>
          </cell>
          <cell r="E810">
            <v>546.55999999999995</v>
          </cell>
          <cell r="H810" t="str">
            <v>1855</v>
          </cell>
          <cell r="I810" t="str">
            <v>240</v>
          </cell>
          <cell r="O810" t="str">
            <v>200</v>
          </cell>
          <cell r="P810" t="str">
            <v>ODE</v>
          </cell>
        </row>
        <row r="811">
          <cell r="A811" t="str">
            <v>JE</v>
          </cell>
          <cell r="E811">
            <v>279.70999999999998</v>
          </cell>
          <cell r="H811" t="str">
            <v>1855</v>
          </cell>
          <cell r="I811" t="str">
            <v>240</v>
          </cell>
          <cell r="O811" t="str">
            <v>200</v>
          </cell>
          <cell r="P811" t="str">
            <v>ODE</v>
          </cell>
        </row>
        <row r="812">
          <cell r="A812" t="str">
            <v>JE</v>
          </cell>
          <cell r="E812">
            <v>2631.63</v>
          </cell>
          <cell r="H812" t="str">
            <v>1855</v>
          </cell>
          <cell r="I812" t="str">
            <v>240</v>
          </cell>
          <cell r="O812" t="str">
            <v>200</v>
          </cell>
          <cell r="P812" t="str">
            <v>ODE</v>
          </cell>
        </row>
        <row r="813">
          <cell r="A813" t="str">
            <v>JE</v>
          </cell>
          <cell r="E813">
            <v>815.45</v>
          </cell>
          <cell r="H813" t="str">
            <v>1855</v>
          </cell>
          <cell r="I813" t="str">
            <v>240</v>
          </cell>
          <cell r="O813" t="str">
            <v>200</v>
          </cell>
          <cell r="P813" t="str">
            <v>ODE</v>
          </cell>
        </row>
        <row r="814">
          <cell r="A814" t="str">
            <v>JE</v>
          </cell>
          <cell r="E814">
            <v>691.04</v>
          </cell>
          <cell r="H814" t="str">
            <v>1855</v>
          </cell>
          <cell r="I814" t="str">
            <v>240</v>
          </cell>
          <cell r="O814" t="str">
            <v>200</v>
          </cell>
          <cell r="P814" t="str">
            <v>ODE</v>
          </cell>
        </row>
        <row r="815">
          <cell r="A815" t="str">
            <v>JE</v>
          </cell>
          <cell r="E815">
            <v>1059.8599999999999</v>
          </cell>
          <cell r="H815" t="str">
            <v>1855</v>
          </cell>
          <cell r="I815" t="str">
            <v>240</v>
          </cell>
          <cell r="O815" t="str">
            <v>200</v>
          </cell>
          <cell r="P815" t="str">
            <v>ODE</v>
          </cell>
        </row>
        <row r="816">
          <cell r="A816" t="str">
            <v>JE</v>
          </cell>
          <cell r="E816">
            <v>1164.51</v>
          </cell>
          <cell r="H816" t="str">
            <v>1855</v>
          </cell>
          <cell r="I816" t="str">
            <v>240</v>
          </cell>
          <cell r="O816" t="str">
            <v>200</v>
          </cell>
          <cell r="P816" t="str">
            <v>ODE</v>
          </cell>
        </row>
        <row r="817">
          <cell r="A817" t="str">
            <v>JE</v>
          </cell>
          <cell r="E817">
            <v>5.05</v>
          </cell>
          <cell r="H817" t="str">
            <v>1855</v>
          </cell>
          <cell r="I817" t="str">
            <v>240</v>
          </cell>
          <cell r="O817" t="str">
            <v>200</v>
          </cell>
          <cell r="P817" t="str">
            <v>ODE</v>
          </cell>
        </row>
        <row r="818">
          <cell r="A818" t="str">
            <v>JE</v>
          </cell>
          <cell r="E818">
            <v>14.81</v>
          </cell>
          <cell r="H818" t="str">
            <v>1855</v>
          </cell>
          <cell r="I818" t="str">
            <v>240</v>
          </cell>
          <cell r="O818" t="str">
            <v>200</v>
          </cell>
          <cell r="P818" t="str">
            <v>ODE</v>
          </cell>
        </row>
        <row r="819">
          <cell r="A819" t="str">
            <v>JE</v>
          </cell>
          <cell r="E819">
            <v>79.44</v>
          </cell>
          <cell r="H819" t="str">
            <v>1855</v>
          </cell>
          <cell r="I819" t="str">
            <v>240</v>
          </cell>
          <cell r="O819" t="str">
            <v>200</v>
          </cell>
          <cell r="P819" t="str">
            <v>ODE</v>
          </cell>
        </row>
        <row r="820">
          <cell r="A820" t="str">
            <v>JE</v>
          </cell>
          <cell r="E820">
            <v>1.1000000000000001</v>
          </cell>
          <cell r="H820" t="str">
            <v>1855</v>
          </cell>
          <cell r="I820" t="str">
            <v>240</v>
          </cell>
          <cell r="O820" t="str">
            <v>200</v>
          </cell>
          <cell r="P820" t="str">
            <v>ODE</v>
          </cell>
        </row>
        <row r="821">
          <cell r="A821" t="str">
            <v>JE</v>
          </cell>
          <cell r="E821">
            <v>26.22</v>
          </cell>
          <cell r="H821" t="str">
            <v>1855</v>
          </cell>
          <cell r="I821" t="str">
            <v>240</v>
          </cell>
          <cell r="O821" t="str">
            <v>200</v>
          </cell>
          <cell r="P821" t="str">
            <v>ODE</v>
          </cell>
        </row>
        <row r="822">
          <cell r="A822" t="str">
            <v>JE</v>
          </cell>
          <cell r="E822">
            <v>-11.13</v>
          </cell>
          <cell r="H822" t="str">
            <v>1855</v>
          </cell>
          <cell r="I822" t="str">
            <v>240</v>
          </cell>
          <cell r="O822" t="str">
            <v>200</v>
          </cell>
          <cell r="P822" t="str">
            <v>ODE</v>
          </cell>
        </row>
        <row r="823">
          <cell r="A823" t="str">
            <v>JE</v>
          </cell>
          <cell r="E823">
            <v>23.59</v>
          </cell>
          <cell r="H823" t="str">
            <v>1855</v>
          </cell>
          <cell r="I823" t="str">
            <v>240</v>
          </cell>
          <cell r="O823" t="str">
            <v>200</v>
          </cell>
          <cell r="P823" t="str">
            <v>ODE</v>
          </cell>
        </row>
        <row r="824">
          <cell r="A824" t="str">
            <v>JE</v>
          </cell>
          <cell r="E824">
            <v>-19069.48</v>
          </cell>
          <cell r="H824" t="str">
            <v>1855</v>
          </cell>
          <cell r="I824" t="str">
            <v>240</v>
          </cell>
          <cell r="O824" t="str">
            <v>200</v>
          </cell>
          <cell r="P824" t="str">
            <v>ODE</v>
          </cell>
        </row>
        <row r="825">
          <cell r="A825" t="str">
            <v>JE</v>
          </cell>
          <cell r="E825">
            <v>91340.29</v>
          </cell>
          <cell r="H825" t="str">
            <v>1855</v>
          </cell>
          <cell r="I825" t="str">
            <v>240</v>
          </cell>
          <cell r="O825" t="str">
            <v>200</v>
          </cell>
          <cell r="P825" t="str">
            <v>ODE</v>
          </cell>
        </row>
        <row r="826">
          <cell r="A826" t="str">
            <v>JE</v>
          </cell>
          <cell r="E826">
            <v>9065.43</v>
          </cell>
          <cell r="H826" t="str">
            <v>1855</v>
          </cell>
          <cell r="I826" t="str">
            <v>240</v>
          </cell>
          <cell r="O826" t="str">
            <v>200</v>
          </cell>
          <cell r="P826" t="str">
            <v>ODE</v>
          </cell>
        </row>
        <row r="827">
          <cell r="A827" t="str">
            <v>JE</v>
          </cell>
          <cell r="E827">
            <v>465.21</v>
          </cell>
          <cell r="H827" t="str">
            <v>1855</v>
          </cell>
          <cell r="I827" t="str">
            <v>240</v>
          </cell>
          <cell r="O827" t="str">
            <v>200</v>
          </cell>
          <cell r="P827" t="str">
            <v>ODE</v>
          </cell>
        </row>
        <row r="828">
          <cell r="A828" t="str">
            <v>JE</v>
          </cell>
          <cell r="E828">
            <v>-205.94</v>
          </cell>
          <cell r="H828" t="str">
            <v>1855</v>
          </cell>
          <cell r="I828" t="str">
            <v>240</v>
          </cell>
          <cell r="O828" t="str">
            <v>200</v>
          </cell>
          <cell r="P828" t="str">
            <v>ODE</v>
          </cell>
        </row>
        <row r="829">
          <cell r="A829" t="str">
            <v>JE</v>
          </cell>
          <cell r="E829">
            <v>8743.26</v>
          </cell>
          <cell r="H829" t="str">
            <v>1855</v>
          </cell>
          <cell r="I829" t="str">
            <v>240</v>
          </cell>
          <cell r="O829" t="str">
            <v>200</v>
          </cell>
          <cell r="P829" t="str">
            <v>ODE</v>
          </cell>
        </row>
        <row r="830">
          <cell r="A830" t="str">
            <v>JE</v>
          </cell>
          <cell r="E830">
            <v>2359.6799999999998</v>
          </cell>
          <cell r="H830" t="str">
            <v>1855</v>
          </cell>
          <cell r="I830" t="str">
            <v>240</v>
          </cell>
          <cell r="O830" t="str">
            <v>200</v>
          </cell>
          <cell r="P830" t="str">
            <v>ODE</v>
          </cell>
        </row>
        <row r="831">
          <cell r="A831" t="str">
            <v>JE</v>
          </cell>
          <cell r="E831">
            <v>2784.17</v>
          </cell>
          <cell r="H831" t="str">
            <v>1855</v>
          </cell>
          <cell r="I831" t="str">
            <v>240</v>
          </cell>
          <cell r="O831" t="str">
            <v>200</v>
          </cell>
          <cell r="P831" t="str">
            <v>ODE</v>
          </cell>
        </row>
        <row r="832">
          <cell r="A832" t="str">
            <v>JE</v>
          </cell>
          <cell r="E832">
            <v>648.73</v>
          </cell>
          <cell r="H832" t="str">
            <v>1855</v>
          </cell>
          <cell r="I832" t="str">
            <v>240</v>
          </cell>
          <cell r="O832" t="str">
            <v>200</v>
          </cell>
          <cell r="P832" t="str">
            <v>ODE</v>
          </cell>
        </row>
        <row r="833">
          <cell r="A833" t="str">
            <v>JE</v>
          </cell>
          <cell r="E833">
            <v>1491.31</v>
          </cell>
          <cell r="H833" t="str">
            <v>1855</v>
          </cell>
          <cell r="I833" t="str">
            <v>240</v>
          </cell>
          <cell r="O833" t="str">
            <v>200</v>
          </cell>
          <cell r="P833" t="str">
            <v>ODE</v>
          </cell>
        </row>
        <row r="834">
          <cell r="A834" t="str">
            <v>JE</v>
          </cell>
          <cell r="E834">
            <v>1110.3699999999999</v>
          </cell>
          <cell r="H834" t="str">
            <v>1855</v>
          </cell>
          <cell r="I834" t="str">
            <v>240</v>
          </cell>
          <cell r="O834" t="str">
            <v>200</v>
          </cell>
          <cell r="P834" t="str">
            <v>ODE</v>
          </cell>
        </row>
        <row r="835">
          <cell r="A835" t="str">
            <v>JE</v>
          </cell>
          <cell r="E835">
            <v>5009.01</v>
          </cell>
          <cell r="H835" t="str">
            <v>1855</v>
          </cell>
          <cell r="I835" t="str">
            <v>240</v>
          </cell>
          <cell r="O835" t="str">
            <v>200</v>
          </cell>
          <cell r="P835" t="str">
            <v>ODE</v>
          </cell>
        </row>
        <row r="836">
          <cell r="A836" t="str">
            <v>JE</v>
          </cell>
          <cell r="E836">
            <v>3154.82</v>
          </cell>
          <cell r="H836" t="str">
            <v>1855</v>
          </cell>
          <cell r="I836" t="str">
            <v>240</v>
          </cell>
          <cell r="O836" t="str">
            <v>200</v>
          </cell>
          <cell r="P836" t="str">
            <v>ODE</v>
          </cell>
        </row>
        <row r="837">
          <cell r="A837" t="str">
            <v>JE</v>
          </cell>
          <cell r="E837">
            <v>1771.84</v>
          </cell>
          <cell r="H837" t="str">
            <v>1855</v>
          </cell>
          <cell r="I837" t="str">
            <v>240</v>
          </cell>
          <cell r="O837" t="str">
            <v>200</v>
          </cell>
          <cell r="P837" t="str">
            <v>ODE</v>
          </cell>
        </row>
        <row r="838">
          <cell r="A838" t="str">
            <v>JE</v>
          </cell>
          <cell r="E838">
            <v>12.16</v>
          </cell>
          <cell r="H838" t="str">
            <v>1855</v>
          </cell>
          <cell r="I838" t="str">
            <v>240</v>
          </cell>
          <cell r="O838" t="str">
            <v>200</v>
          </cell>
          <cell r="P838" t="str">
            <v>ODE</v>
          </cell>
        </row>
        <row r="839">
          <cell r="A839" t="str">
            <v>JE</v>
          </cell>
          <cell r="E839">
            <v>15181.49</v>
          </cell>
          <cell r="H839" t="str">
            <v>1855</v>
          </cell>
          <cell r="I839" t="str">
            <v>240</v>
          </cell>
          <cell r="O839" t="str">
            <v>200</v>
          </cell>
          <cell r="P839" t="str">
            <v>ODE</v>
          </cell>
        </row>
        <row r="840">
          <cell r="A840" t="str">
            <v>JE</v>
          </cell>
          <cell r="E840">
            <v>5.81</v>
          </cell>
          <cell r="H840" t="str">
            <v>1855</v>
          </cell>
          <cell r="I840" t="str">
            <v>240</v>
          </cell>
          <cell r="O840" t="str">
            <v>200</v>
          </cell>
          <cell r="P840" t="str">
            <v>ODE</v>
          </cell>
        </row>
        <row r="841">
          <cell r="A841" t="str">
            <v>JE</v>
          </cell>
          <cell r="E841">
            <v>11.61</v>
          </cell>
          <cell r="H841" t="str">
            <v>1855</v>
          </cell>
          <cell r="I841" t="str">
            <v>240</v>
          </cell>
          <cell r="O841" t="str">
            <v>200</v>
          </cell>
          <cell r="P841" t="str">
            <v>ODE</v>
          </cell>
        </row>
        <row r="842">
          <cell r="A842" t="str">
            <v>JE</v>
          </cell>
          <cell r="E842">
            <v>406.08</v>
          </cell>
          <cell r="H842" t="str">
            <v>1855</v>
          </cell>
          <cell r="I842" t="str">
            <v>240</v>
          </cell>
          <cell r="O842" t="str">
            <v>200</v>
          </cell>
          <cell r="P842" t="str">
            <v>ODE</v>
          </cell>
        </row>
        <row r="843">
          <cell r="A843" t="str">
            <v>JE</v>
          </cell>
          <cell r="E843">
            <v>69539.25</v>
          </cell>
          <cell r="H843" t="str">
            <v>1855</v>
          </cell>
          <cell r="I843" t="str">
            <v>240</v>
          </cell>
          <cell r="O843" t="str">
            <v>200</v>
          </cell>
          <cell r="P843" t="str">
            <v>ODE</v>
          </cell>
        </row>
        <row r="844">
          <cell r="A844" t="str">
            <v>JE</v>
          </cell>
          <cell r="E844">
            <v>10.51</v>
          </cell>
          <cell r="H844" t="str">
            <v>1855</v>
          </cell>
          <cell r="I844" t="str">
            <v>240</v>
          </cell>
          <cell r="O844" t="str">
            <v>200</v>
          </cell>
          <cell r="P844" t="str">
            <v>ODE</v>
          </cell>
        </row>
        <row r="845">
          <cell r="A845" t="str">
            <v>JE</v>
          </cell>
          <cell r="E845">
            <v>162.41</v>
          </cell>
          <cell r="H845" t="str">
            <v>1855</v>
          </cell>
          <cell r="I845" t="str">
            <v>240</v>
          </cell>
          <cell r="O845" t="str">
            <v>200</v>
          </cell>
          <cell r="P845" t="str">
            <v>ODE</v>
          </cell>
        </row>
        <row r="846">
          <cell r="A846" t="str">
            <v>JE</v>
          </cell>
          <cell r="E846">
            <v>1098.06</v>
          </cell>
          <cell r="H846" t="str">
            <v>1855</v>
          </cell>
          <cell r="I846" t="str">
            <v>240</v>
          </cell>
          <cell r="O846" t="str">
            <v>200</v>
          </cell>
          <cell r="P846" t="str">
            <v>ODE</v>
          </cell>
        </row>
        <row r="847">
          <cell r="A847" t="str">
            <v>JE</v>
          </cell>
          <cell r="E847">
            <v>92175.83</v>
          </cell>
          <cell r="H847" t="str">
            <v>1855</v>
          </cell>
          <cell r="I847" t="str">
            <v>240</v>
          </cell>
          <cell r="O847" t="str">
            <v>200</v>
          </cell>
          <cell r="P847" t="str">
            <v>ODE</v>
          </cell>
        </row>
        <row r="848">
          <cell r="A848" t="str">
            <v>JE</v>
          </cell>
          <cell r="E848">
            <v>13782.77</v>
          </cell>
          <cell r="H848" t="str">
            <v>1855</v>
          </cell>
          <cell r="I848" t="str">
            <v>240</v>
          </cell>
          <cell r="O848" t="str">
            <v>200</v>
          </cell>
          <cell r="P848" t="str">
            <v>ODE</v>
          </cell>
        </row>
        <row r="849">
          <cell r="A849" t="str">
            <v>JE</v>
          </cell>
          <cell r="E849">
            <v>974.48</v>
          </cell>
          <cell r="H849" t="str">
            <v>1855</v>
          </cell>
          <cell r="I849" t="str">
            <v>240</v>
          </cell>
          <cell r="O849" t="str">
            <v>200</v>
          </cell>
          <cell r="P849" t="str">
            <v>ODE</v>
          </cell>
        </row>
        <row r="850">
          <cell r="A850" t="str">
            <v>JE</v>
          </cell>
          <cell r="E850">
            <v>772.06</v>
          </cell>
          <cell r="H850" t="str">
            <v>1855</v>
          </cell>
          <cell r="I850" t="str">
            <v>240</v>
          </cell>
          <cell r="O850" t="str">
            <v>200</v>
          </cell>
          <cell r="P850" t="str">
            <v>ODE</v>
          </cell>
        </row>
        <row r="851">
          <cell r="A851" t="str">
            <v>JE</v>
          </cell>
          <cell r="E851">
            <v>2143.04</v>
          </cell>
          <cell r="H851" t="str">
            <v>1855</v>
          </cell>
          <cell r="I851" t="str">
            <v>240</v>
          </cell>
          <cell r="O851" t="str">
            <v>200</v>
          </cell>
          <cell r="P851" t="str">
            <v>ODE</v>
          </cell>
        </row>
        <row r="852">
          <cell r="A852" t="str">
            <v>JE</v>
          </cell>
          <cell r="E852">
            <v>2013.59</v>
          </cell>
          <cell r="H852" t="str">
            <v>1855</v>
          </cell>
          <cell r="I852" t="str">
            <v>240</v>
          </cell>
          <cell r="O852" t="str">
            <v>200</v>
          </cell>
          <cell r="P852" t="str">
            <v>ODE</v>
          </cell>
        </row>
        <row r="853">
          <cell r="A853" t="str">
            <v>JE</v>
          </cell>
          <cell r="E853">
            <v>-20.59</v>
          </cell>
          <cell r="H853" t="str">
            <v>1855</v>
          </cell>
          <cell r="I853" t="str">
            <v>240</v>
          </cell>
          <cell r="O853" t="str">
            <v>200</v>
          </cell>
          <cell r="P853" t="str">
            <v>ODE</v>
          </cell>
        </row>
        <row r="854">
          <cell r="A854" t="str">
            <v>JE</v>
          </cell>
          <cell r="E854">
            <v>-10.33</v>
          </cell>
          <cell r="H854" t="str">
            <v>1855</v>
          </cell>
          <cell r="I854" t="str">
            <v>240</v>
          </cell>
          <cell r="O854" t="str">
            <v>200</v>
          </cell>
          <cell r="P854" t="str">
            <v>ODE</v>
          </cell>
        </row>
        <row r="855">
          <cell r="A855" t="str">
            <v>JE</v>
          </cell>
          <cell r="E855">
            <v>1345.61</v>
          </cell>
          <cell r="H855" t="str">
            <v>1855</v>
          </cell>
          <cell r="I855" t="str">
            <v>240</v>
          </cell>
          <cell r="O855" t="str">
            <v>200</v>
          </cell>
          <cell r="P855" t="str">
            <v>ODE</v>
          </cell>
        </row>
        <row r="856">
          <cell r="A856" t="str">
            <v>JE</v>
          </cell>
          <cell r="E856">
            <v>-10.19</v>
          </cell>
          <cell r="H856" t="str">
            <v>1855</v>
          </cell>
          <cell r="I856" t="str">
            <v>240</v>
          </cell>
          <cell r="O856" t="str">
            <v>200</v>
          </cell>
          <cell r="P856" t="str">
            <v>ODE</v>
          </cell>
        </row>
        <row r="857">
          <cell r="A857" t="str">
            <v>JE</v>
          </cell>
          <cell r="E857">
            <v>-1.01</v>
          </cell>
          <cell r="H857" t="str">
            <v>1855</v>
          </cell>
          <cell r="I857" t="str">
            <v>240</v>
          </cell>
          <cell r="O857" t="str">
            <v>200</v>
          </cell>
          <cell r="P857" t="str">
            <v>ODE</v>
          </cell>
        </row>
        <row r="858">
          <cell r="A858" t="str">
            <v>JE</v>
          </cell>
          <cell r="E858">
            <v>-181.02</v>
          </cell>
          <cell r="H858" t="str">
            <v>1855</v>
          </cell>
          <cell r="I858" t="str">
            <v>240</v>
          </cell>
          <cell r="O858" t="str">
            <v>200</v>
          </cell>
          <cell r="P858" t="str">
            <v>ODE</v>
          </cell>
        </row>
        <row r="859">
          <cell r="A859" t="str">
            <v>JE</v>
          </cell>
          <cell r="E859">
            <v>4511.96</v>
          </cell>
          <cell r="H859" t="str">
            <v>1855</v>
          </cell>
          <cell r="I859" t="str">
            <v>240</v>
          </cell>
          <cell r="O859" t="str">
            <v>200</v>
          </cell>
          <cell r="P859" t="str">
            <v>ODE</v>
          </cell>
        </row>
        <row r="860">
          <cell r="A860" t="str">
            <v>JE</v>
          </cell>
          <cell r="E860">
            <v>1190.0899999999999</v>
          </cell>
          <cell r="H860" t="str">
            <v>1855</v>
          </cell>
          <cell r="I860" t="str">
            <v>240</v>
          </cell>
          <cell r="O860" t="str">
            <v>200</v>
          </cell>
          <cell r="P860" t="str">
            <v>ODE</v>
          </cell>
        </row>
        <row r="861">
          <cell r="A861" t="str">
            <v>JE</v>
          </cell>
          <cell r="E861">
            <v>-0.68</v>
          </cell>
          <cell r="H861" t="str">
            <v>1855</v>
          </cell>
          <cell r="I861" t="str">
            <v>240</v>
          </cell>
          <cell r="O861" t="str">
            <v>200</v>
          </cell>
          <cell r="P861" t="str">
            <v>ODE</v>
          </cell>
        </row>
        <row r="862">
          <cell r="A862" t="str">
            <v>JE</v>
          </cell>
          <cell r="E862">
            <v>-8.98</v>
          </cell>
          <cell r="H862" t="str">
            <v>1855</v>
          </cell>
          <cell r="I862" t="str">
            <v>240</v>
          </cell>
          <cell r="O862" t="str">
            <v>200</v>
          </cell>
          <cell r="P862" t="str">
            <v>ODE</v>
          </cell>
        </row>
        <row r="863">
          <cell r="A863" t="str">
            <v>JE</v>
          </cell>
          <cell r="E863">
            <v>-0.98</v>
          </cell>
          <cell r="H863" t="str">
            <v>1855</v>
          </cell>
          <cell r="I863" t="str">
            <v>240</v>
          </cell>
          <cell r="O863" t="str">
            <v>200</v>
          </cell>
          <cell r="P863" t="str">
            <v>ODE</v>
          </cell>
        </row>
        <row r="864">
          <cell r="A864" t="str">
            <v>JE</v>
          </cell>
          <cell r="E864">
            <v>1850.39</v>
          </cell>
          <cell r="H864" t="str">
            <v>1855</v>
          </cell>
          <cell r="I864" t="str">
            <v>240</v>
          </cell>
          <cell r="O864" t="str">
            <v>200</v>
          </cell>
          <cell r="P864" t="str">
            <v>ODE</v>
          </cell>
        </row>
        <row r="865">
          <cell r="A865" t="str">
            <v>JE</v>
          </cell>
          <cell r="E865">
            <v>2350.89</v>
          </cell>
          <cell r="H865" t="str">
            <v>1855</v>
          </cell>
          <cell r="I865" t="str">
            <v>240</v>
          </cell>
          <cell r="O865" t="str">
            <v>200</v>
          </cell>
          <cell r="P865" t="str">
            <v>ODE</v>
          </cell>
        </row>
        <row r="866">
          <cell r="A866" t="str">
            <v>JE</v>
          </cell>
          <cell r="E866">
            <v>838.19</v>
          </cell>
          <cell r="H866" t="str">
            <v>1855</v>
          </cell>
          <cell r="I866" t="str">
            <v>240</v>
          </cell>
          <cell r="O866" t="str">
            <v>200</v>
          </cell>
          <cell r="P866" t="str">
            <v>ODE</v>
          </cell>
        </row>
        <row r="867">
          <cell r="A867" t="str">
            <v>JE</v>
          </cell>
          <cell r="E867">
            <v>7545.23</v>
          </cell>
          <cell r="H867" t="str">
            <v>1855</v>
          </cell>
          <cell r="I867" t="str">
            <v>240</v>
          </cell>
          <cell r="O867" t="str">
            <v>200</v>
          </cell>
          <cell r="P867" t="str">
            <v>ODE</v>
          </cell>
        </row>
        <row r="868">
          <cell r="A868" t="str">
            <v>JE</v>
          </cell>
          <cell r="E868">
            <v>-4.3899999999999997</v>
          </cell>
          <cell r="H868" t="str">
            <v>1855</v>
          </cell>
          <cell r="I868" t="str">
            <v>240</v>
          </cell>
          <cell r="O868" t="str">
            <v>200</v>
          </cell>
          <cell r="P868" t="str">
            <v>ODE</v>
          </cell>
        </row>
        <row r="869">
          <cell r="A869" t="str">
            <v>JE</v>
          </cell>
          <cell r="E869">
            <v>1638.18</v>
          </cell>
          <cell r="H869" t="str">
            <v>1855</v>
          </cell>
          <cell r="I869" t="str">
            <v>240</v>
          </cell>
          <cell r="O869" t="str">
            <v>200</v>
          </cell>
          <cell r="P869" t="str">
            <v>ODE</v>
          </cell>
        </row>
        <row r="870">
          <cell r="A870" t="str">
            <v>JE</v>
          </cell>
          <cell r="E870">
            <v>4.79</v>
          </cell>
          <cell r="H870" t="str">
            <v>1855</v>
          </cell>
          <cell r="I870" t="str">
            <v>240</v>
          </cell>
          <cell r="O870" t="str">
            <v>200</v>
          </cell>
          <cell r="P870" t="str">
            <v>ODE</v>
          </cell>
        </row>
        <row r="871">
          <cell r="A871" t="str">
            <v>JE</v>
          </cell>
          <cell r="E871">
            <v>2165.2600000000002</v>
          </cell>
          <cell r="H871" t="str">
            <v>1855</v>
          </cell>
          <cell r="I871" t="str">
            <v>240</v>
          </cell>
          <cell r="O871" t="str">
            <v>200</v>
          </cell>
          <cell r="P871" t="str">
            <v>ODE</v>
          </cell>
        </row>
        <row r="872">
          <cell r="A872" t="str">
            <v>JE</v>
          </cell>
          <cell r="E872">
            <v>-7.69</v>
          </cell>
          <cell r="H872" t="str">
            <v>1855</v>
          </cell>
          <cell r="I872" t="str">
            <v>240</v>
          </cell>
          <cell r="O872" t="str">
            <v>200</v>
          </cell>
          <cell r="P872" t="str">
            <v>ODE</v>
          </cell>
        </row>
        <row r="873">
          <cell r="A873" t="str">
            <v>JE</v>
          </cell>
          <cell r="E873">
            <v>-5.14</v>
          </cell>
          <cell r="H873" t="str">
            <v>1855</v>
          </cell>
          <cell r="I873" t="str">
            <v>240</v>
          </cell>
          <cell r="O873" t="str">
            <v>200</v>
          </cell>
          <cell r="P873" t="str">
            <v>ODE</v>
          </cell>
        </row>
        <row r="874">
          <cell r="A874" t="str">
            <v>JE</v>
          </cell>
          <cell r="E874">
            <v>0.83</v>
          </cell>
          <cell r="H874" t="str">
            <v>1855</v>
          </cell>
          <cell r="I874" t="str">
            <v>240</v>
          </cell>
          <cell r="O874" t="str">
            <v>200</v>
          </cell>
          <cell r="P874" t="str">
            <v>ODE</v>
          </cell>
        </row>
        <row r="875">
          <cell r="A875" t="str">
            <v>JE</v>
          </cell>
          <cell r="E875">
            <v>8580.26</v>
          </cell>
          <cell r="H875" t="str">
            <v>1855</v>
          </cell>
          <cell r="I875" t="str">
            <v>240</v>
          </cell>
          <cell r="O875" t="str">
            <v>200</v>
          </cell>
          <cell r="P875" t="str">
            <v>ODE</v>
          </cell>
        </row>
        <row r="876">
          <cell r="A876" t="str">
            <v>JE</v>
          </cell>
          <cell r="E876">
            <v>-1.84</v>
          </cell>
          <cell r="H876" t="str">
            <v>1855</v>
          </cell>
          <cell r="I876" t="str">
            <v>240</v>
          </cell>
          <cell r="O876" t="str">
            <v>200</v>
          </cell>
          <cell r="P876" t="str">
            <v>ODE</v>
          </cell>
        </row>
        <row r="877">
          <cell r="A877" t="str">
            <v>JE</v>
          </cell>
          <cell r="E877">
            <v>34705.730000000003</v>
          </cell>
          <cell r="H877" t="str">
            <v>1855</v>
          </cell>
          <cell r="I877" t="str">
            <v>240</v>
          </cell>
          <cell r="O877" t="str">
            <v>200</v>
          </cell>
          <cell r="P877" t="str">
            <v>ODE</v>
          </cell>
        </row>
        <row r="878">
          <cell r="A878" t="str">
            <v>JE</v>
          </cell>
          <cell r="E878">
            <v>69507.88</v>
          </cell>
          <cell r="H878" t="str">
            <v>1855</v>
          </cell>
          <cell r="I878" t="str">
            <v>240</v>
          </cell>
          <cell r="O878" t="str">
            <v>200</v>
          </cell>
          <cell r="P878" t="str">
            <v>ODE</v>
          </cell>
        </row>
        <row r="879">
          <cell r="A879" t="str">
            <v>JE</v>
          </cell>
          <cell r="E879">
            <v>30185.75</v>
          </cell>
          <cell r="H879" t="str">
            <v>1855</v>
          </cell>
          <cell r="I879" t="str">
            <v>240</v>
          </cell>
          <cell r="O879" t="str">
            <v>200</v>
          </cell>
          <cell r="P879" t="str">
            <v>ODE</v>
          </cell>
        </row>
        <row r="880">
          <cell r="A880" t="str">
            <v>JE</v>
          </cell>
          <cell r="E880">
            <v>30397.040000000001</v>
          </cell>
          <cell r="H880" t="str">
            <v>1855</v>
          </cell>
          <cell r="I880" t="str">
            <v>240</v>
          </cell>
          <cell r="O880" t="str">
            <v>200</v>
          </cell>
          <cell r="P880" t="str">
            <v>ODE</v>
          </cell>
        </row>
        <row r="881">
          <cell r="A881" t="str">
            <v>JE</v>
          </cell>
          <cell r="E881">
            <v>124308.75</v>
          </cell>
          <cell r="H881" t="str">
            <v>1855</v>
          </cell>
          <cell r="I881" t="str">
            <v>240</v>
          </cell>
          <cell r="O881" t="str">
            <v>200</v>
          </cell>
          <cell r="P881" t="str">
            <v>ODE</v>
          </cell>
        </row>
        <row r="882">
          <cell r="A882" t="str">
            <v>JE</v>
          </cell>
          <cell r="E882">
            <v>5001.0200000000004</v>
          </cell>
          <cell r="H882" t="str">
            <v>1855</v>
          </cell>
          <cell r="I882" t="str">
            <v>240</v>
          </cell>
          <cell r="O882" t="str">
            <v>200</v>
          </cell>
          <cell r="P882" t="str">
            <v>ODE</v>
          </cell>
        </row>
        <row r="883">
          <cell r="A883" t="str">
            <v>JE</v>
          </cell>
          <cell r="E883">
            <v>139.47999999999999</v>
          </cell>
          <cell r="H883" t="str">
            <v>1855</v>
          </cell>
          <cell r="I883" t="str">
            <v>240</v>
          </cell>
          <cell r="O883" t="str">
            <v>200</v>
          </cell>
          <cell r="P883" t="str">
            <v>ODE</v>
          </cell>
        </row>
        <row r="884">
          <cell r="A884" t="str">
            <v>JE</v>
          </cell>
          <cell r="E884">
            <v>12825.19</v>
          </cell>
          <cell r="H884" t="str">
            <v>1855</v>
          </cell>
          <cell r="I884" t="str">
            <v>240</v>
          </cell>
          <cell r="O884" t="str">
            <v>200</v>
          </cell>
          <cell r="P884" t="str">
            <v>ODE</v>
          </cell>
        </row>
        <row r="885">
          <cell r="A885" t="str">
            <v>JE</v>
          </cell>
          <cell r="E885">
            <v>6361.14</v>
          </cell>
          <cell r="H885" t="str">
            <v>1855</v>
          </cell>
          <cell r="I885" t="str">
            <v>240</v>
          </cell>
          <cell r="O885" t="str">
            <v>200</v>
          </cell>
          <cell r="P885" t="str">
            <v>ODE</v>
          </cell>
        </row>
        <row r="886">
          <cell r="A886" t="str">
            <v>JE</v>
          </cell>
          <cell r="E886">
            <v>9588.9</v>
          </cell>
          <cell r="H886" t="str">
            <v>1855</v>
          </cell>
          <cell r="I886" t="str">
            <v>240</v>
          </cell>
          <cell r="O886" t="str">
            <v>200</v>
          </cell>
          <cell r="P886" t="str">
            <v>ODE</v>
          </cell>
        </row>
        <row r="887">
          <cell r="A887" t="str">
            <v>JE</v>
          </cell>
          <cell r="E887">
            <v>13565.07</v>
          </cell>
          <cell r="H887" t="str">
            <v>1855</v>
          </cell>
          <cell r="I887" t="str">
            <v>240</v>
          </cell>
          <cell r="O887" t="str">
            <v>200</v>
          </cell>
          <cell r="P887" t="str">
            <v>ODE</v>
          </cell>
        </row>
        <row r="888">
          <cell r="A888" t="str">
            <v>JE</v>
          </cell>
          <cell r="E888">
            <v>104815.24</v>
          </cell>
          <cell r="H888" t="str">
            <v>1855</v>
          </cell>
          <cell r="I888" t="str">
            <v>240</v>
          </cell>
          <cell r="O888" t="str">
            <v>200</v>
          </cell>
          <cell r="P888" t="str">
            <v>ODE</v>
          </cell>
        </row>
        <row r="889">
          <cell r="A889" t="str">
            <v>JE</v>
          </cell>
          <cell r="E889">
            <v>2723.9</v>
          </cell>
          <cell r="H889" t="str">
            <v>1855</v>
          </cell>
          <cell r="I889" t="str">
            <v>240</v>
          </cell>
          <cell r="O889" t="str">
            <v>200</v>
          </cell>
          <cell r="P889" t="str">
            <v>ODE</v>
          </cell>
        </row>
        <row r="890">
          <cell r="A890" t="str">
            <v>JE</v>
          </cell>
          <cell r="E890">
            <v>2593.9899999999998</v>
          </cell>
          <cell r="H890" t="str">
            <v>1855</v>
          </cell>
          <cell r="I890" t="str">
            <v>240</v>
          </cell>
          <cell r="O890" t="str">
            <v>200</v>
          </cell>
          <cell r="P890" t="str">
            <v>ODE</v>
          </cell>
        </row>
        <row r="891">
          <cell r="A891" t="str">
            <v>JE</v>
          </cell>
          <cell r="E891">
            <v>402.75</v>
          </cell>
          <cell r="H891" t="str">
            <v>1855</v>
          </cell>
          <cell r="I891" t="str">
            <v>240</v>
          </cell>
          <cell r="O891" t="str">
            <v>200</v>
          </cell>
          <cell r="P891" t="str">
            <v>ODE</v>
          </cell>
        </row>
        <row r="892">
          <cell r="A892" t="str">
            <v>JE</v>
          </cell>
          <cell r="E892">
            <v>4112.3100000000004</v>
          </cell>
          <cell r="H892" t="str">
            <v>1855</v>
          </cell>
          <cell r="I892" t="str">
            <v>240</v>
          </cell>
          <cell r="O892" t="str">
            <v>200</v>
          </cell>
          <cell r="P892" t="str">
            <v>ODE</v>
          </cell>
        </row>
        <row r="893">
          <cell r="A893" t="str">
            <v>JE</v>
          </cell>
          <cell r="E893">
            <v>845.19</v>
          </cell>
          <cell r="H893" t="str">
            <v>1855</v>
          </cell>
          <cell r="I893" t="str">
            <v>240</v>
          </cell>
          <cell r="O893" t="str">
            <v>200</v>
          </cell>
          <cell r="P893" t="str">
            <v>ODE</v>
          </cell>
        </row>
        <row r="894">
          <cell r="A894" t="str">
            <v>JE</v>
          </cell>
          <cell r="E894">
            <v>2666.32</v>
          </cell>
          <cell r="H894" t="str">
            <v>1855</v>
          </cell>
          <cell r="I894" t="str">
            <v>240</v>
          </cell>
          <cell r="O894" t="str">
            <v>200</v>
          </cell>
          <cell r="P894" t="str">
            <v>ODE</v>
          </cell>
        </row>
        <row r="895">
          <cell r="A895" t="str">
            <v>JE</v>
          </cell>
          <cell r="E895">
            <v>1985.87</v>
          </cell>
          <cell r="H895" t="str">
            <v>1855</v>
          </cell>
          <cell r="I895" t="str">
            <v>240</v>
          </cell>
          <cell r="O895" t="str">
            <v>200</v>
          </cell>
          <cell r="P895" t="str">
            <v>ODE</v>
          </cell>
        </row>
        <row r="896">
          <cell r="A896" t="str">
            <v>JE</v>
          </cell>
          <cell r="E896">
            <v>4574.83</v>
          </cell>
          <cell r="H896" t="str">
            <v>1855</v>
          </cell>
          <cell r="I896" t="str">
            <v>240</v>
          </cell>
          <cell r="O896" t="str">
            <v>200</v>
          </cell>
          <cell r="P896" t="str">
            <v>ODE</v>
          </cell>
        </row>
        <row r="897">
          <cell r="A897" t="str">
            <v>JE</v>
          </cell>
          <cell r="E897">
            <v>56764.09</v>
          </cell>
          <cell r="H897" t="str">
            <v>1855</v>
          </cell>
          <cell r="I897" t="str">
            <v>240</v>
          </cell>
          <cell r="O897" t="str">
            <v>200</v>
          </cell>
          <cell r="P897" t="str">
            <v>ODE</v>
          </cell>
        </row>
        <row r="898">
          <cell r="A898" t="str">
            <v>JE</v>
          </cell>
          <cell r="E898">
            <v>19880.66</v>
          </cell>
          <cell r="H898" t="str">
            <v>1855</v>
          </cell>
          <cell r="I898" t="str">
            <v>240</v>
          </cell>
          <cell r="O898" t="str">
            <v>200</v>
          </cell>
          <cell r="P898" t="str">
            <v>ODE</v>
          </cell>
        </row>
        <row r="899">
          <cell r="A899" t="str">
            <v>JE</v>
          </cell>
          <cell r="E899">
            <v>-2516.4499999999998</v>
          </cell>
          <cell r="H899" t="str">
            <v>1855</v>
          </cell>
          <cell r="I899" t="str">
            <v>240</v>
          </cell>
          <cell r="O899" t="str">
            <v>200</v>
          </cell>
          <cell r="P899" t="str">
            <v>ODE</v>
          </cell>
        </row>
        <row r="900">
          <cell r="A900" t="str">
            <v>JE</v>
          </cell>
          <cell r="E900">
            <v>534.80999999999995</v>
          </cell>
          <cell r="H900" t="str">
            <v>1855</v>
          </cell>
          <cell r="I900" t="str">
            <v>240</v>
          </cell>
          <cell r="O900" t="str">
            <v>200</v>
          </cell>
          <cell r="P900" t="str">
            <v>ODE</v>
          </cell>
        </row>
        <row r="901">
          <cell r="A901" t="str">
            <v>JE</v>
          </cell>
          <cell r="E901">
            <v>16552.849999999999</v>
          </cell>
          <cell r="H901" t="str">
            <v>1855</v>
          </cell>
          <cell r="I901" t="str">
            <v>240</v>
          </cell>
          <cell r="O901" t="str">
            <v>200</v>
          </cell>
          <cell r="P901" t="str">
            <v>ODE</v>
          </cell>
        </row>
        <row r="902">
          <cell r="A902" t="str">
            <v>JE</v>
          </cell>
          <cell r="E902">
            <v>17240.78</v>
          </cell>
          <cell r="H902" t="str">
            <v>1855</v>
          </cell>
          <cell r="I902" t="str">
            <v>240</v>
          </cell>
          <cell r="O902" t="str">
            <v>200</v>
          </cell>
          <cell r="P902" t="str">
            <v>ODE</v>
          </cell>
        </row>
        <row r="903">
          <cell r="A903" t="str">
            <v>JE</v>
          </cell>
          <cell r="E903">
            <v>3328.19</v>
          </cell>
          <cell r="H903" t="str">
            <v>1855</v>
          </cell>
          <cell r="I903" t="str">
            <v>240</v>
          </cell>
          <cell r="O903" t="str">
            <v>200</v>
          </cell>
          <cell r="P903" t="str">
            <v>ODE</v>
          </cell>
        </row>
        <row r="904">
          <cell r="A904" t="str">
            <v>JE</v>
          </cell>
          <cell r="E904">
            <v>12501.54</v>
          </cell>
          <cell r="H904" t="str">
            <v>1855</v>
          </cell>
          <cell r="I904" t="str">
            <v>240</v>
          </cell>
          <cell r="O904" t="str">
            <v>200</v>
          </cell>
          <cell r="P904" t="str">
            <v>ODE</v>
          </cell>
        </row>
        <row r="905">
          <cell r="A905" t="str">
            <v>JE</v>
          </cell>
          <cell r="E905">
            <v>62417.25</v>
          </cell>
          <cell r="H905" t="str">
            <v>1855</v>
          </cell>
          <cell r="I905" t="str">
            <v>240</v>
          </cell>
          <cell r="O905" t="str">
            <v>200</v>
          </cell>
          <cell r="P905" t="str">
            <v>ODE</v>
          </cell>
        </row>
        <row r="906">
          <cell r="A906" t="str">
            <v>JE</v>
          </cell>
          <cell r="E906">
            <v>14088.91</v>
          </cell>
          <cell r="H906" t="str">
            <v>1855</v>
          </cell>
          <cell r="I906" t="str">
            <v>240</v>
          </cell>
          <cell r="O906" t="str">
            <v>200</v>
          </cell>
          <cell r="P906" t="str">
            <v>ODE</v>
          </cell>
        </row>
        <row r="907">
          <cell r="A907" t="str">
            <v>JE</v>
          </cell>
          <cell r="E907">
            <v>17025.849999999999</v>
          </cell>
          <cell r="H907" t="str">
            <v>1855</v>
          </cell>
          <cell r="I907" t="str">
            <v>240</v>
          </cell>
          <cell r="O907" t="str">
            <v>200</v>
          </cell>
          <cell r="P907" t="str">
            <v>ODE</v>
          </cell>
        </row>
        <row r="908">
          <cell r="A908" t="str">
            <v>JE</v>
          </cell>
          <cell r="E908">
            <v>2886.77</v>
          </cell>
          <cell r="H908" t="str">
            <v>1855</v>
          </cell>
          <cell r="I908" t="str">
            <v>240</v>
          </cell>
          <cell r="O908" t="str">
            <v>200</v>
          </cell>
          <cell r="P908" t="str">
            <v>ODE</v>
          </cell>
        </row>
        <row r="909">
          <cell r="A909" t="str">
            <v>AD</v>
          </cell>
          <cell r="E909">
            <v>-42239.61</v>
          </cell>
          <cell r="H909" t="str">
            <v>1915</v>
          </cell>
          <cell r="I909" t="str">
            <v>700</v>
          </cell>
          <cell r="O909" t="str">
            <v>200</v>
          </cell>
          <cell r="P909" t="str">
            <v>OFA</v>
          </cell>
        </row>
        <row r="910">
          <cell r="A910" t="str">
            <v>AD</v>
          </cell>
          <cell r="E910">
            <v>42239.61</v>
          </cell>
          <cell r="H910" t="str">
            <v>2915</v>
          </cell>
          <cell r="I910" t="str">
            <v>700</v>
          </cell>
          <cell r="O910" t="str">
            <v>200</v>
          </cell>
          <cell r="P910" t="str">
            <v>OFA</v>
          </cell>
        </row>
        <row r="911">
          <cell r="A911" t="str">
            <v>AD</v>
          </cell>
          <cell r="E911">
            <v>-54571.76</v>
          </cell>
          <cell r="H911" t="str">
            <v>1915</v>
          </cell>
          <cell r="I911" t="str">
            <v>700</v>
          </cell>
          <cell r="O911" t="str">
            <v>200</v>
          </cell>
          <cell r="P911" t="str">
            <v>OFA</v>
          </cell>
        </row>
        <row r="912">
          <cell r="A912" t="str">
            <v>AD</v>
          </cell>
          <cell r="E912">
            <v>54571.76</v>
          </cell>
          <cell r="H912" t="str">
            <v>2915</v>
          </cell>
          <cell r="I912" t="str">
            <v>700</v>
          </cell>
          <cell r="O912" t="str">
            <v>200</v>
          </cell>
          <cell r="P912" t="str">
            <v>OFA</v>
          </cell>
        </row>
        <row r="913">
          <cell r="A913" t="str">
            <v>AD</v>
          </cell>
          <cell r="E913">
            <v>-1957.23</v>
          </cell>
          <cell r="H913" t="str">
            <v>1915</v>
          </cell>
          <cell r="I913" t="str">
            <v>700</v>
          </cell>
          <cell r="O913" t="str">
            <v>200</v>
          </cell>
          <cell r="P913" t="str">
            <v>OFA</v>
          </cell>
        </row>
        <row r="914">
          <cell r="A914" t="str">
            <v>AD</v>
          </cell>
          <cell r="E914">
            <v>1957.23</v>
          </cell>
          <cell r="H914" t="str">
            <v>2915</v>
          </cell>
          <cell r="I914" t="str">
            <v>700</v>
          </cell>
          <cell r="O914" t="str">
            <v>200</v>
          </cell>
          <cell r="P914" t="str">
            <v>OFA</v>
          </cell>
        </row>
        <row r="915">
          <cell r="A915" t="str">
            <v>AD</v>
          </cell>
          <cell r="E915">
            <v>-15006.54</v>
          </cell>
          <cell r="H915" t="str">
            <v>1915</v>
          </cell>
          <cell r="I915" t="str">
            <v>700</v>
          </cell>
          <cell r="O915" t="str">
            <v>200</v>
          </cell>
          <cell r="P915" t="str">
            <v>OFA</v>
          </cell>
        </row>
        <row r="916">
          <cell r="A916" t="str">
            <v>AD</v>
          </cell>
          <cell r="E916">
            <v>15006.54</v>
          </cell>
          <cell r="H916" t="str">
            <v>2915</v>
          </cell>
          <cell r="I916" t="str">
            <v>700</v>
          </cell>
          <cell r="O916" t="str">
            <v>200</v>
          </cell>
          <cell r="P916" t="str">
            <v>OFA</v>
          </cell>
        </row>
        <row r="917">
          <cell r="A917" t="str">
            <v>AD</v>
          </cell>
          <cell r="E917">
            <v>-367.19</v>
          </cell>
          <cell r="H917" t="str">
            <v>1915</v>
          </cell>
          <cell r="I917" t="str">
            <v>700</v>
          </cell>
          <cell r="O917" t="str">
            <v>200</v>
          </cell>
          <cell r="P917" t="str">
            <v>OFA</v>
          </cell>
        </row>
        <row r="918">
          <cell r="A918" t="str">
            <v>AD</v>
          </cell>
          <cell r="E918">
            <v>367.19</v>
          </cell>
          <cell r="H918" t="str">
            <v>2915</v>
          </cell>
          <cell r="I918" t="str">
            <v>700</v>
          </cell>
          <cell r="O918" t="str">
            <v>200</v>
          </cell>
          <cell r="P918" t="str">
            <v>OFA</v>
          </cell>
        </row>
        <row r="919">
          <cell r="A919" t="str">
            <v>AD</v>
          </cell>
          <cell r="E919">
            <v>-2050.54</v>
          </cell>
          <cell r="H919" t="str">
            <v>1915</v>
          </cell>
          <cell r="I919" t="str">
            <v>700</v>
          </cell>
          <cell r="O919" t="str">
            <v>200</v>
          </cell>
          <cell r="P919" t="str">
            <v>OFA</v>
          </cell>
        </row>
        <row r="920">
          <cell r="A920" t="str">
            <v>AD</v>
          </cell>
          <cell r="E920">
            <v>2050.54</v>
          </cell>
          <cell r="H920" t="str">
            <v>2915</v>
          </cell>
          <cell r="I920" t="str">
            <v>700</v>
          </cell>
          <cell r="O920" t="str">
            <v>200</v>
          </cell>
          <cell r="P920" t="str">
            <v>OFA</v>
          </cell>
        </row>
        <row r="921">
          <cell r="A921" t="str">
            <v>AD</v>
          </cell>
          <cell r="E921">
            <v>-1166.3699999999999</v>
          </cell>
          <cell r="H921" t="str">
            <v>1915</v>
          </cell>
          <cell r="I921" t="str">
            <v>700</v>
          </cell>
          <cell r="O921" t="str">
            <v>200</v>
          </cell>
          <cell r="P921" t="str">
            <v>OFA</v>
          </cell>
        </row>
        <row r="922">
          <cell r="A922" t="str">
            <v>AD</v>
          </cell>
          <cell r="E922">
            <v>1166.3699999999999</v>
          </cell>
          <cell r="H922" t="str">
            <v>2915</v>
          </cell>
          <cell r="I922" t="str">
            <v>700</v>
          </cell>
          <cell r="O922" t="str">
            <v>200</v>
          </cell>
          <cell r="P922" t="str">
            <v>OFA</v>
          </cell>
        </row>
        <row r="923">
          <cell r="A923" t="str">
            <v>AD</v>
          </cell>
          <cell r="E923">
            <v>-2030.92</v>
          </cell>
          <cell r="H923" t="str">
            <v>1915</v>
          </cell>
          <cell r="I923" t="str">
            <v>700</v>
          </cell>
          <cell r="O923" t="str">
            <v>200</v>
          </cell>
          <cell r="P923" t="str">
            <v>OFA</v>
          </cell>
        </row>
        <row r="924">
          <cell r="A924" t="str">
            <v>AD</v>
          </cell>
          <cell r="E924">
            <v>2030.92</v>
          </cell>
          <cell r="H924" t="str">
            <v>2915</v>
          </cell>
          <cell r="I924" t="str">
            <v>700</v>
          </cell>
          <cell r="O924" t="str">
            <v>200</v>
          </cell>
          <cell r="P924" t="str">
            <v>OFA</v>
          </cell>
        </row>
        <row r="925">
          <cell r="A925" t="str">
            <v>AD</v>
          </cell>
          <cell r="E925">
            <v>-21730.52</v>
          </cell>
          <cell r="H925" t="str">
            <v>1915</v>
          </cell>
          <cell r="I925" t="str">
            <v>700</v>
          </cell>
          <cell r="O925" t="str">
            <v>200</v>
          </cell>
          <cell r="P925" t="str">
            <v>OFA</v>
          </cell>
        </row>
        <row r="926">
          <cell r="A926" t="str">
            <v>AD</v>
          </cell>
          <cell r="E926">
            <v>21730.52</v>
          </cell>
          <cell r="H926" t="str">
            <v>2915</v>
          </cell>
          <cell r="I926" t="str">
            <v>700</v>
          </cell>
          <cell r="O926" t="str">
            <v>200</v>
          </cell>
          <cell r="P926" t="str">
            <v>OFA</v>
          </cell>
        </row>
        <row r="927">
          <cell r="A927" t="str">
            <v>AD</v>
          </cell>
          <cell r="E927">
            <v>-734.38</v>
          </cell>
          <cell r="H927" t="str">
            <v>1915</v>
          </cell>
          <cell r="I927" t="str">
            <v>700</v>
          </cell>
          <cell r="O927" t="str">
            <v>200</v>
          </cell>
          <cell r="P927" t="str">
            <v>OFA</v>
          </cell>
        </row>
        <row r="928">
          <cell r="A928" t="str">
            <v>AD</v>
          </cell>
          <cell r="E928">
            <v>734.38</v>
          </cell>
          <cell r="H928" t="str">
            <v>2915</v>
          </cell>
          <cell r="I928" t="str">
            <v>700</v>
          </cell>
          <cell r="O928" t="str">
            <v>200</v>
          </cell>
          <cell r="P928" t="str">
            <v>OFA</v>
          </cell>
        </row>
        <row r="929">
          <cell r="A929" t="str">
            <v>AD</v>
          </cell>
          <cell r="E929">
            <v>-4673.82</v>
          </cell>
          <cell r="H929" t="str">
            <v>1915</v>
          </cell>
          <cell r="I929" t="str">
            <v>700</v>
          </cell>
          <cell r="O929" t="str">
            <v>200</v>
          </cell>
          <cell r="P929" t="str">
            <v>OFA</v>
          </cell>
        </row>
        <row r="930">
          <cell r="A930" t="str">
            <v>AD</v>
          </cell>
          <cell r="E930">
            <v>4673.82</v>
          </cell>
          <cell r="H930" t="str">
            <v>2915</v>
          </cell>
          <cell r="I930" t="str">
            <v>700</v>
          </cell>
          <cell r="O930" t="str">
            <v>200</v>
          </cell>
          <cell r="P930" t="str">
            <v>OFA</v>
          </cell>
        </row>
        <row r="931">
          <cell r="A931" t="str">
            <v>AD</v>
          </cell>
          <cell r="E931">
            <v>-2841.89</v>
          </cell>
          <cell r="H931" t="str">
            <v>1915</v>
          </cell>
          <cell r="I931" t="str">
            <v>700</v>
          </cell>
          <cell r="O931" t="str">
            <v>200</v>
          </cell>
          <cell r="P931" t="str">
            <v>OFA</v>
          </cell>
        </row>
        <row r="932">
          <cell r="A932" t="str">
            <v>AD</v>
          </cell>
          <cell r="E932">
            <v>2841.89</v>
          </cell>
          <cell r="H932" t="str">
            <v>2915</v>
          </cell>
          <cell r="I932" t="str">
            <v>700</v>
          </cell>
          <cell r="O932" t="str">
            <v>200</v>
          </cell>
          <cell r="P932" t="str">
            <v>OFA</v>
          </cell>
        </row>
        <row r="933">
          <cell r="A933" t="str">
            <v>AD</v>
          </cell>
          <cell r="E933">
            <v>-1867.27</v>
          </cell>
          <cell r="H933" t="str">
            <v>1915</v>
          </cell>
          <cell r="I933" t="str">
            <v>700</v>
          </cell>
          <cell r="O933" t="str">
            <v>200</v>
          </cell>
          <cell r="P933" t="str">
            <v>OFA</v>
          </cell>
        </row>
        <row r="934">
          <cell r="A934" t="str">
            <v>AD</v>
          </cell>
          <cell r="E934">
            <v>1867.27</v>
          </cell>
          <cell r="H934" t="str">
            <v>2915</v>
          </cell>
          <cell r="I934" t="str">
            <v>700</v>
          </cell>
          <cell r="O934" t="str">
            <v>200</v>
          </cell>
          <cell r="P934" t="str">
            <v>OFA</v>
          </cell>
        </row>
        <row r="935">
          <cell r="A935" t="str">
            <v>AD</v>
          </cell>
          <cell r="E935">
            <v>-237.55</v>
          </cell>
          <cell r="H935" t="str">
            <v>1915</v>
          </cell>
          <cell r="I935" t="str">
            <v>700</v>
          </cell>
          <cell r="O935" t="str">
            <v>200</v>
          </cell>
          <cell r="P935" t="str">
            <v>OFA</v>
          </cell>
        </row>
        <row r="936">
          <cell r="A936" t="str">
            <v>AD</v>
          </cell>
          <cell r="E936">
            <v>237.55</v>
          </cell>
          <cell r="H936" t="str">
            <v>2915</v>
          </cell>
          <cell r="I936" t="str">
            <v>700</v>
          </cell>
          <cell r="O936" t="str">
            <v>200</v>
          </cell>
          <cell r="P936" t="str">
            <v>OFA</v>
          </cell>
        </row>
        <row r="937">
          <cell r="A937" t="str">
            <v>AD</v>
          </cell>
          <cell r="E937">
            <v>-19010</v>
          </cell>
          <cell r="H937" t="str">
            <v>1915</v>
          </cell>
          <cell r="I937" t="str">
            <v>700</v>
          </cell>
          <cell r="O937" t="str">
            <v>200</v>
          </cell>
          <cell r="P937" t="str">
            <v>OFA</v>
          </cell>
        </row>
        <row r="938">
          <cell r="A938" t="str">
            <v>AD</v>
          </cell>
          <cell r="E938">
            <v>19010</v>
          </cell>
          <cell r="H938" t="str">
            <v>2915</v>
          </cell>
          <cell r="I938" t="str">
            <v>700</v>
          </cell>
          <cell r="O938" t="str">
            <v>200</v>
          </cell>
          <cell r="P938" t="str">
            <v>OFA</v>
          </cell>
        </row>
        <row r="939">
          <cell r="A939" t="str">
            <v>AD</v>
          </cell>
          <cell r="E939">
            <v>-1476.44</v>
          </cell>
          <cell r="H939" t="str">
            <v>1915</v>
          </cell>
          <cell r="I939" t="str">
            <v>700</v>
          </cell>
          <cell r="O939" t="str">
            <v>200</v>
          </cell>
          <cell r="P939" t="str">
            <v>OFA</v>
          </cell>
        </row>
        <row r="940">
          <cell r="A940" t="str">
            <v>AD</v>
          </cell>
          <cell r="E940">
            <v>1476.44</v>
          </cell>
          <cell r="H940" t="str">
            <v>2915</v>
          </cell>
          <cell r="I940" t="str">
            <v>700</v>
          </cell>
          <cell r="O940" t="str">
            <v>200</v>
          </cell>
          <cell r="P940" t="str">
            <v>OFA</v>
          </cell>
        </row>
        <row r="941">
          <cell r="A941" t="str">
            <v>AD</v>
          </cell>
          <cell r="E941">
            <v>-46216.45</v>
          </cell>
          <cell r="H941" t="str">
            <v>1915</v>
          </cell>
          <cell r="I941" t="str">
            <v>700</v>
          </cell>
          <cell r="O941" t="str">
            <v>200</v>
          </cell>
          <cell r="P941" t="str">
            <v>OFA</v>
          </cell>
        </row>
        <row r="942">
          <cell r="A942" t="str">
            <v>AD</v>
          </cell>
          <cell r="E942">
            <v>46216.45</v>
          </cell>
          <cell r="H942" t="str">
            <v>2915</v>
          </cell>
          <cell r="I942" t="str">
            <v>700</v>
          </cell>
          <cell r="O942" t="str">
            <v>200</v>
          </cell>
          <cell r="P942" t="str">
            <v>OFA</v>
          </cell>
        </row>
        <row r="943">
          <cell r="A943" t="str">
            <v>AD</v>
          </cell>
          <cell r="E943">
            <v>-3626.8</v>
          </cell>
          <cell r="H943" t="str">
            <v>1915</v>
          </cell>
          <cell r="I943" t="str">
            <v>700</v>
          </cell>
          <cell r="O943" t="str">
            <v>200</v>
          </cell>
          <cell r="P943" t="str">
            <v>OFA</v>
          </cell>
        </row>
        <row r="944">
          <cell r="A944" t="str">
            <v>AD</v>
          </cell>
          <cell r="E944">
            <v>3626.8</v>
          </cell>
          <cell r="H944" t="str">
            <v>2915</v>
          </cell>
          <cell r="I944" t="str">
            <v>700</v>
          </cell>
          <cell r="O944" t="str">
            <v>200</v>
          </cell>
          <cell r="P944" t="str">
            <v>OFA</v>
          </cell>
        </row>
        <row r="945">
          <cell r="A945" t="str">
            <v>AD</v>
          </cell>
          <cell r="E945">
            <v>-719.98</v>
          </cell>
          <cell r="H945" t="str">
            <v>1915</v>
          </cell>
          <cell r="I945" t="str">
            <v>700</v>
          </cell>
          <cell r="O945" t="str">
            <v>200</v>
          </cell>
          <cell r="P945" t="str">
            <v>OFA</v>
          </cell>
        </row>
        <row r="946">
          <cell r="A946" t="str">
            <v>AD</v>
          </cell>
          <cell r="E946">
            <v>719.98</v>
          </cell>
          <cell r="H946" t="str">
            <v>2915</v>
          </cell>
          <cell r="I946" t="str">
            <v>700</v>
          </cell>
          <cell r="O946" t="str">
            <v>200</v>
          </cell>
          <cell r="P946" t="str">
            <v>OFA</v>
          </cell>
        </row>
        <row r="947">
          <cell r="A947" t="str">
            <v>AD</v>
          </cell>
          <cell r="E947">
            <v>-8200.9599999999991</v>
          </cell>
          <cell r="H947" t="str">
            <v>1915</v>
          </cell>
          <cell r="I947" t="str">
            <v>700</v>
          </cell>
          <cell r="O947" t="str">
            <v>200</v>
          </cell>
          <cell r="P947" t="str">
            <v>OFA</v>
          </cell>
        </row>
        <row r="948">
          <cell r="A948" t="str">
            <v>AD</v>
          </cell>
          <cell r="E948">
            <v>8200.9599999999991</v>
          </cell>
          <cell r="H948" t="str">
            <v>2915</v>
          </cell>
          <cell r="I948" t="str">
            <v>700</v>
          </cell>
          <cell r="O948" t="str">
            <v>200</v>
          </cell>
          <cell r="P948" t="str">
            <v>OFA</v>
          </cell>
        </row>
        <row r="949">
          <cell r="A949" t="str">
            <v>AD</v>
          </cell>
          <cell r="E949">
            <v>-1740.35</v>
          </cell>
          <cell r="H949" t="str">
            <v>1915</v>
          </cell>
          <cell r="I949" t="str">
            <v>700</v>
          </cell>
          <cell r="O949" t="str">
            <v>200</v>
          </cell>
          <cell r="P949" t="str">
            <v>OFA</v>
          </cell>
        </row>
        <row r="950">
          <cell r="A950" t="str">
            <v>AD</v>
          </cell>
          <cell r="E950">
            <v>1740.35</v>
          </cell>
          <cell r="H950" t="str">
            <v>2915</v>
          </cell>
          <cell r="I950" t="str">
            <v>700</v>
          </cell>
          <cell r="O950" t="str">
            <v>200</v>
          </cell>
          <cell r="P950" t="str">
            <v>OFA</v>
          </cell>
        </row>
        <row r="951">
          <cell r="A951" t="str">
            <v>AD</v>
          </cell>
          <cell r="E951">
            <v>-719.98</v>
          </cell>
          <cell r="H951" t="str">
            <v>1915</v>
          </cell>
          <cell r="I951" t="str">
            <v>700</v>
          </cell>
          <cell r="O951" t="str">
            <v>200</v>
          </cell>
          <cell r="P951" t="str">
            <v>OFA</v>
          </cell>
        </row>
        <row r="952">
          <cell r="A952" t="str">
            <v>AD</v>
          </cell>
          <cell r="E952">
            <v>719.98</v>
          </cell>
          <cell r="H952" t="str">
            <v>2915</v>
          </cell>
          <cell r="I952" t="str">
            <v>700</v>
          </cell>
          <cell r="O952" t="str">
            <v>200</v>
          </cell>
          <cell r="P952" t="str">
            <v>OFA</v>
          </cell>
        </row>
        <row r="953">
          <cell r="A953" t="str">
            <v>AD</v>
          </cell>
          <cell r="E953">
            <v>-54706.67</v>
          </cell>
          <cell r="H953" t="str">
            <v>1915</v>
          </cell>
          <cell r="I953" t="str">
            <v>700</v>
          </cell>
          <cell r="O953" t="str">
            <v>200</v>
          </cell>
          <cell r="P953" t="str">
            <v>OFA</v>
          </cell>
        </row>
        <row r="954">
          <cell r="A954" t="str">
            <v>AD</v>
          </cell>
          <cell r="E954">
            <v>54706.67</v>
          </cell>
          <cell r="H954" t="str">
            <v>2915</v>
          </cell>
          <cell r="I954" t="str">
            <v>700</v>
          </cell>
          <cell r="O954" t="str">
            <v>200</v>
          </cell>
          <cell r="P954" t="str">
            <v>OFA</v>
          </cell>
        </row>
        <row r="955">
          <cell r="A955" t="str">
            <v>AD</v>
          </cell>
          <cell r="E955">
            <v>-3855.46</v>
          </cell>
          <cell r="H955" t="str">
            <v>1915</v>
          </cell>
          <cell r="I955" t="str">
            <v>700</v>
          </cell>
          <cell r="O955" t="str">
            <v>200</v>
          </cell>
          <cell r="P955" t="str">
            <v>OFA</v>
          </cell>
        </row>
        <row r="956">
          <cell r="A956" t="str">
            <v>AD</v>
          </cell>
          <cell r="E956">
            <v>3855.46</v>
          </cell>
          <cell r="H956" t="str">
            <v>2915</v>
          </cell>
          <cell r="I956" t="str">
            <v>700</v>
          </cell>
          <cell r="O956" t="str">
            <v>200</v>
          </cell>
          <cell r="P956" t="str">
            <v>OFA</v>
          </cell>
        </row>
        <row r="957">
          <cell r="A957" t="str">
            <v>DP</v>
          </cell>
          <cell r="E957">
            <v>-10924.38</v>
          </cell>
          <cell r="H957" t="str">
            <v>2915</v>
          </cell>
          <cell r="I957" t="str">
            <v>700</v>
          </cell>
          <cell r="O957" t="str">
            <v>200</v>
          </cell>
          <cell r="P957" t="str">
            <v>OFA</v>
          </cell>
        </row>
        <row r="958">
          <cell r="A958" t="str">
            <v>DP</v>
          </cell>
          <cell r="E958">
            <v>-10924.35</v>
          </cell>
          <cell r="H958" t="str">
            <v>2915</v>
          </cell>
          <cell r="I958" t="str">
            <v>700</v>
          </cell>
          <cell r="O958" t="str">
            <v>200</v>
          </cell>
          <cell r="P958" t="str">
            <v>OFA</v>
          </cell>
        </row>
        <row r="959">
          <cell r="A959" t="str">
            <v>DP</v>
          </cell>
          <cell r="E959">
            <v>-11022</v>
          </cell>
          <cell r="H959" t="str">
            <v>2915</v>
          </cell>
          <cell r="I959" t="str">
            <v>700</v>
          </cell>
          <cell r="O959" t="str">
            <v>200</v>
          </cell>
          <cell r="P959" t="str">
            <v>OFA</v>
          </cell>
        </row>
        <row r="960">
          <cell r="A960" t="str">
            <v>DP</v>
          </cell>
          <cell r="E960">
            <v>-11022.02</v>
          </cell>
          <cell r="H960" t="str">
            <v>2915</v>
          </cell>
          <cell r="I960" t="str">
            <v>700</v>
          </cell>
          <cell r="O960" t="str">
            <v>200</v>
          </cell>
          <cell r="P960" t="str">
            <v>OFA</v>
          </cell>
        </row>
        <row r="961">
          <cell r="A961" t="str">
            <v>DP</v>
          </cell>
          <cell r="E961">
            <v>-11022</v>
          </cell>
          <cell r="H961" t="str">
            <v>2915</v>
          </cell>
          <cell r="I961" t="str">
            <v>700</v>
          </cell>
          <cell r="O961" t="str">
            <v>200</v>
          </cell>
          <cell r="P961" t="str">
            <v>OFA</v>
          </cell>
        </row>
        <row r="962">
          <cell r="A962" t="str">
            <v>DP</v>
          </cell>
          <cell r="E962">
            <v>-10431.94</v>
          </cell>
          <cell r="H962" t="str">
            <v>2915</v>
          </cell>
          <cell r="I962" t="str">
            <v>700</v>
          </cell>
          <cell r="O962" t="str">
            <v>200</v>
          </cell>
          <cell r="P962" t="str">
            <v>OFA</v>
          </cell>
        </row>
        <row r="963">
          <cell r="A963" t="str">
            <v>DP</v>
          </cell>
          <cell r="E963">
            <v>-10431.959999999999</v>
          </cell>
          <cell r="H963" t="str">
            <v>2915</v>
          </cell>
          <cell r="I963" t="str">
            <v>700</v>
          </cell>
          <cell r="O963" t="str">
            <v>200</v>
          </cell>
          <cell r="P963" t="str">
            <v>OFA</v>
          </cell>
        </row>
        <row r="964">
          <cell r="A964" t="str">
            <v>DP</v>
          </cell>
          <cell r="E964">
            <v>-10431.99</v>
          </cell>
          <cell r="H964" t="str">
            <v>2915</v>
          </cell>
          <cell r="I964" t="str">
            <v>700</v>
          </cell>
          <cell r="O964" t="str">
            <v>200</v>
          </cell>
          <cell r="P964" t="str">
            <v>OFA</v>
          </cell>
        </row>
        <row r="965">
          <cell r="A965" t="str">
            <v>DP</v>
          </cell>
          <cell r="E965">
            <v>-9288.51</v>
          </cell>
          <cell r="H965" t="str">
            <v>2915</v>
          </cell>
          <cell r="I965" t="str">
            <v>700</v>
          </cell>
          <cell r="O965" t="str">
            <v>200</v>
          </cell>
          <cell r="P965" t="str">
            <v>OFA</v>
          </cell>
        </row>
        <row r="966">
          <cell r="A966" t="str">
            <v>DP</v>
          </cell>
          <cell r="E966">
            <v>-9288.5499999999993</v>
          </cell>
          <cell r="H966" t="str">
            <v>2915</v>
          </cell>
          <cell r="I966" t="str">
            <v>700</v>
          </cell>
          <cell r="O966" t="str">
            <v>200</v>
          </cell>
          <cell r="P966" t="str">
            <v>OFA</v>
          </cell>
        </row>
        <row r="967">
          <cell r="A967" t="str">
            <v>DP</v>
          </cell>
          <cell r="E967">
            <v>-9288.65</v>
          </cell>
          <cell r="H967" t="str">
            <v>2915</v>
          </cell>
          <cell r="I967" t="str">
            <v>700</v>
          </cell>
          <cell r="O967" t="str">
            <v>200</v>
          </cell>
          <cell r="P967" t="str">
            <v>OFA</v>
          </cell>
        </row>
        <row r="968">
          <cell r="A968" t="str">
            <v>DP</v>
          </cell>
          <cell r="E968">
            <v>-8755.2999999999993</v>
          </cell>
          <cell r="H968" t="str">
            <v>2915</v>
          </cell>
          <cell r="I968" t="str">
            <v>700</v>
          </cell>
          <cell r="O968" t="str">
            <v>200</v>
          </cell>
          <cell r="P968" t="str">
            <v>OFA</v>
          </cell>
        </row>
        <row r="969">
          <cell r="A969" t="str">
            <v>JE</v>
          </cell>
          <cell r="E969">
            <v>15451.07</v>
          </cell>
          <cell r="H969" t="str">
            <v>1915</v>
          </cell>
          <cell r="I969" t="str">
            <v>700</v>
          </cell>
          <cell r="O969" t="str">
            <v>200</v>
          </cell>
          <cell r="P969" t="str">
            <v>OFA</v>
          </cell>
        </row>
        <row r="970">
          <cell r="A970" t="str">
            <v>JE</v>
          </cell>
          <cell r="E970">
            <v>6326.12</v>
          </cell>
          <cell r="H970" t="str">
            <v>1915</v>
          </cell>
          <cell r="I970" t="str">
            <v>700</v>
          </cell>
          <cell r="O970" t="str">
            <v>200</v>
          </cell>
          <cell r="P970" t="str">
            <v>OFA</v>
          </cell>
        </row>
        <row r="971">
          <cell r="A971" t="str">
            <v>JE</v>
          </cell>
          <cell r="E971">
            <v>14794.85</v>
          </cell>
          <cell r="H971" t="str">
            <v>1915</v>
          </cell>
          <cell r="I971" t="str">
            <v>700</v>
          </cell>
          <cell r="O971" t="str">
            <v>200</v>
          </cell>
          <cell r="P971" t="str">
            <v>OFA</v>
          </cell>
        </row>
        <row r="972">
          <cell r="A972" t="str">
            <v>JE</v>
          </cell>
          <cell r="E972">
            <v>43233.04</v>
          </cell>
          <cell r="H972" t="str">
            <v>1915</v>
          </cell>
          <cell r="I972" t="str">
            <v>700</v>
          </cell>
          <cell r="O972" t="str">
            <v>200</v>
          </cell>
          <cell r="P972" t="str">
            <v>OFA</v>
          </cell>
        </row>
        <row r="973">
          <cell r="A973" t="str">
            <v>DP</v>
          </cell>
          <cell r="E973">
            <v>-48399.839999999997</v>
          </cell>
          <cell r="H973" t="str">
            <v>2851</v>
          </cell>
          <cell r="I973" t="str">
            <v>230</v>
          </cell>
          <cell r="O973" t="str">
            <v>200</v>
          </cell>
          <cell r="P973" t="str">
            <v>ODE</v>
          </cell>
        </row>
        <row r="974">
          <cell r="A974" t="str">
            <v>DP</v>
          </cell>
          <cell r="E974">
            <v>-48400</v>
          </cell>
          <cell r="H974" t="str">
            <v>2851</v>
          </cell>
          <cell r="I974" t="str">
            <v>230</v>
          </cell>
          <cell r="O974" t="str">
            <v>200</v>
          </cell>
          <cell r="P974" t="str">
            <v>ODE</v>
          </cell>
        </row>
        <row r="975">
          <cell r="A975" t="str">
            <v>DP</v>
          </cell>
          <cell r="E975">
            <v>-48811.91</v>
          </cell>
          <cell r="H975" t="str">
            <v>2851</v>
          </cell>
          <cell r="I975" t="str">
            <v>230</v>
          </cell>
          <cell r="O975" t="str">
            <v>200</v>
          </cell>
          <cell r="P975" t="str">
            <v>ODE</v>
          </cell>
        </row>
        <row r="976">
          <cell r="A976" t="str">
            <v>DP</v>
          </cell>
          <cell r="E976">
            <v>-48757.75</v>
          </cell>
          <cell r="H976" t="str">
            <v>2851</v>
          </cell>
          <cell r="I976" t="str">
            <v>230</v>
          </cell>
          <cell r="O976" t="str">
            <v>200</v>
          </cell>
          <cell r="P976" t="str">
            <v>ODE</v>
          </cell>
        </row>
        <row r="977">
          <cell r="A977" t="str">
            <v>DP</v>
          </cell>
          <cell r="E977">
            <v>-48757.63</v>
          </cell>
          <cell r="H977" t="str">
            <v>2851</v>
          </cell>
          <cell r="I977" t="str">
            <v>230</v>
          </cell>
          <cell r="O977" t="str">
            <v>200</v>
          </cell>
          <cell r="P977" t="str">
            <v>ODE</v>
          </cell>
        </row>
        <row r="978">
          <cell r="A978" t="str">
            <v>DP</v>
          </cell>
          <cell r="E978">
            <v>-48980.46</v>
          </cell>
          <cell r="H978" t="str">
            <v>2851</v>
          </cell>
          <cell r="I978" t="str">
            <v>230</v>
          </cell>
          <cell r="O978" t="str">
            <v>200</v>
          </cell>
          <cell r="P978" t="str">
            <v>ODE</v>
          </cell>
        </row>
        <row r="979">
          <cell r="A979" t="str">
            <v>DP</v>
          </cell>
          <cell r="E979">
            <v>-49020.94</v>
          </cell>
          <cell r="H979" t="str">
            <v>2851</v>
          </cell>
          <cell r="I979" t="str">
            <v>230</v>
          </cell>
          <cell r="O979" t="str">
            <v>200</v>
          </cell>
          <cell r="P979" t="str">
            <v>ODE</v>
          </cell>
        </row>
        <row r="980">
          <cell r="A980" t="str">
            <v>DP</v>
          </cell>
          <cell r="E980">
            <v>-49021.07</v>
          </cell>
          <cell r="H980" t="str">
            <v>2851</v>
          </cell>
          <cell r="I980" t="str">
            <v>230</v>
          </cell>
          <cell r="O980" t="str">
            <v>200</v>
          </cell>
          <cell r="P980" t="str">
            <v>ODE</v>
          </cell>
        </row>
        <row r="981">
          <cell r="A981" t="str">
            <v>DP</v>
          </cell>
          <cell r="E981">
            <v>-49708.52</v>
          </cell>
          <cell r="H981" t="str">
            <v>2851</v>
          </cell>
          <cell r="I981" t="str">
            <v>230</v>
          </cell>
          <cell r="O981" t="str">
            <v>200</v>
          </cell>
          <cell r="P981" t="str">
            <v>ODE</v>
          </cell>
        </row>
        <row r="982">
          <cell r="A982" t="str">
            <v>DP</v>
          </cell>
          <cell r="E982">
            <v>-49555.93</v>
          </cell>
          <cell r="H982" t="str">
            <v>2851</v>
          </cell>
          <cell r="I982" t="str">
            <v>230</v>
          </cell>
          <cell r="O982" t="str">
            <v>200</v>
          </cell>
          <cell r="P982" t="str">
            <v>ODE</v>
          </cell>
        </row>
        <row r="983">
          <cell r="A983" t="str">
            <v>DP</v>
          </cell>
          <cell r="E983">
            <v>-49555.98</v>
          </cell>
          <cell r="H983" t="str">
            <v>2851</v>
          </cell>
          <cell r="I983" t="str">
            <v>230</v>
          </cell>
          <cell r="O983" t="str">
            <v>200</v>
          </cell>
          <cell r="P983" t="str">
            <v>ODE</v>
          </cell>
        </row>
        <row r="984">
          <cell r="A984" t="str">
            <v>DP</v>
          </cell>
          <cell r="E984">
            <v>-51737.06</v>
          </cell>
          <cell r="H984" t="str">
            <v>2851</v>
          </cell>
          <cell r="I984" t="str">
            <v>230</v>
          </cell>
          <cell r="O984" t="str">
            <v>200</v>
          </cell>
          <cell r="P984" t="str">
            <v>ODE</v>
          </cell>
        </row>
        <row r="985">
          <cell r="A985" t="str">
            <v>DP</v>
          </cell>
          <cell r="E985">
            <v>-586.85</v>
          </cell>
          <cell r="H985" t="str">
            <v>2851</v>
          </cell>
          <cell r="I985" t="str">
            <v>230</v>
          </cell>
          <cell r="O985" t="str">
            <v>200</v>
          </cell>
          <cell r="P985" t="str">
            <v>ODE</v>
          </cell>
        </row>
        <row r="986">
          <cell r="A986" t="str">
            <v>JE</v>
          </cell>
          <cell r="E986">
            <v>0</v>
          </cell>
          <cell r="H986" t="str">
            <v>1851</v>
          </cell>
          <cell r="I986" t="str">
            <v>230</v>
          </cell>
          <cell r="O986" t="str">
            <v>200</v>
          </cell>
          <cell r="P986" t="str">
            <v>ODE</v>
          </cell>
        </row>
        <row r="987">
          <cell r="A987" t="str">
            <v>JE</v>
          </cell>
          <cell r="E987">
            <v>5139.71</v>
          </cell>
          <cell r="H987" t="str">
            <v>1851</v>
          </cell>
          <cell r="I987" t="str">
            <v>230</v>
          </cell>
          <cell r="O987" t="str">
            <v>200</v>
          </cell>
          <cell r="P987" t="str">
            <v>ODE</v>
          </cell>
        </row>
        <row r="988">
          <cell r="A988" t="str">
            <v>JE</v>
          </cell>
          <cell r="E988">
            <v>7062.45</v>
          </cell>
          <cell r="H988" t="str">
            <v>1851</v>
          </cell>
          <cell r="I988" t="str">
            <v>230</v>
          </cell>
          <cell r="O988" t="str">
            <v>200</v>
          </cell>
          <cell r="P988" t="str">
            <v>ODE</v>
          </cell>
        </row>
        <row r="989">
          <cell r="A989" t="str">
            <v>JE</v>
          </cell>
          <cell r="E989">
            <v>17397.02</v>
          </cell>
          <cell r="H989" t="str">
            <v>1851</v>
          </cell>
          <cell r="I989" t="str">
            <v>230</v>
          </cell>
          <cell r="O989" t="str">
            <v>200</v>
          </cell>
          <cell r="P989" t="str">
            <v>ODE</v>
          </cell>
        </row>
        <row r="990">
          <cell r="A990" t="str">
            <v>JE</v>
          </cell>
          <cell r="E990">
            <v>1698.99</v>
          </cell>
          <cell r="H990" t="str">
            <v>1851</v>
          </cell>
          <cell r="I990" t="str">
            <v>230</v>
          </cell>
          <cell r="O990" t="str">
            <v>200</v>
          </cell>
          <cell r="P990" t="str">
            <v>ODE</v>
          </cell>
        </row>
        <row r="991">
          <cell r="A991" t="str">
            <v>JE</v>
          </cell>
          <cell r="E991">
            <v>1217.49</v>
          </cell>
          <cell r="H991" t="str">
            <v>1851</v>
          </cell>
          <cell r="I991" t="str">
            <v>230</v>
          </cell>
          <cell r="O991" t="str">
            <v>200</v>
          </cell>
          <cell r="P991" t="str">
            <v>ODE</v>
          </cell>
        </row>
        <row r="992">
          <cell r="A992" t="str">
            <v>JE</v>
          </cell>
          <cell r="E992">
            <v>16316.33</v>
          </cell>
          <cell r="H992" t="str">
            <v>1851</v>
          </cell>
          <cell r="I992" t="str">
            <v>230</v>
          </cell>
          <cell r="O992" t="str">
            <v>200</v>
          </cell>
          <cell r="P992" t="str">
            <v>ODE</v>
          </cell>
        </row>
        <row r="993">
          <cell r="A993" t="str">
            <v>JE</v>
          </cell>
          <cell r="E993">
            <v>69768.179999999993</v>
          </cell>
          <cell r="H993" t="str">
            <v>1851</v>
          </cell>
          <cell r="I993" t="str">
            <v>230</v>
          </cell>
          <cell r="O993" t="str">
            <v>200</v>
          </cell>
          <cell r="P993" t="str">
            <v>ODE</v>
          </cell>
        </row>
        <row r="994">
          <cell r="A994" t="str">
            <v>JE</v>
          </cell>
          <cell r="E994">
            <v>40.24</v>
          </cell>
          <cell r="H994" t="str">
            <v>1851</v>
          </cell>
          <cell r="I994" t="str">
            <v>230</v>
          </cell>
          <cell r="O994" t="str">
            <v>200</v>
          </cell>
          <cell r="P994" t="str">
            <v>ODE</v>
          </cell>
        </row>
        <row r="995">
          <cell r="A995" t="str">
            <v>JE</v>
          </cell>
          <cell r="E995">
            <v>61.27</v>
          </cell>
          <cell r="H995" t="str">
            <v>1851</v>
          </cell>
          <cell r="I995" t="str">
            <v>230</v>
          </cell>
          <cell r="O995" t="str">
            <v>200</v>
          </cell>
          <cell r="P995" t="str">
            <v>ODE</v>
          </cell>
        </row>
        <row r="996">
          <cell r="A996" t="str">
            <v>JE</v>
          </cell>
          <cell r="E996">
            <v>142.9</v>
          </cell>
          <cell r="H996" t="str">
            <v>1851</v>
          </cell>
          <cell r="I996" t="str">
            <v>230</v>
          </cell>
          <cell r="O996" t="str">
            <v>200</v>
          </cell>
          <cell r="P996" t="str">
            <v>ODE</v>
          </cell>
        </row>
        <row r="997">
          <cell r="A997" t="str">
            <v>JE</v>
          </cell>
          <cell r="E997">
            <v>51.92</v>
          </cell>
          <cell r="H997" t="str">
            <v>1851</v>
          </cell>
          <cell r="I997" t="str">
            <v>230</v>
          </cell>
          <cell r="O997" t="str">
            <v>200</v>
          </cell>
          <cell r="P997" t="str">
            <v>ODE</v>
          </cell>
        </row>
        <row r="998">
          <cell r="A998" t="str">
            <v>JE</v>
          </cell>
          <cell r="E998">
            <v>-9.58</v>
          </cell>
          <cell r="H998" t="str">
            <v>1851</v>
          </cell>
          <cell r="I998" t="str">
            <v>230</v>
          </cell>
          <cell r="O998" t="str">
            <v>200</v>
          </cell>
          <cell r="P998" t="str">
            <v>ODE</v>
          </cell>
        </row>
        <row r="999">
          <cell r="A999" t="str">
            <v>JE</v>
          </cell>
          <cell r="E999">
            <v>4.91</v>
          </cell>
          <cell r="H999" t="str">
            <v>1851</v>
          </cell>
          <cell r="I999" t="str">
            <v>230</v>
          </cell>
          <cell r="O999" t="str">
            <v>200</v>
          </cell>
          <cell r="P999" t="str">
            <v>ODE</v>
          </cell>
        </row>
        <row r="1000">
          <cell r="A1000" t="str">
            <v>JE</v>
          </cell>
          <cell r="E1000">
            <v>108.66</v>
          </cell>
          <cell r="H1000" t="str">
            <v>1851</v>
          </cell>
          <cell r="I1000" t="str">
            <v>230</v>
          </cell>
          <cell r="O1000" t="str">
            <v>200</v>
          </cell>
          <cell r="P1000" t="str">
            <v>ODE</v>
          </cell>
        </row>
        <row r="1001">
          <cell r="A1001" t="str">
            <v>JE</v>
          </cell>
          <cell r="E1001">
            <v>169.15</v>
          </cell>
          <cell r="H1001" t="str">
            <v>1851</v>
          </cell>
          <cell r="I1001" t="str">
            <v>230</v>
          </cell>
          <cell r="O1001" t="str">
            <v>200</v>
          </cell>
          <cell r="P1001" t="str">
            <v>ODE</v>
          </cell>
        </row>
        <row r="1002">
          <cell r="A1002" t="str">
            <v>JE</v>
          </cell>
          <cell r="E1002">
            <v>12.31</v>
          </cell>
          <cell r="H1002" t="str">
            <v>1851</v>
          </cell>
          <cell r="I1002" t="str">
            <v>230</v>
          </cell>
          <cell r="O1002" t="str">
            <v>200</v>
          </cell>
          <cell r="P1002" t="str">
            <v>ODE</v>
          </cell>
        </row>
        <row r="1003">
          <cell r="A1003" t="str">
            <v>JE</v>
          </cell>
          <cell r="E1003">
            <v>8893.4</v>
          </cell>
          <cell r="H1003" t="str">
            <v>1851</v>
          </cell>
          <cell r="I1003" t="str">
            <v>230</v>
          </cell>
          <cell r="O1003" t="str">
            <v>200</v>
          </cell>
          <cell r="P1003" t="str">
            <v>ODE</v>
          </cell>
        </row>
        <row r="1004">
          <cell r="A1004" t="str">
            <v>JE</v>
          </cell>
          <cell r="E1004">
            <v>1764.78</v>
          </cell>
          <cell r="H1004" t="str">
            <v>1851</v>
          </cell>
          <cell r="I1004" t="str">
            <v>230</v>
          </cell>
          <cell r="O1004" t="str">
            <v>200</v>
          </cell>
          <cell r="P1004" t="str">
            <v>ODE</v>
          </cell>
        </row>
        <row r="1005">
          <cell r="A1005" t="str">
            <v>JE</v>
          </cell>
          <cell r="E1005">
            <v>2153.5500000000002</v>
          </cell>
          <cell r="H1005" t="str">
            <v>1851</v>
          </cell>
          <cell r="I1005" t="str">
            <v>230</v>
          </cell>
          <cell r="O1005" t="str">
            <v>200</v>
          </cell>
          <cell r="P1005" t="str">
            <v>ODE</v>
          </cell>
        </row>
        <row r="1006">
          <cell r="A1006" t="str">
            <v>JE</v>
          </cell>
          <cell r="E1006">
            <v>154.36000000000001</v>
          </cell>
          <cell r="H1006" t="str">
            <v>1851</v>
          </cell>
          <cell r="I1006" t="str">
            <v>230</v>
          </cell>
          <cell r="O1006" t="str">
            <v>200</v>
          </cell>
          <cell r="P1006" t="str">
            <v>ODE</v>
          </cell>
        </row>
        <row r="1007">
          <cell r="A1007" t="str">
            <v>JE</v>
          </cell>
          <cell r="E1007">
            <v>36081.919999999998</v>
          </cell>
          <cell r="H1007" t="str">
            <v>1851</v>
          </cell>
          <cell r="I1007" t="str">
            <v>230</v>
          </cell>
          <cell r="O1007" t="str">
            <v>200</v>
          </cell>
          <cell r="P1007" t="str">
            <v>ODE</v>
          </cell>
        </row>
        <row r="1008">
          <cell r="A1008" t="str">
            <v>JE</v>
          </cell>
          <cell r="E1008">
            <v>-17990.490000000002</v>
          </cell>
          <cell r="H1008" t="str">
            <v>1851</v>
          </cell>
          <cell r="I1008" t="str">
            <v>230</v>
          </cell>
          <cell r="O1008" t="str">
            <v>200</v>
          </cell>
          <cell r="P1008" t="str">
            <v>ODE</v>
          </cell>
        </row>
        <row r="1009">
          <cell r="A1009" t="str">
            <v>JE</v>
          </cell>
          <cell r="E1009">
            <v>19016.95</v>
          </cell>
          <cell r="H1009" t="str">
            <v>1851</v>
          </cell>
          <cell r="I1009" t="str">
            <v>230</v>
          </cell>
          <cell r="O1009" t="str">
            <v>200</v>
          </cell>
          <cell r="P1009" t="str">
            <v>ODE</v>
          </cell>
        </row>
        <row r="1010">
          <cell r="A1010" t="str">
            <v>JE</v>
          </cell>
          <cell r="E1010">
            <v>29614.880000000001</v>
          </cell>
          <cell r="H1010" t="str">
            <v>1851</v>
          </cell>
          <cell r="I1010" t="str">
            <v>230</v>
          </cell>
          <cell r="O1010" t="str">
            <v>200</v>
          </cell>
          <cell r="P1010" t="str">
            <v>ODE</v>
          </cell>
        </row>
        <row r="1011">
          <cell r="A1011" t="str">
            <v>JE</v>
          </cell>
          <cell r="E1011">
            <v>2447.83</v>
          </cell>
          <cell r="H1011" t="str">
            <v>1851</v>
          </cell>
          <cell r="I1011" t="str">
            <v>230</v>
          </cell>
          <cell r="O1011" t="str">
            <v>200</v>
          </cell>
          <cell r="P1011" t="str">
            <v>ODE</v>
          </cell>
        </row>
        <row r="1012">
          <cell r="A1012" t="str">
            <v>JE</v>
          </cell>
          <cell r="E1012">
            <v>9958.02</v>
          </cell>
          <cell r="H1012" t="str">
            <v>1851</v>
          </cell>
          <cell r="I1012" t="str">
            <v>230</v>
          </cell>
          <cell r="O1012" t="str">
            <v>200</v>
          </cell>
          <cell r="P1012" t="str">
            <v>ODE</v>
          </cell>
        </row>
        <row r="1013">
          <cell r="A1013" t="str">
            <v>JE</v>
          </cell>
          <cell r="E1013">
            <v>4573.74</v>
          </cell>
          <cell r="H1013" t="str">
            <v>1851</v>
          </cell>
          <cell r="I1013" t="str">
            <v>230</v>
          </cell>
          <cell r="O1013" t="str">
            <v>200</v>
          </cell>
          <cell r="P1013" t="str">
            <v>ODE</v>
          </cell>
        </row>
        <row r="1014">
          <cell r="A1014" t="str">
            <v>JE</v>
          </cell>
          <cell r="E1014">
            <v>20278.46</v>
          </cell>
          <cell r="H1014" t="str">
            <v>1851</v>
          </cell>
          <cell r="I1014" t="str">
            <v>230</v>
          </cell>
          <cell r="O1014" t="str">
            <v>200</v>
          </cell>
          <cell r="P1014" t="str">
            <v>ODE</v>
          </cell>
        </row>
        <row r="1015">
          <cell r="A1015" t="str">
            <v>JE</v>
          </cell>
          <cell r="E1015">
            <v>14610.87</v>
          </cell>
          <cell r="H1015" t="str">
            <v>1851</v>
          </cell>
          <cell r="I1015" t="str">
            <v>230</v>
          </cell>
          <cell r="O1015" t="str">
            <v>200</v>
          </cell>
          <cell r="P1015" t="str">
            <v>ODE</v>
          </cell>
        </row>
        <row r="1016">
          <cell r="A1016" t="str">
            <v>JE</v>
          </cell>
          <cell r="E1016">
            <v>-1181.6600000000001</v>
          </cell>
          <cell r="H1016" t="str">
            <v>1851</v>
          </cell>
          <cell r="I1016" t="str">
            <v>230</v>
          </cell>
          <cell r="O1016" t="str">
            <v>200</v>
          </cell>
          <cell r="P1016" t="str">
            <v>ODE</v>
          </cell>
        </row>
        <row r="1017">
          <cell r="A1017" t="str">
            <v>JE</v>
          </cell>
          <cell r="E1017">
            <v>113.49</v>
          </cell>
          <cell r="H1017" t="str">
            <v>1851</v>
          </cell>
          <cell r="I1017" t="str">
            <v>230</v>
          </cell>
          <cell r="O1017" t="str">
            <v>200</v>
          </cell>
          <cell r="P1017" t="str">
            <v>ODE</v>
          </cell>
        </row>
        <row r="1018">
          <cell r="A1018" t="str">
            <v>JE</v>
          </cell>
          <cell r="E1018">
            <v>6.93</v>
          </cell>
          <cell r="H1018" t="str">
            <v>1851</v>
          </cell>
          <cell r="I1018" t="str">
            <v>230</v>
          </cell>
          <cell r="O1018" t="str">
            <v>200</v>
          </cell>
          <cell r="P1018" t="str">
            <v>ODE</v>
          </cell>
        </row>
        <row r="1019">
          <cell r="A1019" t="str">
            <v>JE</v>
          </cell>
          <cell r="E1019">
            <v>96.03</v>
          </cell>
          <cell r="H1019" t="str">
            <v>1851</v>
          </cell>
          <cell r="I1019" t="str">
            <v>230</v>
          </cell>
          <cell r="O1019" t="str">
            <v>200</v>
          </cell>
          <cell r="P1019" t="str">
            <v>ODE</v>
          </cell>
        </row>
        <row r="1020">
          <cell r="A1020" t="str">
            <v>JE</v>
          </cell>
          <cell r="E1020">
            <v>-2975.94</v>
          </cell>
          <cell r="H1020" t="str">
            <v>1851</v>
          </cell>
          <cell r="I1020" t="str">
            <v>230</v>
          </cell>
          <cell r="O1020" t="str">
            <v>200</v>
          </cell>
          <cell r="P1020" t="str">
            <v>ODE</v>
          </cell>
        </row>
        <row r="1021">
          <cell r="A1021" t="str">
            <v>JE</v>
          </cell>
          <cell r="E1021">
            <v>157</v>
          </cell>
          <cell r="H1021" t="str">
            <v>1851</v>
          </cell>
          <cell r="I1021" t="str">
            <v>230</v>
          </cell>
          <cell r="O1021" t="str">
            <v>200</v>
          </cell>
          <cell r="P1021" t="str">
            <v>ODE</v>
          </cell>
        </row>
        <row r="1022">
          <cell r="A1022" t="str">
            <v>JE</v>
          </cell>
          <cell r="E1022">
            <v>375.51</v>
          </cell>
          <cell r="H1022" t="str">
            <v>1851</v>
          </cell>
          <cell r="I1022" t="str">
            <v>230</v>
          </cell>
          <cell r="O1022" t="str">
            <v>200</v>
          </cell>
          <cell r="P1022" t="str">
            <v>ODE</v>
          </cell>
        </row>
        <row r="1023">
          <cell r="A1023" t="str">
            <v>JE</v>
          </cell>
          <cell r="E1023">
            <v>85568.78</v>
          </cell>
          <cell r="H1023" t="str">
            <v>1851</v>
          </cell>
          <cell r="I1023" t="str">
            <v>230</v>
          </cell>
          <cell r="O1023" t="str">
            <v>200</v>
          </cell>
          <cell r="P1023" t="str">
            <v>ODE</v>
          </cell>
        </row>
        <row r="1024">
          <cell r="A1024" t="str">
            <v>JE</v>
          </cell>
          <cell r="E1024">
            <v>-72057.56</v>
          </cell>
          <cell r="H1024" t="str">
            <v>1851</v>
          </cell>
          <cell r="I1024" t="str">
            <v>230</v>
          </cell>
          <cell r="O1024" t="str">
            <v>200</v>
          </cell>
          <cell r="P1024" t="str">
            <v>ODE</v>
          </cell>
        </row>
        <row r="1025">
          <cell r="A1025" t="str">
            <v>JE</v>
          </cell>
          <cell r="E1025">
            <v>16348.34</v>
          </cell>
          <cell r="H1025" t="str">
            <v>1851</v>
          </cell>
          <cell r="I1025" t="str">
            <v>230</v>
          </cell>
          <cell r="O1025" t="str">
            <v>200</v>
          </cell>
          <cell r="P1025" t="str">
            <v>ODE</v>
          </cell>
        </row>
        <row r="1026">
          <cell r="A1026" t="str">
            <v>JE</v>
          </cell>
          <cell r="E1026">
            <v>42957.73</v>
          </cell>
          <cell r="H1026" t="str">
            <v>1851</v>
          </cell>
          <cell r="I1026" t="str">
            <v>230</v>
          </cell>
          <cell r="O1026" t="str">
            <v>200</v>
          </cell>
          <cell r="P1026" t="str">
            <v>ODE</v>
          </cell>
        </row>
        <row r="1027">
          <cell r="A1027" t="str">
            <v>JE</v>
          </cell>
          <cell r="E1027">
            <v>3208.65</v>
          </cell>
          <cell r="H1027" t="str">
            <v>1851</v>
          </cell>
          <cell r="I1027" t="str">
            <v>230</v>
          </cell>
          <cell r="O1027" t="str">
            <v>200</v>
          </cell>
          <cell r="P1027" t="str">
            <v>ODE</v>
          </cell>
        </row>
        <row r="1028">
          <cell r="A1028" t="str">
            <v>JE</v>
          </cell>
          <cell r="E1028">
            <v>9765</v>
          </cell>
          <cell r="H1028" t="str">
            <v>1851</v>
          </cell>
          <cell r="I1028" t="str">
            <v>230</v>
          </cell>
          <cell r="O1028" t="str">
            <v>200</v>
          </cell>
          <cell r="P1028" t="str">
            <v>ODE</v>
          </cell>
        </row>
        <row r="1029">
          <cell r="A1029" t="str">
            <v>JE</v>
          </cell>
          <cell r="E1029">
            <v>8390.6299999999992</v>
          </cell>
          <cell r="H1029" t="str">
            <v>1851</v>
          </cell>
          <cell r="I1029" t="str">
            <v>230</v>
          </cell>
          <cell r="O1029" t="str">
            <v>200</v>
          </cell>
          <cell r="P1029" t="str">
            <v>ODE</v>
          </cell>
        </row>
        <row r="1030">
          <cell r="A1030" t="str">
            <v>JE</v>
          </cell>
          <cell r="E1030">
            <v>18835.09</v>
          </cell>
          <cell r="H1030" t="str">
            <v>1851</v>
          </cell>
          <cell r="I1030" t="str">
            <v>230</v>
          </cell>
          <cell r="O1030" t="str">
            <v>200</v>
          </cell>
          <cell r="P1030" t="str">
            <v>ODE</v>
          </cell>
        </row>
        <row r="1031">
          <cell r="A1031" t="str">
            <v>JE</v>
          </cell>
          <cell r="E1031">
            <v>11918.69</v>
          </cell>
          <cell r="H1031" t="str">
            <v>1851</v>
          </cell>
          <cell r="I1031" t="str">
            <v>230</v>
          </cell>
          <cell r="O1031" t="str">
            <v>200</v>
          </cell>
          <cell r="P1031" t="str">
            <v>ODE</v>
          </cell>
        </row>
        <row r="1032">
          <cell r="A1032" t="str">
            <v>JE</v>
          </cell>
          <cell r="E1032">
            <v>5528.81</v>
          </cell>
          <cell r="H1032" t="str">
            <v>1851</v>
          </cell>
          <cell r="I1032" t="str">
            <v>230</v>
          </cell>
          <cell r="O1032" t="str">
            <v>200</v>
          </cell>
          <cell r="P1032" t="str">
            <v>ODE</v>
          </cell>
        </row>
        <row r="1033">
          <cell r="A1033" t="str">
            <v>JE</v>
          </cell>
          <cell r="E1033">
            <v>15062.91</v>
          </cell>
          <cell r="H1033" t="str">
            <v>1851</v>
          </cell>
          <cell r="I1033" t="str">
            <v>230</v>
          </cell>
          <cell r="O1033" t="str">
            <v>200</v>
          </cell>
          <cell r="P1033" t="str">
            <v>ODE</v>
          </cell>
        </row>
        <row r="1034">
          <cell r="A1034" t="str">
            <v>JE</v>
          </cell>
          <cell r="E1034">
            <v>23019.93</v>
          </cell>
          <cell r="H1034" t="str">
            <v>1851</v>
          </cell>
          <cell r="I1034" t="str">
            <v>230</v>
          </cell>
          <cell r="O1034" t="str">
            <v>200</v>
          </cell>
          <cell r="P1034" t="str">
            <v>ODE</v>
          </cell>
        </row>
        <row r="1035">
          <cell r="A1035" t="str">
            <v>JE</v>
          </cell>
          <cell r="E1035">
            <v>123.61</v>
          </cell>
          <cell r="H1035" t="str">
            <v>1851</v>
          </cell>
          <cell r="I1035" t="str">
            <v>230</v>
          </cell>
          <cell r="O1035" t="str">
            <v>200</v>
          </cell>
          <cell r="P1035" t="str">
            <v>ODE</v>
          </cell>
        </row>
        <row r="1036">
          <cell r="A1036" t="str">
            <v>JE</v>
          </cell>
          <cell r="E1036">
            <v>7347.73</v>
          </cell>
          <cell r="H1036" t="str">
            <v>1851</v>
          </cell>
          <cell r="I1036" t="str">
            <v>230</v>
          </cell>
          <cell r="O1036" t="str">
            <v>200</v>
          </cell>
          <cell r="P1036" t="str">
            <v>ODE</v>
          </cell>
        </row>
        <row r="1037">
          <cell r="A1037" t="str">
            <v>JE</v>
          </cell>
          <cell r="E1037">
            <v>1.54</v>
          </cell>
          <cell r="H1037" t="str">
            <v>1851</v>
          </cell>
          <cell r="I1037" t="str">
            <v>230</v>
          </cell>
          <cell r="O1037" t="str">
            <v>200</v>
          </cell>
          <cell r="P1037" t="str">
            <v>ODE</v>
          </cell>
        </row>
        <row r="1038">
          <cell r="A1038" t="str">
            <v>JE</v>
          </cell>
          <cell r="E1038">
            <v>1505.16</v>
          </cell>
          <cell r="H1038" t="str">
            <v>1851</v>
          </cell>
          <cell r="I1038" t="str">
            <v>230</v>
          </cell>
          <cell r="O1038" t="str">
            <v>200</v>
          </cell>
          <cell r="P1038" t="str">
            <v>ODE</v>
          </cell>
        </row>
        <row r="1039">
          <cell r="A1039" t="str">
            <v>JE</v>
          </cell>
          <cell r="E1039">
            <v>3514.35</v>
          </cell>
          <cell r="H1039" t="str">
            <v>1851</v>
          </cell>
          <cell r="I1039" t="str">
            <v>230</v>
          </cell>
          <cell r="O1039" t="str">
            <v>200</v>
          </cell>
          <cell r="P1039" t="str">
            <v>ODE</v>
          </cell>
        </row>
        <row r="1040">
          <cell r="A1040" t="str">
            <v>JE</v>
          </cell>
          <cell r="E1040">
            <v>16.579999999999998</v>
          </cell>
          <cell r="H1040" t="str">
            <v>1851</v>
          </cell>
          <cell r="I1040" t="str">
            <v>230</v>
          </cell>
          <cell r="O1040" t="str">
            <v>200</v>
          </cell>
          <cell r="P1040" t="str">
            <v>ODE</v>
          </cell>
        </row>
        <row r="1041">
          <cell r="A1041" t="str">
            <v>JE</v>
          </cell>
          <cell r="E1041">
            <v>34495.42</v>
          </cell>
          <cell r="H1041" t="str">
            <v>1851</v>
          </cell>
          <cell r="I1041" t="str">
            <v>230</v>
          </cell>
          <cell r="O1041" t="str">
            <v>200</v>
          </cell>
          <cell r="P1041" t="str">
            <v>ODE</v>
          </cell>
        </row>
        <row r="1042">
          <cell r="A1042" t="str">
            <v>JE</v>
          </cell>
          <cell r="E1042">
            <v>4704.6899999999996</v>
          </cell>
          <cell r="H1042" t="str">
            <v>1851</v>
          </cell>
          <cell r="I1042" t="str">
            <v>230</v>
          </cell>
          <cell r="O1042" t="str">
            <v>200</v>
          </cell>
          <cell r="P1042" t="str">
            <v>ODE</v>
          </cell>
        </row>
        <row r="1043">
          <cell r="A1043" t="str">
            <v>JE</v>
          </cell>
          <cell r="E1043">
            <v>33155.24</v>
          </cell>
          <cell r="H1043" t="str">
            <v>1851</v>
          </cell>
          <cell r="I1043" t="str">
            <v>230</v>
          </cell>
          <cell r="O1043" t="str">
            <v>200</v>
          </cell>
          <cell r="P1043" t="str">
            <v>ODE</v>
          </cell>
        </row>
        <row r="1044">
          <cell r="A1044" t="str">
            <v>JE</v>
          </cell>
          <cell r="E1044">
            <v>38.5</v>
          </cell>
          <cell r="H1044" t="str">
            <v>1851</v>
          </cell>
          <cell r="I1044" t="str">
            <v>230</v>
          </cell>
          <cell r="O1044" t="str">
            <v>200</v>
          </cell>
          <cell r="P1044" t="str">
            <v>ODE</v>
          </cell>
        </row>
        <row r="1045">
          <cell r="A1045" t="str">
            <v>JE</v>
          </cell>
          <cell r="E1045">
            <v>371.88</v>
          </cell>
          <cell r="H1045" t="str">
            <v>1851</v>
          </cell>
          <cell r="I1045" t="str">
            <v>230</v>
          </cell>
          <cell r="O1045" t="str">
            <v>200</v>
          </cell>
          <cell r="P1045" t="str">
            <v>ODE</v>
          </cell>
        </row>
        <row r="1046">
          <cell r="A1046" t="str">
            <v>JE</v>
          </cell>
          <cell r="E1046">
            <v>84998.15</v>
          </cell>
          <cell r="H1046" t="str">
            <v>1851</v>
          </cell>
          <cell r="I1046" t="str">
            <v>230</v>
          </cell>
          <cell r="O1046" t="str">
            <v>200</v>
          </cell>
          <cell r="P1046" t="str">
            <v>ODE</v>
          </cell>
        </row>
        <row r="1047">
          <cell r="A1047" t="str">
            <v>JE</v>
          </cell>
          <cell r="E1047">
            <v>-100698.1</v>
          </cell>
          <cell r="H1047" t="str">
            <v>1851</v>
          </cell>
          <cell r="I1047" t="str">
            <v>230</v>
          </cell>
          <cell r="O1047" t="str">
            <v>200</v>
          </cell>
          <cell r="P1047" t="str">
            <v>ODE</v>
          </cell>
        </row>
        <row r="1048">
          <cell r="A1048" t="str">
            <v>JE</v>
          </cell>
          <cell r="E1048">
            <v>18.13</v>
          </cell>
          <cell r="H1048" t="str">
            <v>1851</v>
          </cell>
          <cell r="I1048" t="str">
            <v>230</v>
          </cell>
          <cell r="O1048" t="str">
            <v>200</v>
          </cell>
          <cell r="P1048" t="str">
            <v>ODE</v>
          </cell>
        </row>
        <row r="1049">
          <cell r="A1049" t="str">
            <v>JE</v>
          </cell>
          <cell r="E1049">
            <v>4852.05</v>
          </cell>
          <cell r="H1049" t="str">
            <v>1851</v>
          </cell>
          <cell r="I1049" t="str">
            <v>230</v>
          </cell>
          <cell r="O1049" t="str">
            <v>200</v>
          </cell>
          <cell r="P1049" t="str">
            <v>ODE</v>
          </cell>
        </row>
        <row r="1050">
          <cell r="A1050" t="str">
            <v>JE</v>
          </cell>
          <cell r="E1050">
            <v>14509.39</v>
          </cell>
          <cell r="H1050" t="str">
            <v>1851</v>
          </cell>
          <cell r="I1050" t="str">
            <v>230</v>
          </cell>
          <cell r="O1050" t="str">
            <v>200</v>
          </cell>
          <cell r="P1050" t="str">
            <v>ODE</v>
          </cell>
        </row>
        <row r="1051">
          <cell r="A1051" t="str">
            <v>JE</v>
          </cell>
          <cell r="E1051">
            <v>-244.39</v>
          </cell>
          <cell r="H1051" t="str">
            <v>1851</v>
          </cell>
          <cell r="I1051" t="str">
            <v>230</v>
          </cell>
          <cell r="O1051" t="str">
            <v>200</v>
          </cell>
          <cell r="P1051" t="str">
            <v>ODE</v>
          </cell>
        </row>
        <row r="1052">
          <cell r="A1052" t="str">
            <v>JE</v>
          </cell>
          <cell r="E1052">
            <v>16188.63</v>
          </cell>
          <cell r="H1052" t="str">
            <v>1851</v>
          </cell>
          <cell r="I1052" t="str">
            <v>230</v>
          </cell>
          <cell r="O1052" t="str">
            <v>200</v>
          </cell>
          <cell r="P1052" t="str">
            <v>ODE</v>
          </cell>
        </row>
        <row r="1053">
          <cell r="A1053" t="str">
            <v>JE</v>
          </cell>
          <cell r="E1053">
            <v>-392.14</v>
          </cell>
          <cell r="H1053" t="str">
            <v>1851</v>
          </cell>
          <cell r="I1053" t="str">
            <v>230</v>
          </cell>
          <cell r="O1053" t="str">
            <v>200</v>
          </cell>
          <cell r="P1053" t="str">
            <v>ODE</v>
          </cell>
        </row>
        <row r="1054">
          <cell r="A1054" t="str">
            <v>JE</v>
          </cell>
          <cell r="E1054">
            <v>-22.32</v>
          </cell>
          <cell r="H1054" t="str">
            <v>1851</v>
          </cell>
          <cell r="I1054" t="str">
            <v>230</v>
          </cell>
          <cell r="O1054" t="str">
            <v>200</v>
          </cell>
          <cell r="P1054" t="str">
            <v>ODE</v>
          </cell>
        </row>
        <row r="1055">
          <cell r="A1055" t="str">
            <v>JE</v>
          </cell>
          <cell r="E1055">
            <v>-60.33</v>
          </cell>
          <cell r="H1055" t="str">
            <v>1851</v>
          </cell>
          <cell r="I1055" t="str">
            <v>230</v>
          </cell>
          <cell r="O1055" t="str">
            <v>200</v>
          </cell>
          <cell r="P1055" t="str">
            <v>ODE</v>
          </cell>
        </row>
        <row r="1056">
          <cell r="A1056" t="str">
            <v>JE</v>
          </cell>
          <cell r="E1056">
            <v>5425.22</v>
          </cell>
          <cell r="H1056" t="str">
            <v>1851</v>
          </cell>
          <cell r="I1056" t="str">
            <v>230</v>
          </cell>
          <cell r="O1056" t="str">
            <v>200</v>
          </cell>
          <cell r="P1056" t="str">
            <v>ODE</v>
          </cell>
        </row>
        <row r="1057">
          <cell r="A1057" t="str">
            <v>JE</v>
          </cell>
          <cell r="E1057">
            <v>-93.81</v>
          </cell>
          <cell r="H1057" t="str">
            <v>1851</v>
          </cell>
          <cell r="I1057" t="str">
            <v>230</v>
          </cell>
          <cell r="O1057" t="str">
            <v>200</v>
          </cell>
          <cell r="P1057" t="str">
            <v>ODE</v>
          </cell>
        </row>
        <row r="1058">
          <cell r="A1058" t="str">
            <v>JE</v>
          </cell>
          <cell r="E1058">
            <v>15970.68</v>
          </cell>
          <cell r="H1058" t="str">
            <v>1851</v>
          </cell>
          <cell r="I1058" t="str">
            <v>230</v>
          </cell>
          <cell r="O1058" t="str">
            <v>200</v>
          </cell>
          <cell r="P1058" t="str">
            <v>ODE</v>
          </cell>
        </row>
        <row r="1059">
          <cell r="A1059" t="str">
            <v>JE</v>
          </cell>
          <cell r="E1059">
            <v>45946.89</v>
          </cell>
          <cell r="H1059" t="str">
            <v>1851</v>
          </cell>
          <cell r="I1059" t="str">
            <v>230</v>
          </cell>
          <cell r="O1059" t="str">
            <v>200</v>
          </cell>
          <cell r="P1059" t="str">
            <v>ODE</v>
          </cell>
        </row>
        <row r="1060">
          <cell r="A1060" t="str">
            <v>JE</v>
          </cell>
          <cell r="E1060">
            <v>25875.98</v>
          </cell>
          <cell r="H1060" t="str">
            <v>1851</v>
          </cell>
          <cell r="I1060" t="str">
            <v>230</v>
          </cell>
          <cell r="O1060" t="str">
            <v>200</v>
          </cell>
          <cell r="P1060" t="str">
            <v>ODE</v>
          </cell>
        </row>
        <row r="1061">
          <cell r="A1061" t="str">
            <v>JE</v>
          </cell>
          <cell r="E1061">
            <v>7827.15</v>
          </cell>
          <cell r="H1061" t="str">
            <v>1851</v>
          </cell>
          <cell r="I1061" t="str">
            <v>230</v>
          </cell>
          <cell r="O1061" t="str">
            <v>200</v>
          </cell>
          <cell r="P1061" t="str">
            <v>ODE</v>
          </cell>
        </row>
        <row r="1062">
          <cell r="A1062" t="str">
            <v>JE</v>
          </cell>
          <cell r="E1062">
            <v>-77.05</v>
          </cell>
          <cell r="H1062" t="str">
            <v>1851</v>
          </cell>
          <cell r="I1062" t="str">
            <v>230</v>
          </cell>
          <cell r="O1062" t="str">
            <v>200</v>
          </cell>
          <cell r="P1062" t="str">
            <v>ODE</v>
          </cell>
        </row>
        <row r="1063">
          <cell r="A1063" t="str">
            <v>JE</v>
          </cell>
          <cell r="E1063">
            <v>-13.93</v>
          </cell>
          <cell r="H1063" t="str">
            <v>1851</v>
          </cell>
          <cell r="I1063" t="str">
            <v>230</v>
          </cell>
          <cell r="O1063" t="str">
            <v>200</v>
          </cell>
          <cell r="P1063" t="str">
            <v>ODE</v>
          </cell>
        </row>
        <row r="1064">
          <cell r="A1064" t="str">
            <v>JE</v>
          </cell>
          <cell r="E1064">
            <v>16678.919999999998</v>
          </cell>
          <cell r="H1064" t="str">
            <v>1851</v>
          </cell>
          <cell r="I1064" t="str">
            <v>230</v>
          </cell>
          <cell r="O1064" t="str">
            <v>200</v>
          </cell>
          <cell r="P1064" t="str">
            <v>ODE</v>
          </cell>
        </row>
        <row r="1065">
          <cell r="A1065" t="str">
            <v>JE</v>
          </cell>
          <cell r="E1065">
            <v>7933.53</v>
          </cell>
          <cell r="H1065" t="str">
            <v>1851</v>
          </cell>
          <cell r="I1065" t="str">
            <v>230</v>
          </cell>
          <cell r="O1065" t="str">
            <v>200</v>
          </cell>
          <cell r="P1065" t="str">
            <v>ODE</v>
          </cell>
        </row>
        <row r="1066">
          <cell r="A1066" t="str">
            <v>JE</v>
          </cell>
          <cell r="E1066">
            <v>770.78</v>
          </cell>
          <cell r="H1066" t="str">
            <v>1851</v>
          </cell>
          <cell r="I1066" t="str">
            <v>230</v>
          </cell>
          <cell r="O1066" t="str">
            <v>200</v>
          </cell>
          <cell r="P1066" t="str">
            <v>ODE</v>
          </cell>
        </row>
        <row r="1067">
          <cell r="A1067" t="str">
            <v>JE</v>
          </cell>
          <cell r="E1067">
            <v>20597.509999999998</v>
          </cell>
          <cell r="H1067" t="str">
            <v>1851</v>
          </cell>
          <cell r="I1067" t="str">
            <v>230</v>
          </cell>
          <cell r="O1067" t="str">
            <v>200</v>
          </cell>
          <cell r="P1067" t="str">
            <v>ODE</v>
          </cell>
        </row>
        <row r="1068">
          <cell r="A1068" t="str">
            <v>JE</v>
          </cell>
          <cell r="E1068">
            <v>-95.97</v>
          </cell>
          <cell r="H1068" t="str">
            <v>1851</v>
          </cell>
          <cell r="I1068" t="str">
            <v>230</v>
          </cell>
          <cell r="O1068" t="str">
            <v>200</v>
          </cell>
          <cell r="P1068" t="str">
            <v>ODE</v>
          </cell>
        </row>
        <row r="1069">
          <cell r="A1069" t="str">
            <v>JE</v>
          </cell>
          <cell r="E1069">
            <v>13415.22</v>
          </cell>
          <cell r="H1069" t="str">
            <v>1851</v>
          </cell>
          <cell r="I1069" t="str">
            <v>230</v>
          </cell>
          <cell r="O1069" t="str">
            <v>200</v>
          </cell>
          <cell r="P1069" t="str">
            <v>ODE</v>
          </cell>
        </row>
        <row r="1070">
          <cell r="A1070" t="str">
            <v>JE</v>
          </cell>
          <cell r="E1070">
            <v>340.21</v>
          </cell>
          <cell r="H1070" t="str">
            <v>1851</v>
          </cell>
          <cell r="I1070" t="str">
            <v>230</v>
          </cell>
          <cell r="O1070" t="str">
            <v>200</v>
          </cell>
          <cell r="P1070" t="str">
            <v>ODE</v>
          </cell>
        </row>
        <row r="1071">
          <cell r="A1071" t="str">
            <v>JE</v>
          </cell>
          <cell r="E1071">
            <v>5295.2</v>
          </cell>
          <cell r="H1071" t="str">
            <v>1851</v>
          </cell>
          <cell r="I1071" t="str">
            <v>230</v>
          </cell>
          <cell r="O1071" t="str">
            <v>200</v>
          </cell>
          <cell r="P1071" t="str">
            <v>ODE</v>
          </cell>
        </row>
        <row r="1072">
          <cell r="A1072" t="str">
            <v>JE</v>
          </cell>
          <cell r="E1072">
            <v>-160.84</v>
          </cell>
          <cell r="H1072" t="str">
            <v>1851</v>
          </cell>
          <cell r="I1072" t="str">
            <v>230</v>
          </cell>
          <cell r="O1072" t="str">
            <v>200</v>
          </cell>
          <cell r="P1072" t="str">
            <v>ODE</v>
          </cell>
        </row>
        <row r="1073">
          <cell r="A1073" t="str">
            <v>JE</v>
          </cell>
          <cell r="E1073">
            <v>-161.03</v>
          </cell>
          <cell r="H1073" t="str">
            <v>1851</v>
          </cell>
          <cell r="I1073" t="str">
            <v>230</v>
          </cell>
          <cell r="O1073" t="str">
            <v>200</v>
          </cell>
          <cell r="P1073" t="str">
            <v>ODE</v>
          </cell>
        </row>
        <row r="1074">
          <cell r="A1074" t="str">
            <v>JE</v>
          </cell>
          <cell r="E1074">
            <v>-31.52</v>
          </cell>
          <cell r="H1074" t="str">
            <v>1851</v>
          </cell>
          <cell r="I1074" t="str">
            <v>230</v>
          </cell>
          <cell r="O1074" t="str">
            <v>200</v>
          </cell>
          <cell r="P1074" t="str">
            <v>ODE</v>
          </cell>
        </row>
        <row r="1075">
          <cell r="A1075" t="str">
            <v>JE</v>
          </cell>
          <cell r="E1075">
            <v>8745.61</v>
          </cell>
          <cell r="H1075" t="str">
            <v>1851</v>
          </cell>
          <cell r="I1075" t="str">
            <v>230</v>
          </cell>
          <cell r="O1075" t="str">
            <v>200</v>
          </cell>
          <cell r="P1075" t="str">
            <v>ODE</v>
          </cell>
        </row>
        <row r="1076">
          <cell r="A1076" t="str">
            <v>JE</v>
          </cell>
          <cell r="E1076">
            <v>704.53</v>
          </cell>
          <cell r="H1076" t="str">
            <v>1851</v>
          </cell>
          <cell r="I1076" t="str">
            <v>230</v>
          </cell>
          <cell r="O1076" t="str">
            <v>200</v>
          </cell>
          <cell r="P1076" t="str">
            <v>ODE</v>
          </cell>
        </row>
        <row r="1077">
          <cell r="A1077" t="str">
            <v>JE</v>
          </cell>
          <cell r="E1077">
            <v>80601.25</v>
          </cell>
          <cell r="H1077" t="str">
            <v>1851</v>
          </cell>
          <cell r="I1077" t="str">
            <v>230</v>
          </cell>
          <cell r="O1077" t="str">
            <v>200</v>
          </cell>
          <cell r="P1077" t="str">
            <v>ODE</v>
          </cell>
        </row>
        <row r="1078">
          <cell r="A1078" t="str">
            <v>JE</v>
          </cell>
          <cell r="E1078">
            <v>14482.23</v>
          </cell>
          <cell r="H1078" t="str">
            <v>1851</v>
          </cell>
          <cell r="I1078" t="str">
            <v>230</v>
          </cell>
          <cell r="O1078" t="str">
            <v>200</v>
          </cell>
          <cell r="P1078" t="str">
            <v>ODE</v>
          </cell>
        </row>
        <row r="1079">
          <cell r="A1079" t="str">
            <v>JE</v>
          </cell>
          <cell r="E1079">
            <v>9330.58</v>
          </cell>
          <cell r="H1079" t="str">
            <v>1851</v>
          </cell>
          <cell r="I1079" t="str">
            <v>230</v>
          </cell>
          <cell r="O1079" t="str">
            <v>200</v>
          </cell>
          <cell r="P1079" t="str">
            <v>ODE</v>
          </cell>
        </row>
        <row r="1080">
          <cell r="A1080" t="str">
            <v>JE</v>
          </cell>
          <cell r="E1080">
            <v>-30.5</v>
          </cell>
          <cell r="H1080" t="str">
            <v>1851</v>
          </cell>
          <cell r="I1080" t="str">
            <v>230</v>
          </cell>
          <cell r="O1080" t="str">
            <v>200</v>
          </cell>
          <cell r="P1080" t="str">
            <v>ODE</v>
          </cell>
        </row>
        <row r="1081">
          <cell r="A1081" t="str">
            <v>JE</v>
          </cell>
          <cell r="E1081">
            <v>-172.8</v>
          </cell>
          <cell r="H1081" t="str">
            <v>1851</v>
          </cell>
          <cell r="I1081" t="str">
            <v>230</v>
          </cell>
          <cell r="O1081" t="str">
            <v>200</v>
          </cell>
          <cell r="P1081" t="str">
            <v>ODE</v>
          </cell>
        </row>
        <row r="1082">
          <cell r="A1082" t="str">
            <v>JE</v>
          </cell>
          <cell r="E1082">
            <v>36577.660000000003</v>
          </cell>
          <cell r="H1082" t="str">
            <v>1851</v>
          </cell>
          <cell r="I1082" t="str">
            <v>230</v>
          </cell>
          <cell r="O1082" t="str">
            <v>200</v>
          </cell>
          <cell r="P1082" t="str">
            <v>ODE</v>
          </cell>
        </row>
        <row r="1083">
          <cell r="A1083" t="str">
            <v>JE</v>
          </cell>
          <cell r="E1083">
            <v>27942.73</v>
          </cell>
          <cell r="H1083" t="str">
            <v>1851</v>
          </cell>
          <cell r="I1083" t="str">
            <v>230</v>
          </cell>
          <cell r="O1083" t="str">
            <v>200</v>
          </cell>
          <cell r="P1083" t="str">
            <v>ODE</v>
          </cell>
        </row>
        <row r="1084">
          <cell r="A1084" t="str">
            <v>JE</v>
          </cell>
          <cell r="E1084">
            <v>19388.919999999998</v>
          </cell>
          <cell r="H1084" t="str">
            <v>1851</v>
          </cell>
          <cell r="I1084" t="str">
            <v>230</v>
          </cell>
          <cell r="O1084" t="str">
            <v>200</v>
          </cell>
          <cell r="P1084" t="str">
            <v>ODE</v>
          </cell>
        </row>
        <row r="1085">
          <cell r="A1085" t="str">
            <v>JE</v>
          </cell>
          <cell r="E1085">
            <v>1575.33</v>
          </cell>
          <cell r="H1085" t="str">
            <v>1851</v>
          </cell>
          <cell r="I1085" t="str">
            <v>230</v>
          </cell>
          <cell r="O1085" t="str">
            <v>200</v>
          </cell>
          <cell r="P1085" t="str">
            <v>ODE</v>
          </cell>
        </row>
        <row r="1086">
          <cell r="A1086" t="str">
            <v>JE</v>
          </cell>
          <cell r="E1086">
            <v>3020.91</v>
          </cell>
          <cell r="H1086" t="str">
            <v>1851</v>
          </cell>
          <cell r="I1086" t="str">
            <v>230</v>
          </cell>
          <cell r="O1086" t="str">
            <v>200</v>
          </cell>
          <cell r="P1086" t="str">
            <v>ODE</v>
          </cell>
        </row>
        <row r="1087">
          <cell r="A1087" t="str">
            <v>JE</v>
          </cell>
          <cell r="E1087">
            <v>15865.93</v>
          </cell>
          <cell r="H1087" t="str">
            <v>1851</v>
          </cell>
          <cell r="I1087" t="str">
            <v>230</v>
          </cell>
          <cell r="O1087" t="str">
            <v>200</v>
          </cell>
          <cell r="P1087" t="str">
            <v>ODE</v>
          </cell>
        </row>
        <row r="1088">
          <cell r="A1088" t="str">
            <v>JE</v>
          </cell>
          <cell r="E1088">
            <v>68088.800000000003</v>
          </cell>
          <cell r="H1088" t="str">
            <v>1851</v>
          </cell>
          <cell r="I1088" t="str">
            <v>230</v>
          </cell>
          <cell r="O1088" t="str">
            <v>200</v>
          </cell>
          <cell r="P1088" t="str">
            <v>ODE</v>
          </cell>
        </row>
        <row r="1089">
          <cell r="A1089" t="str">
            <v>JE</v>
          </cell>
          <cell r="E1089">
            <v>-83237.22</v>
          </cell>
          <cell r="H1089" t="str">
            <v>1851</v>
          </cell>
          <cell r="I1089" t="str">
            <v>230</v>
          </cell>
          <cell r="O1089" t="str">
            <v>200</v>
          </cell>
          <cell r="P1089" t="str">
            <v>ODE</v>
          </cell>
        </row>
        <row r="1090">
          <cell r="A1090" t="str">
            <v>JE</v>
          </cell>
          <cell r="E1090">
            <v>70896.179999999993</v>
          </cell>
          <cell r="H1090" t="str">
            <v>1851</v>
          </cell>
          <cell r="I1090" t="str">
            <v>230</v>
          </cell>
          <cell r="O1090" t="str">
            <v>200</v>
          </cell>
          <cell r="P1090" t="str">
            <v>ODE</v>
          </cell>
        </row>
        <row r="1091">
          <cell r="A1091" t="str">
            <v>JE</v>
          </cell>
          <cell r="E1091">
            <v>192924.93</v>
          </cell>
          <cell r="H1091" t="str">
            <v>1851</v>
          </cell>
          <cell r="I1091" t="str">
            <v>230</v>
          </cell>
          <cell r="O1091" t="str">
            <v>200</v>
          </cell>
          <cell r="P1091" t="str">
            <v>ODE</v>
          </cell>
        </row>
        <row r="1092">
          <cell r="A1092" t="str">
            <v>JE</v>
          </cell>
          <cell r="E1092">
            <v>3363.51</v>
          </cell>
          <cell r="H1092" t="str">
            <v>1851</v>
          </cell>
          <cell r="I1092" t="str">
            <v>230</v>
          </cell>
          <cell r="O1092" t="str">
            <v>200</v>
          </cell>
          <cell r="P1092" t="str">
            <v>ODE</v>
          </cell>
        </row>
        <row r="1093">
          <cell r="A1093" t="str">
            <v>JE</v>
          </cell>
          <cell r="E1093">
            <v>-0.01</v>
          </cell>
          <cell r="H1093" t="str">
            <v>1851</v>
          </cell>
          <cell r="I1093" t="str">
            <v>230</v>
          </cell>
          <cell r="O1093" t="str">
            <v>200</v>
          </cell>
          <cell r="P1093" t="str">
            <v>ODE</v>
          </cell>
        </row>
        <row r="1094">
          <cell r="A1094" t="str">
            <v>JE</v>
          </cell>
          <cell r="E1094">
            <v>37284.58</v>
          </cell>
          <cell r="H1094" t="str">
            <v>1851</v>
          </cell>
          <cell r="I1094" t="str">
            <v>230</v>
          </cell>
          <cell r="O1094" t="str">
            <v>200</v>
          </cell>
          <cell r="P1094" t="str">
            <v>ODE</v>
          </cell>
        </row>
        <row r="1095">
          <cell r="A1095" t="str">
            <v>JE</v>
          </cell>
          <cell r="E1095">
            <v>6544.38</v>
          </cell>
          <cell r="H1095" t="str">
            <v>1851</v>
          </cell>
          <cell r="I1095" t="str">
            <v>230</v>
          </cell>
          <cell r="O1095" t="str">
            <v>200</v>
          </cell>
          <cell r="P1095" t="str">
            <v>ODE</v>
          </cell>
        </row>
        <row r="1096">
          <cell r="A1096" t="str">
            <v>JE</v>
          </cell>
          <cell r="E1096">
            <v>10019.09</v>
          </cell>
          <cell r="H1096" t="str">
            <v>1851</v>
          </cell>
          <cell r="I1096" t="str">
            <v>230</v>
          </cell>
          <cell r="O1096" t="str">
            <v>200</v>
          </cell>
          <cell r="P1096" t="str">
            <v>ODE</v>
          </cell>
        </row>
        <row r="1097">
          <cell r="A1097" t="str">
            <v>JE</v>
          </cell>
          <cell r="E1097">
            <v>10721.23</v>
          </cell>
          <cell r="H1097" t="str">
            <v>1851</v>
          </cell>
          <cell r="I1097" t="str">
            <v>230</v>
          </cell>
          <cell r="O1097" t="str">
            <v>200</v>
          </cell>
          <cell r="P1097" t="str">
            <v>ODE</v>
          </cell>
        </row>
        <row r="1098">
          <cell r="A1098" t="str">
            <v>JE</v>
          </cell>
          <cell r="E1098">
            <v>18597.28</v>
          </cell>
          <cell r="H1098" t="str">
            <v>1851</v>
          </cell>
          <cell r="I1098" t="str">
            <v>230</v>
          </cell>
          <cell r="O1098" t="str">
            <v>200</v>
          </cell>
          <cell r="P1098" t="str">
            <v>ODE</v>
          </cell>
        </row>
        <row r="1099">
          <cell r="A1099" t="str">
            <v>JE</v>
          </cell>
          <cell r="E1099">
            <v>9341.16</v>
          </cell>
          <cell r="H1099" t="str">
            <v>1851</v>
          </cell>
          <cell r="I1099" t="str">
            <v>230</v>
          </cell>
          <cell r="O1099" t="str">
            <v>200</v>
          </cell>
          <cell r="P1099" t="str">
            <v>ODE</v>
          </cell>
        </row>
        <row r="1100">
          <cell r="A1100" t="str">
            <v>JE</v>
          </cell>
          <cell r="E1100">
            <v>10072.780000000001</v>
          </cell>
          <cell r="H1100" t="str">
            <v>1851</v>
          </cell>
          <cell r="I1100" t="str">
            <v>230</v>
          </cell>
          <cell r="O1100" t="str">
            <v>200</v>
          </cell>
          <cell r="P1100" t="str">
            <v>ODE</v>
          </cell>
        </row>
        <row r="1101">
          <cell r="A1101" t="str">
            <v>JE</v>
          </cell>
          <cell r="E1101">
            <v>5037</v>
          </cell>
          <cell r="H1101" t="str">
            <v>1851</v>
          </cell>
          <cell r="I1101" t="str">
            <v>230</v>
          </cell>
          <cell r="O1101" t="str">
            <v>200</v>
          </cell>
          <cell r="P1101" t="str">
            <v>ODE</v>
          </cell>
        </row>
        <row r="1102">
          <cell r="A1102" t="str">
            <v>JE</v>
          </cell>
          <cell r="E1102">
            <v>30005.79</v>
          </cell>
          <cell r="H1102" t="str">
            <v>1851</v>
          </cell>
          <cell r="I1102" t="str">
            <v>230</v>
          </cell>
          <cell r="O1102" t="str">
            <v>200</v>
          </cell>
          <cell r="P1102" t="str">
            <v>ODE</v>
          </cell>
        </row>
        <row r="1103">
          <cell r="A1103" t="str">
            <v>JE</v>
          </cell>
          <cell r="E1103">
            <v>137221.41</v>
          </cell>
          <cell r="H1103" t="str">
            <v>1851</v>
          </cell>
          <cell r="I1103" t="str">
            <v>230</v>
          </cell>
          <cell r="O1103" t="str">
            <v>200</v>
          </cell>
          <cell r="P1103" t="str">
            <v>ODE</v>
          </cell>
        </row>
        <row r="1104">
          <cell r="A1104" t="str">
            <v>JE</v>
          </cell>
          <cell r="E1104">
            <v>17164.55</v>
          </cell>
          <cell r="H1104" t="str">
            <v>1851</v>
          </cell>
          <cell r="I1104" t="str">
            <v>230</v>
          </cell>
          <cell r="O1104" t="str">
            <v>200</v>
          </cell>
          <cell r="P1104" t="str">
            <v>ODE</v>
          </cell>
        </row>
        <row r="1105">
          <cell r="A1105" t="str">
            <v>JE</v>
          </cell>
          <cell r="E1105">
            <v>136.22</v>
          </cell>
          <cell r="H1105" t="str">
            <v>1851</v>
          </cell>
          <cell r="I1105" t="str">
            <v>230</v>
          </cell>
          <cell r="O1105" t="str">
            <v>200</v>
          </cell>
          <cell r="P1105" t="str">
            <v>ODE</v>
          </cell>
        </row>
        <row r="1106">
          <cell r="A1106" t="str">
            <v>JE</v>
          </cell>
          <cell r="E1106">
            <v>20093.32</v>
          </cell>
          <cell r="H1106" t="str">
            <v>1851</v>
          </cell>
          <cell r="I1106" t="str">
            <v>230</v>
          </cell>
          <cell r="O1106" t="str">
            <v>200</v>
          </cell>
          <cell r="P1106" t="str">
            <v>ODE</v>
          </cell>
        </row>
        <row r="1107">
          <cell r="A1107" t="str">
            <v>JE</v>
          </cell>
          <cell r="E1107">
            <v>2390.1</v>
          </cell>
          <cell r="H1107" t="str">
            <v>1851</v>
          </cell>
          <cell r="I1107" t="str">
            <v>230</v>
          </cell>
          <cell r="O1107" t="str">
            <v>200</v>
          </cell>
          <cell r="P1107" t="str">
            <v>ODE</v>
          </cell>
        </row>
        <row r="1108">
          <cell r="A1108" t="str">
            <v>JE</v>
          </cell>
          <cell r="E1108">
            <v>5659.21</v>
          </cell>
          <cell r="H1108" t="str">
            <v>1851</v>
          </cell>
          <cell r="I1108" t="str">
            <v>230</v>
          </cell>
          <cell r="O1108" t="str">
            <v>200</v>
          </cell>
          <cell r="P1108" t="str">
            <v>ODE</v>
          </cell>
        </row>
        <row r="1109">
          <cell r="A1109" t="str">
            <v>JE</v>
          </cell>
          <cell r="E1109">
            <v>5546.62</v>
          </cell>
          <cell r="H1109" t="str">
            <v>1851</v>
          </cell>
          <cell r="I1109" t="str">
            <v>230</v>
          </cell>
          <cell r="O1109" t="str">
            <v>200</v>
          </cell>
          <cell r="P1109" t="str">
            <v>ODE</v>
          </cell>
        </row>
        <row r="1110">
          <cell r="A1110" t="str">
            <v>JE</v>
          </cell>
          <cell r="E1110">
            <v>18891.939999999999</v>
          </cell>
          <cell r="H1110" t="str">
            <v>1851</v>
          </cell>
          <cell r="I1110" t="str">
            <v>230</v>
          </cell>
          <cell r="O1110" t="str">
            <v>200</v>
          </cell>
          <cell r="P1110" t="str">
            <v>ODE</v>
          </cell>
        </row>
        <row r="1111">
          <cell r="A1111" t="str">
            <v>JE</v>
          </cell>
          <cell r="E1111">
            <v>3791.72</v>
          </cell>
          <cell r="H1111" t="str">
            <v>1851</v>
          </cell>
          <cell r="I1111" t="str">
            <v>230</v>
          </cell>
          <cell r="O1111" t="str">
            <v>200</v>
          </cell>
          <cell r="P1111" t="str">
            <v>ODE</v>
          </cell>
        </row>
        <row r="1112">
          <cell r="A1112" t="str">
            <v>AD</v>
          </cell>
          <cell r="E1112">
            <v>-212106.96</v>
          </cell>
          <cell r="H1112" t="str">
            <v>1845</v>
          </cell>
          <cell r="I1112" t="str">
            <v>132</v>
          </cell>
          <cell r="O1112" t="str">
            <v>200</v>
          </cell>
          <cell r="P1112" t="str">
            <v>ODE</v>
          </cell>
        </row>
        <row r="1113">
          <cell r="A1113" t="str">
            <v>AD</v>
          </cell>
          <cell r="E1113">
            <v>212106.96</v>
          </cell>
          <cell r="H1113" t="str">
            <v>2845</v>
          </cell>
          <cell r="I1113" t="str">
            <v>132</v>
          </cell>
          <cell r="O1113" t="str">
            <v>200</v>
          </cell>
          <cell r="P1113" t="str">
            <v>ODE</v>
          </cell>
        </row>
        <row r="1114">
          <cell r="A1114" t="str">
            <v>DP</v>
          </cell>
          <cell r="E1114">
            <v>-9724.4599999999991</v>
          </cell>
          <cell r="H1114" t="str">
            <v>2845</v>
          </cell>
          <cell r="I1114" t="str">
            <v>132</v>
          </cell>
          <cell r="O1114" t="str">
            <v>200</v>
          </cell>
          <cell r="P1114" t="str">
            <v>ODE</v>
          </cell>
        </row>
        <row r="1115">
          <cell r="A1115" t="str">
            <v>DP</v>
          </cell>
          <cell r="E1115">
            <v>-9724.43</v>
          </cell>
          <cell r="H1115" t="str">
            <v>2845</v>
          </cell>
          <cell r="I1115" t="str">
            <v>132</v>
          </cell>
          <cell r="O1115" t="str">
            <v>200</v>
          </cell>
          <cell r="P1115" t="str">
            <v>ODE</v>
          </cell>
        </row>
        <row r="1116">
          <cell r="A1116" t="str">
            <v>DP</v>
          </cell>
          <cell r="E1116">
            <v>-9732.73</v>
          </cell>
          <cell r="H1116" t="str">
            <v>2845</v>
          </cell>
          <cell r="I1116" t="str">
            <v>132</v>
          </cell>
          <cell r="O1116" t="str">
            <v>200</v>
          </cell>
          <cell r="P1116" t="str">
            <v>ODE</v>
          </cell>
        </row>
        <row r="1117">
          <cell r="A1117" t="str">
            <v>DP</v>
          </cell>
          <cell r="E1117">
            <v>-9736.2000000000007</v>
          </cell>
          <cell r="H1117" t="str">
            <v>2845</v>
          </cell>
          <cell r="I1117" t="str">
            <v>132</v>
          </cell>
          <cell r="O1117" t="str">
            <v>200</v>
          </cell>
          <cell r="P1117" t="str">
            <v>ODE</v>
          </cell>
        </row>
        <row r="1118">
          <cell r="A1118" t="str">
            <v>DP</v>
          </cell>
          <cell r="E1118">
            <v>-9736.32</v>
          </cell>
          <cell r="H1118" t="str">
            <v>2845</v>
          </cell>
          <cell r="I1118" t="str">
            <v>132</v>
          </cell>
          <cell r="O1118" t="str">
            <v>200</v>
          </cell>
          <cell r="P1118" t="str">
            <v>ODE</v>
          </cell>
        </row>
        <row r="1119">
          <cell r="A1119" t="str">
            <v>DP</v>
          </cell>
          <cell r="E1119">
            <v>-9736.27</v>
          </cell>
          <cell r="H1119" t="str">
            <v>2845</v>
          </cell>
          <cell r="I1119" t="str">
            <v>132</v>
          </cell>
          <cell r="O1119" t="str">
            <v>200</v>
          </cell>
          <cell r="P1119" t="str">
            <v>ODE</v>
          </cell>
        </row>
        <row r="1120">
          <cell r="A1120" t="str">
            <v>DP</v>
          </cell>
          <cell r="E1120">
            <v>-9736.17</v>
          </cell>
          <cell r="H1120" t="str">
            <v>2845</v>
          </cell>
          <cell r="I1120" t="str">
            <v>132</v>
          </cell>
          <cell r="O1120" t="str">
            <v>200</v>
          </cell>
          <cell r="P1120" t="str">
            <v>ODE</v>
          </cell>
        </row>
        <row r="1121">
          <cell r="A1121" t="str">
            <v>DP</v>
          </cell>
          <cell r="E1121">
            <v>-9736.2000000000007</v>
          </cell>
          <cell r="H1121" t="str">
            <v>2845</v>
          </cell>
          <cell r="I1121" t="str">
            <v>132</v>
          </cell>
          <cell r="O1121" t="str">
            <v>200</v>
          </cell>
          <cell r="P1121" t="str">
            <v>ODE</v>
          </cell>
        </row>
        <row r="1122">
          <cell r="A1122" t="str">
            <v>DP</v>
          </cell>
          <cell r="E1122">
            <v>-9943.0499999999993</v>
          </cell>
          <cell r="H1122" t="str">
            <v>2845</v>
          </cell>
          <cell r="I1122" t="str">
            <v>132</v>
          </cell>
          <cell r="O1122" t="str">
            <v>200</v>
          </cell>
          <cell r="P1122" t="str">
            <v>ODE</v>
          </cell>
        </row>
        <row r="1123">
          <cell r="A1123" t="str">
            <v>DP</v>
          </cell>
          <cell r="E1123">
            <v>-9942.65</v>
          </cell>
          <cell r="H1123" t="str">
            <v>2845</v>
          </cell>
          <cell r="I1123" t="str">
            <v>132</v>
          </cell>
          <cell r="O1123" t="str">
            <v>200</v>
          </cell>
          <cell r="P1123" t="str">
            <v>ODE</v>
          </cell>
        </row>
        <row r="1124">
          <cell r="A1124" t="str">
            <v>DP</v>
          </cell>
          <cell r="E1124">
            <v>-9942.7800000000007</v>
          </cell>
          <cell r="H1124" t="str">
            <v>2845</v>
          </cell>
          <cell r="I1124" t="str">
            <v>132</v>
          </cell>
          <cell r="O1124" t="str">
            <v>200</v>
          </cell>
          <cell r="P1124" t="str">
            <v>ODE</v>
          </cell>
        </row>
        <row r="1125">
          <cell r="A1125" t="str">
            <v>DP</v>
          </cell>
          <cell r="E1125">
            <v>-9974.69</v>
          </cell>
          <cell r="H1125" t="str">
            <v>2845</v>
          </cell>
          <cell r="I1125" t="str">
            <v>132</v>
          </cell>
          <cell r="O1125" t="str">
            <v>200</v>
          </cell>
          <cell r="P1125" t="str">
            <v>ODE</v>
          </cell>
        </row>
        <row r="1126">
          <cell r="A1126" t="str">
            <v>DP</v>
          </cell>
          <cell r="E1126">
            <v>-33.72</v>
          </cell>
          <cell r="H1126" t="str">
            <v>2845</v>
          </cell>
          <cell r="I1126" t="str">
            <v>132</v>
          </cell>
          <cell r="O1126" t="str">
            <v>200</v>
          </cell>
          <cell r="P1126" t="str">
            <v>ODE</v>
          </cell>
        </row>
        <row r="1127">
          <cell r="A1127" t="str">
            <v>JE</v>
          </cell>
          <cell r="E1127">
            <v>50.76</v>
          </cell>
          <cell r="H1127" t="str">
            <v>1845</v>
          </cell>
          <cell r="I1127" t="str">
            <v>132</v>
          </cell>
          <cell r="O1127" t="str">
            <v>200</v>
          </cell>
          <cell r="P1127" t="str">
            <v>ODE</v>
          </cell>
        </row>
        <row r="1128">
          <cell r="A1128" t="str">
            <v>JE</v>
          </cell>
          <cell r="E1128">
            <v>-751.9</v>
          </cell>
          <cell r="H1128" t="str">
            <v>1845</v>
          </cell>
          <cell r="I1128" t="str">
            <v>132</v>
          </cell>
          <cell r="O1128" t="str">
            <v>200</v>
          </cell>
          <cell r="P1128" t="str">
            <v>ODE</v>
          </cell>
        </row>
        <row r="1129">
          <cell r="A1129" t="str">
            <v>JE</v>
          </cell>
          <cell r="E1129">
            <v>66.150000000000006</v>
          </cell>
          <cell r="H1129" t="str">
            <v>1845</v>
          </cell>
          <cell r="I1129" t="str">
            <v>132</v>
          </cell>
          <cell r="O1129" t="str">
            <v>200</v>
          </cell>
          <cell r="P1129" t="str">
            <v>ODE</v>
          </cell>
        </row>
        <row r="1130">
          <cell r="A1130" t="str">
            <v>JE</v>
          </cell>
          <cell r="E1130">
            <v>4889</v>
          </cell>
          <cell r="H1130" t="str">
            <v>1845</v>
          </cell>
          <cell r="I1130" t="str">
            <v>132</v>
          </cell>
          <cell r="O1130" t="str">
            <v>200</v>
          </cell>
          <cell r="P1130" t="str">
            <v>ODE</v>
          </cell>
        </row>
        <row r="1131">
          <cell r="A1131" t="str">
            <v>JE</v>
          </cell>
          <cell r="E1131">
            <v>4454.1099999999997</v>
          </cell>
          <cell r="H1131" t="str">
            <v>1845</v>
          </cell>
          <cell r="I1131" t="str">
            <v>132</v>
          </cell>
          <cell r="O1131" t="str">
            <v>200</v>
          </cell>
          <cell r="P1131" t="str">
            <v>ODE</v>
          </cell>
        </row>
        <row r="1132">
          <cell r="A1132" t="str">
            <v>JE</v>
          </cell>
          <cell r="E1132">
            <v>16853.32</v>
          </cell>
          <cell r="H1132" t="str">
            <v>1845</v>
          </cell>
          <cell r="I1132" t="str">
            <v>132</v>
          </cell>
          <cell r="O1132" t="str">
            <v>200</v>
          </cell>
          <cell r="P1132" t="str">
            <v>ODE</v>
          </cell>
        </row>
        <row r="1133">
          <cell r="A1133" t="str">
            <v>JE</v>
          </cell>
          <cell r="E1133">
            <v>14089.51</v>
          </cell>
          <cell r="H1133" t="str">
            <v>1845</v>
          </cell>
          <cell r="I1133" t="str">
            <v>132</v>
          </cell>
          <cell r="O1133" t="str">
            <v>200</v>
          </cell>
          <cell r="P1133" t="str">
            <v>ODE</v>
          </cell>
        </row>
        <row r="1134">
          <cell r="A1134" t="str">
            <v>JE</v>
          </cell>
          <cell r="E1134">
            <v>479.55</v>
          </cell>
          <cell r="H1134" t="str">
            <v>1845</v>
          </cell>
          <cell r="I1134" t="str">
            <v>132</v>
          </cell>
          <cell r="O1134" t="str">
            <v>200</v>
          </cell>
          <cell r="P1134" t="str">
            <v>ODE</v>
          </cell>
        </row>
        <row r="1135">
          <cell r="A1135" t="str">
            <v>JE</v>
          </cell>
          <cell r="E1135">
            <v>13588.25</v>
          </cell>
          <cell r="H1135" t="str">
            <v>1845</v>
          </cell>
          <cell r="I1135" t="str">
            <v>132</v>
          </cell>
          <cell r="O1135" t="str">
            <v>200</v>
          </cell>
          <cell r="P1135" t="str">
            <v>ODE</v>
          </cell>
        </row>
        <row r="1136">
          <cell r="A1136" t="str">
            <v>JE</v>
          </cell>
          <cell r="E1136">
            <v>7971.03</v>
          </cell>
          <cell r="H1136" t="str">
            <v>1845</v>
          </cell>
          <cell r="I1136" t="str">
            <v>132</v>
          </cell>
          <cell r="O1136" t="str">
            <v>200</v>
          </cell>
          <cell r="P1136" t="str">
            <v>ODE</v>
          </cell>
        </row>
        <row r="1137">
          <cell r="A1137" t="str">
            <v>JE</v>
          </cell>
          <cell r="E1137">
            <v>16918.21</v>
          </cell>
          <cell r="H1137" t="str">
            <v>1845</v>
          </cell>
          <cell r="I1137" t="str">
            <v>132</v>
          </cell>
          <cell r="O1137" t="str">
            <v>200</v>
          </cell>
          <cell r="P1137" t="str">
            <v>ODE</v>
          </cell>
        </row>
        <row r="1138">
          <cell r="A1138" t="str">
            <v>JE</v>
          </cell>
          <cell r="E1138">
            <v>529.78</v>
          </cell>
          <cell r="H1138" t="str">
            <v>1845</v>
          </cell>
          <cell r="I1138" t="str">
            <v>132</v>
          </cell>
          <cell r="O1138" t="str">
            <v>200</v>
          </cell>
          <cell r="P1138" t="str">
            <v>ODE</v>
          </cell>
        </row>
        <row r="1139">
          <cell r="A1139" t="str">
            <v>JE</v>
          </cell>
          <cell r="E1139">
            <v>-1.68</v>
          </cell>
          <cell r="H1139" t="str">
            <v>1845</v>
          </cell>
          <cell r="I1139" t="str">
            <v>132</v>
          </cell>
          <cell r="O1139" t="str">
            <v>200</v>
          </cell>
          <cell r="P1139" t="str">
            <v>ODE</v>
          </cell>
        </row>
        <row r="1140">
          <cell r="A1140" t="str">
            <v>JE</v>
          </cell>
          <cell r="E1140">
            <v>2709.55</v>
          </cell>
          <cell r="H1140" t="str">
            <v>1845</v>
          </cell>
          <cell r="I1140" t="str">
            <v>132</v>
          </cell>
          <cell r="O1140" t="str">
            <v>200</v>
          </cell>
          <cell r="P1140" t="str">
            <v>ODE</v>
          </cell>
        </row>
        <row r="1141">
          <cell r="A1141" t="str">
            <v>JE</v>
          </cell>
          <cell r="E1141">
            <v>3.27</v>
          </cell>
          <cell r="H1141" t="str">
            <v>1845</v>
          </cell>
          <cell r="I1141" t="str">
            <v>132</v>
          </cell>
          <cell r="O1141" t="str">
            <v>200</v>
          </cell>
          <cell r="P1141" t="str">
            <v>ODE</v>
          </cell>
        </row>
        <row r="1142">
          <cell r="A1142" t="str">
            <v>JE</v>
          </cell>
          <cell r="E1142">
            <v>22.35</v>
          </cell>
          <cell r="H1142" t="str">
            <v>1845</v>
          </cell>
          <cell r="I1142" t="str">
            <v>132</v>
          </cell>
          <cell r="O1142" t="str">
            <v>200</v>
          </cell>
          <cell r="P1142" t="str">
            <v>ODE</v>
          </cell>
        </row>
        <row r="1143">
          <cell r="A1143" t="str">
            <v>JE</v>
          </cell>
          <cell r="E1143">
            <v>5780.14</v>
          </cell>
          <cell r="H1143" t="str">
            <v>1845</v>
          </cell>
          <cell r="I1143" t="str">
            <v>132</v>
          </cell>
          <cell r="O1143" t="str">
            <v>200</v>
          </cell>
          <cell r="P1143" t="str">
            <v>ODE</v>
          </cell>
        </row>
        <row r="1144">
          <cell r="A1144" t="str">
            <v>JE</v>
          </cell>
          <cell r="E1144">
            <v>1088.5899999999999</v>
          </cell>
          <cell r="H1144" t="str">
            <v>1845</v>
          </cell>
          <cell r="I1144" t="str">
            <v>132</v>
          </cell>
          <cell r="O1144" t="str">
            <v>200</v>
          </cell>
          <cell r="P1144" t="str">
            <v>ODE</v>
          </cell>
        </row>
        <row r="1145">
          <cell r="A1145" t="str">
            <v>JE</v>
          </cell>
          <cell r="E1145">
            <v>5271.67</v>
          </cell>
          <cell r="H1145" t="str">
            <v>1845</v>
          </cell>
          <cell r="I1145" t="str">
            <v>132</v>
          </cell>
          <cell r="O1145" t="str">
            <v>200</v>
          </cell>
          <cell r="P1145" t="str">
            <v>ODE</v>
          </cell>
        </row>
        <row r="1146">
          <cell r="A1146" t="str">
            <v>DP</v>
          </cell>
          <cell r="E1146">
            <v>-99658.63</v>
          </cell>
          <cell r="H1146" t="str">
            <v>2851</v>
          </cell>
          <cell r="I1146" t="str">
            <v>150</v>
          </cell>
          <cell r="O1146" t="str">
            <v>200</v>
          </cell>
          <cell r="P1146" t="str">
            <v>ODE</v>
          </cell>
        </row>
        <row r="1147">
          <cell r="A1147" t="str">
            <v>DP</v>
          </cell>
          <cell r="E1147">
            <v>-99658.67</v>
          </cell>
          <cell r="H1147" t="str">
            <v>2851</v>
          </cell>
          <cell r="I1147" t="str">
            <v>150</v>
          </cell>
          <cell r="O1147" t="str">
            <v>200</v>
          </cell>
          <cell r="P1147" t="str">
            <v>ODE</v>
          </cell>
        </row>
        <row r="1148">
          <cell r="A1148" t="str">
            <v>DP</v>
          </cell>
          <cell r="E1148">
            <v>-101560.48</v>
          </cell>
          <cell r="H1148" t="str">
            <v>2851</v>
          </cell>
          <cell r="I1148" t="str">
            <v>150</v>
          </cell>
          <cell r="O1148" t="str">
            <v>200</v>
          </cell>
          <cell r="P1148" t="str">
            <v>ODE</v>
          </cell>
        </row>
        <row r="1149">
          <cell r="A1149" t="str">
            <v>DP</v>
          </cell>
          <cell r="E1149">
            <v>-100860.58</v>
          </cell>
          <cell r="H1149" t="str">
            <v>2851</v>
          </cell>
          <cell r="I1149" t="str">
            <v>150</v>
          </cell>
          <cell r="O1149" t="str">
            <v>200</v>
          </cell>
          <cell r="P1149" t="str">
            <v>ODE</v>
          </cell>
        </row>
        <row r="1150">
          <cell r="A1150" t="str">
            <v>DP</v>
          </cell>
          <cell r="E1150">
            <v>-100860.41</v>
          </cell>
          <cell r="H1150" t="str">
            <v>2851</v>
          </cell>
          <cell r="I1150" t="str">
            <v>150</v>
          </cell>
          <cell r="O1150" t="str">
            <v>200</v>
          </cell>
          <cell r="P1150" t="str">
            <v>ODE</v>
          </cell>
        </row>
        <row r="1151">
          <cell r="A1151" t="str">
            <v>DP</v>
          </cell>
          <cell r="E1151">
            <v>-102826.81</v>
          </cell>
          <cell r="H1151" t="str">
            <v>2851</v>
          </cell>
          <cell r="I1151" t="str">
            <v>150</v>
          </cell>
          <cell r="O1151" t="str">
            <v>200</v>
          </cell>
          <cell r="P1151" t="str">
            <v>ODE</v>
          </cell>
        </row>
        <row r="1152">
          <cell r="A1152" t="str">
            <v>DP</v>
          </cell>
          <cell r="E1152">
            <v>-102560.75</v>
          </cell>
          <cell r="H1152" t="str">
            <v>2851</v>
          </cell>
          <cell r="I1152" t="str">
            <v>150</v>
          </cell>
          <cell r="O1152" t="str">
            <v>200</v>
          </cell>
          <cell r="P1152" t="str">
            <v>ODE</v>
          </cell>
        </row>
        <row r="1153">
          <cell r="A1153" t="str">
            <v>DP</v>
          </cell>
          <cell r="E1153">
            <v>-102560.78</v>
          </cell>
          <cell r="H1153" t="str">
            <v>2851</v>
          </cell>
          <cell r="I1153" t="str">
            <v>150</v>
          </cell>
          <cell r="O1153" t="str">
            <v>200</v>
          </cell>
          <cell r="P1153" t="str">
            <v>ODE</v>
          </cell>
        </row>
        <row r="1154">
          <cell r="A1154" t="str">
            <v>DP</v>
          </cell>
          <cell r="E1154">
            <v>-105333.6</v>
          </cell>
          <cell r="H1154" t="str">
            <v>2851</v>
          </cell>
          <cell r="I1154" t="str">
            <v>150</v>
          </cell>
          <cell r="O1154" t="str">
            <v>200</v>
          </cell>
          <cell r="P1154" t="str">
            <v>ODE</v>
          </cell>
        </row>
        <row r="1155">
          <cell r="A1155" t="str">
            <v>DP</v>
          </cell>
          <cell r="E1155">
            <v>-105552.42</v>
          </cell>
          <cell r="H1155" t="str">
            <v>2851</v>
          </cell>
          <cell r="I1155" t="str">
            <v>150</v>
          </cell>
          <cell r="O1155" t="str">
            <v>200</v>
          </cell>
          <cell r="P1155" t="str">
            <v>ODE</v>
          </cell>
        </row>
        <row r="1156">
          <cell r="A1156" t="str">
            <v>DP</v>
          </cell>
          <cell r="E1156">
            <v>-105552.53</v>
          </cell>
          <cell r="H1156" t="str">
            <v>2851</v>
          </cell>
          <cell r="I1156" t="str">
            <v>150</v>
          </cell>
          <cell r="O1156" t="str">
            <v>200</v>
          </cell>
          <cell r="P1156" t="str">
            <v>ODE</v>
          </cell>
        </row>
        <row r="1157">
          <cell r="A1157" t="str">
            <v>DP</v>
          </cell>
          <cell r="E1157">
            <v>-108770.28</v>
          </cell>
          <cell r="H1157" t="str">
            <v>2851</v>
          </cell>
          <cell r="I1157" t="str">
            <v>150</v>
          </cell>
          <cell r="O1157" t="str">
            <v>200</v>
          </cell>
          <cell r="P1157" t="str">
            <v>ODE</v>
          </cell>
        </row>
        <row r="1158">
          <cell r="A1158" t="str">
            <v>DP</v>
          </cell>
          <cell r="E1158">
            <v>-469.15</v>
          </cell>
          <cell r="H1158" t="str">
            <v>2851</v>
          </cell>
          <cell r="I1158" t="str">
            <v>150</v>
          </cell>
          <cell r="O1158" t="str">
            <v>200</v>
          </cell>
          <cell r="P1158" t="str">
            <v>ODE</v>
          </cell>
        </row>
        <row r="1159">
          <cell r="A1159" t="str">
            <v>JE</v>
          </cell>
          <cell r="E1159">
            <v>0</v>
          </cell>
          <cell r="H1159" t="str">
            <v>1851</v>
          </cell>
          <cell r="I1159" t="str">
            <v>150</v>
          </cell>
          <cell r="O1159" t="str">
            <v>200</v>
          </cell>
          <cell r="P1159" t="str">
            <v>ODE</v>
          </cell>
        </row>
        <row r="1160">
          <cell r="A1160" t="str">
            <v>JE</v>
          </cell>
          <cell r="E1160">
            <v>25988.82</v>
          </cell>
          <cell r="H1160" t="str">
            <v>1851</v>
          </cell>
          <cell r="I1160" t="str">
            <v>150</v>
          </cell>
          <cell r="O1160" t="str">
            <v>200</v>
          </cell>
          <cell r="P1160" t="str">
            <v>ODE</v>
          </cell>
        </row>
        <row r="1161">
          <cell r="A1161" t="str">
            <v>JE</v>
          </cell>
          <cell r="E1161">
            <v>8.9600000000000009</v>
          </cell>
          <cell r="H1161" t="str">
            <v>1851</v>
          </cell>
          <cell r="I1161" t="str">
            <v>150</v>
          </cell>
          <cell r="O1161" t="str">
            <v>200</v>
          </cell>
          <cell r="P1161" t="str">
            <v>ODE</v>
          </cell>
        </row>
        <row r="1162">
          <cell r="A1162" t="str">
            <v>JE</v>
          </cell>
          <cell r="E1162">
            <v>24410.17</v>
          </cell>
          <cell r="H1162" t="str">
            <v>1851</v>
          </cell>
          <cell r="I1162" t="str">
            <v>150</v>
          </cell>
          <cell r="O1162" t="str">
            <v>200</v>
          </cell>
          <cell r="P1162" t="str">
            <v>ODE</v>
          </cell>
        </row>
        <row r="1163">
          <cell r="A1163" t="str">
            <v>JE</v>
          </cell>
          <cell r="E1163">
            <v>867.59</v>
          </cell>
          <cell r="H1163" t="str">
            <v>1851</v>
          </cell>
          <cell r="I1163" t="str">
            <v>150</v>
          </cell>
          <cell r="O1163" t="str">
            <v>200</v>
          </cell>
          <cell r="P1163" t="str">
            <v>ODE</v>
          </cell>
        </row>
        <row r="1164">
          <cell r="A1164" t="str">
            <v>JE</v>
          </cell>
          <cell r="E1164">
            <v>43620.02</v>
          </cell>
          <cell r="H1164" t="str">
            <v>1851</v>
          </cell>
          <cell r="I1164" t="str">
            <v>150</v>
          </cell>
          <cell r="O1164" t="str">
            <v>200</v>
          </cell>
          <cell r="P1164" t="str">
            <v>ODE</v>
          </cell>
        </row>
        <row r="1165">
          <cell r="A1165" t="str">
            <v>JE</v>
          </cell>
          <cell r="E1165">
            <v>12.38</v>
          </cell>
          <cell r="H1165" t="str">
            <v>1851</v>
          </cell>
          <cell r="I1165" t="str">
            <v>150</v>
          </cell>
          <cell r="O1165" t="str">
            <v>200</v>
          </cell>
          <cell r="P1165" t="str">
            <v>ODE</v>
          </cell>
        </row>
        <row r="1166">
          <cell r="A1166" t="str">
            <v>JE</v>
          </cell>
          <cell r="E1166">
            <v>80.260000000000005</v>
          </cell>
          <cell r="H1166" t="str">
            <v>1851</v>
          </cell>
          <cell r="I1166" t="str">
            <v>150</v>
          </cell>
          <cell r="O1166" t="str">
            <v>200</v>
          </cell>
          <cell r="P1166" t="str">
            <v>ODE</v>
          </cell>
        </row>
        <row r="1167">
          <cell r="A1167" t="str">
            <v>JE</v>
          </cell>
          <cell r="E1167">
            <v>7816.16</v>
          </cell>
          <cell r="H1167" t="str">
            <v>1851</v>
          </cell>
          <cell r="I1167" t="str">
            <v>150</v>
          </cell>
          <cell r="O1167" t="str">
            <v>200</v>
          </cell>
          <cell r="P1167" t="str">
            <v>ODE</v>
          </cell>
        </row>
        <row r="1168">
          <cell r="A1168" t="str">
            <v>JE</v>
          </cell>
          <cell r="E1168">
            <v>-26.28</v>
          </cell>
          <cell r="H1168" t="str">
            <v>1851</v>
          </cell>
          <cell r="I1168" t="str">
            <v>150</v>
          </cell>
          <cell r="O1168" t="str">
            <v>200</v>
          </cell>
          <cell r="P1168" t="str">
            <v>ODE</v>
          </cell>
        </row>
        <row r="1169">
          <cell r="A1169" t="str">
            <v>JE</v>
          </cell>
          <cell r="E1169">
            <v>24990.45</v>
          </cell>
          <cell r="H1169" t="str">
            <v>1851</v>
          </cell>
          <cell r="I1169" t="str">
            <v>150</v>
          </cell>
          <cell r="O1169" t="str">
            <v>200</v>
          </cell>
          <cell r="P1169" t="str">
            <v>ODE</v>
          </cell>
        </row>
        <row r="1170">
          <cell r="A1170" t="str">
            <v>JE</v>
          </cell>
          <cell r="E1170">
            <v>57122.94</v>
          </cell>
          <cell r="H1170" t="str">
            <v>1851</v>
          </cell>
          <cell r="I1170" t="str">
            <v>150</v>
          </cell>
          <cell r="O1170" t="str">
            <v>200</v>
          </cell>
          <cell r="P1170" t="str">
            <v>ODE</v>
          </cell>
        </row>
        <row r="1171">
          <cell r="A1171" t="str">
            <v>JE</v>
          </cell>
          <cell r="E1171">
            <v>146453.48000000001</v>
          </cell>
          <cell r="H1171" t="str">
            <v>1851</v>
          </cell>
          <cell r="I1171" t="str">
            <v>150</v>
          </cell>
          <cell r="O1171" t="str">
            <v>200</v>
          </cell>
          <cell r="P1171" t="str">
            <v>ODE</v>
          </cell>
        </row>
        <row r="1172">
          <cell r="A1172" t="str">
            <v>JE</v>
          </cell>
          <cell r="E1172">
            <v>19029.29</v>
          </cell>
          <cell r="H1172" t="str">
            <v>1851</v>
          </cell>
          <cell r="I1172" t="str">
            <v>150</v>
          </cell>
          <cell r="O1172" t="str">
            <v>200</v>
          </cell>
          <cell r="P1172" t="str">
            <v>ODE</v>
          </cell>
        </row>
        <row r="1173">
          <cell r="A1173" t="str">
            <v>JE</v>
          </cell>
          <cell r="E1173">
            <v>77182.8</v>
          </cell>
          <cell r="H1173" t="str">
            <v>1851</v>
          </cell>
          <cell r="I1173" t="str">
            <v>150</v>
          </cell>
          <cell r="O1173" t="str">
            <v>200</v>
          </cell>
          <cell r="P1173" t="str">
            <v>ODE</v>
          </cell>
        </row>
        <row r="1174">
          <cell r="A1174" t="str">
            <v>JE</v>
          </cell>
          <cell r="E1174">
            <v>65470.78</v>
          </cell>
          <cell r="H1174" t="str">
            <v>1851</v>
          </cell>
          <cell r="I1174" t="str">
            <v>150</v>
          </cell>
          <cell r="O1174" t="str">
            <v>200</v>
          </cell>
          <cell r="P1174" t="str">
            <v>ODE</v>
          </cell>
        </row>
        <row r="1175">
          <cell r="A1175" t="str">
            <v>JE</v>
          </cell>
          <cell r="E1175">
            <v>0.67</v>
          </cell>
          <cell r="H1175" t="str">
            <v>1851</v>
          </cell>
          <cell r="I1175" t="str">
            <v>150</v>
          </cell>
          <cell r="O1175" t="str">
            <v>200</v>
          </cell>
          <cell r="P1175" t="str">
            <v>ODE</v>
          </cell>
        </row>
        <row r="1176">
          <cell r="A1176" t="str">
            <v>JE</v>
          </cell>
          <cell r="E1176">
            <v>18.82</v>
          </cell>
          <cell r="H1176" t="str">
            <v>1851</v>
          </cell>
          <cell r="I1176" t="str">
            <v>150</v>
          </cell>
          <cell r="O1176" t="str">
            <v>200</v>
          </cell>
          <cell r="P1176" t="str">
            <v>ODE</v>
          </cell>
        </row>
        <row r="1177">
          <cell r="A1177" t="str">
            <v>JE</v>
          </cell>
          <cell r="E1177">
            <v>109.69</v>
          </cell>
          <cell r="H1177" t="str">
            <v>1851</v>
          </cell>
          <cell r="I1177" t="str">
            <v>150</v>
          </cell>
          <cell r="O1177" t="str">
            <v>200</v>
          </cell>
          <cell r="P1177" t="str">
            <v>ODE</v>
          </cell>
        </row>
        <row r="1178">
          <cell r="A1178" t="str">
            <v>JE</v>
          </cell>
          <cell r="E1178">
            <v>6222.57</v>
          </cell>
          <cell r="H1178" t="str">
            <v>1851</v>
          </cell>
          <cell r="I1178" t="str">
            <v>150</v>
          </cell>
          <cell r="O1178" t="str">
            <v>200</v>
          </cell>
          <cell r="P1178" t="str">
            <v>ODE</v>
          </cell>
        </row>
        <row r="1179">
          <cell r="A1179" t="str">
            <v>JE</v>
          </cell>
          <cell r="E1179">
            <v>44947.360000000001</v>
          </cell>
          <cell r="H1179" t="str">
            <v>1851</v>
          </cell>
          <cell r="I1179" t="str">
            <v>150</v>
          </cell>
          <cell r="O1179" t="str">
            <v>200</v>
          </cell>
          <cell r="P1179" t="str">
            <v>ODE</v>
          </cell>
        </row>
        <row r="1180">
          <cell r="A1180" t="str">
            <v>JE</v>
          </cell>
          <cell r="E1180">
            <v>20558.84</v>
          </cell>
          <cell r="H1180" t="str">
            <v>1851</v>
          </cell>
          <cell r="I1180" t="str">
            <v>150</v>
          </cell>
          <cell r="O1180" t="str">
            <v>200</v>
          </cell>
          <cell r="P1180" t="str">
            <v>ODE</v>
          </cell>
        </row>
        <row r="1181">
          <cell r="A1181" t="str">
            <v>JE</v>
          </cell>
          <cell r="E1181">
            <v>-60455.09</v>
          </cell>
          <cell r="H1181" t="str">
            <v>1851</v>
          </cell>
          <cell r="I1181" t="str">
            <v>150</v>
          </cell>
          <cell r="O1181" t="str">
            <v>200</v>
          </cell>
          <cell r="P1181" t="str">
            <v>ODE</v>
          </cell>
        </row>
        <row r="1182">
          <cell r="A1182" t="str">
            <v>JE</v>
          </cell>
          <cell r="E1182">
            <v>28070.16</v>
          </cell>
          <cell r="H1182" t="str">
            <v>1851</v>
          </cell>
          <cell r="I1182" t="str">
            <v>150</v>
          </cell>
          <cell r="O1182" t="str">
            <v>200</v>
          </cell>
          <cell r="P1182" t="str">
            <v>ODE</v>
          </cell>
        </row>
        <row r="1183">
          <cell r="A1183" t="str">
            <v>JE</v>
          </cell>
          <cell r="E1183">
            <v>15408.98</v>
          </cell>
          <cell r="H1183" t="str">
            <v>1851</v>
          </cell>
          <cell r="I1183" t="str">
            <v>150</v>
          </cell>
          <cell r="O1183" t="str">
            <v>200</v>
          </cell>
          <cell r="P1183" t="str">
            <v>ODE</v>
          </cell>
        </row>
        <row r="1184">
          <cell r="A1184" t="str">
            <v>JE</v>
          </cell>
          <cell r="E1184">
            <v>29278.560000000001</v>
          </cell>
          <cell r="H1184" t="str">
            <v>1851</v>
          </cell>
          <cell r="I1184" t="str">
            <v>150</v>
          </cell>
          <cell r="O1184" t="str">
            <v>200</v>
          </cell>
          <cell r="P1184" t="str">
            <v>ODE</v>
          </cell>
        </row>
        <row r="1185">
          <cell r="A1185" t="str">
            <v>JE</v>
          </cell>
          <cell r="E1185">
            <v>32210.49</v>
          </cell>
          <cell r="H1185" t="str">
            <v>1851</v>
          </cell>
          <cell r="I1185" t="str">
            <v>150</v>
          </cell>
          <cell r="O1185" t="str">
            <v>200</v>
          </cell>
          <cell r="P1185" t="str">
            <v>ODE</v>
          </cell>
        </row>
        <row r="1186">
          <cell r="A1186" t="str">
            <v>JE</v>
          </cell>
          <cell r="E1186">
            <v>13568.91</v>
          </cell>
          <cell r="H1186" t="str">
            <v>1851</v>
          </cell>
          <cell r="I1186" t="str">
            <v>150</v>
          </cell>
          <cell r="O1186" t="str">
            <v>200</v>
          </cell>
          <cell r="P1186" t="str">
            <v>ODE</v>
          </cell>
        </row>
        <row r="1187">
          <cell r="A1187" t="str">
            <v>JE</v>
          </cell>
          <cell r="E1187">
            <v>170.12</v>
          </cell>
          <cell r="H1187" t="str">
            <v>1851</v>
          </cell>
          <cell r="I1187" t="str">
            <v>150</v>
          </cell>
          <cell r="O1187" t="str">
            <v>200</v>
          </cell>
          <cell r="P1187" t="str">
            <v>ODE</v>
          </cell>
        </row>
        <row r="1188">
          <cell r="A1188" t="str">
            <v>JE</v>
          </cell>
          <cell r="E1188">
            <v>21278.67</v>
          </cell>
          <cell r="H1188" t="str">
            <v>1851</v>
          </cell>
          <cell r="I1188" t="str">
            <v>150</v>
          </cell>
          <cell r="O1188" t="str">
            <v>200</v>
          </cell>
          <cell r="P1188" t="str">
            <v>ODE</v>
          </cell>
        </row>
        <row r="1189">
          <cell r="A1189" t="str">
            <v>JE</v>
          </cell>
          <cell r="E1189">
            <v>21244.38</v>
          </cell>
          <cell r="H1189" t="str">
            <v>1851</v>
          </cell>
          <cell r="I1189" t="str">
            <v>150</v>
          </cell>
          <cell r="O1189" t="str">
            <v>200</v>
          </cell>
          <cell r="P1189" t="str">
            <v>ODE</v>
          </cell>
        </row>
        <row r="1190">
          <cell r="A1190" t="str">
            <v>JE</v>
          </cell>
          <cell r="E1190">
            <v>22115.53</v>
          </cell>
          <cell r="H1190" t="str">
            <v>1851</v>
          </cell>
          <cell r="I1190" t="str">
            <v>150</v>
          </cell>
          <cell r="O1190" t="str">
            <v>200</v>
          </cell>
          <cell r="P1190" t="str">
            <v>ODE</v>
          </cell>
        </row>
        <row r="1191">
          <cell r="A1191" t="str">
            <v>JE</v>
          </cell>
          <cell r="E1191">
            <v>173009.74</v>
          </cell>
          <cell r="H1191" t="str">
            <v>1851</v>
          </cell>
          <cell r="I1191" t="str">
            <v>150</v>
          </cell>
          <cell r="O1191" t="str">
            <v>200</v>
          </cell>
          <cell r="P1191" t="str">
            <v>ODE</v>
          </cell>
        </row>
        <row r="1192">
          <cell r="A1192" t="str">
            <v>JE</v>
          </cell>
          <cell r="E1192">
            <v>12404.17</v>
          </cell>
          <cell r="H1192" t="str">
            <v>1851</v>
          </cell>
          <cell r="I1192" t="str">
            <v>150</v>
          </cell>
          <cell r="O1192" t="str">
            <v>200</v>
          </cell>
          <cell r="P1192" t="str">
            <v>ODE</v>
          </cell>
        </row>
        <row r="1193">
          <cell r="A1193" t="str">
            <v>JE</v>
          </cell>
          <cell r="E1193">
            <v>34753.25</v>
          </cell>
          <cell r="H1193" t="str">
            <v>1851</v>
          </cell>
          <cell r="I1193" t="str">
            <v>150</v>
          </cell>
          <cell r="O1193" t="str">
            <v>200</v>
          </cell>
          <cell r="P1193" t="str">
            <v>ODE</v>
          </cell>
        </row>
        <row r="1194">
          <cell r="A1194" t="str">
            <v>JE</v>
          </cell>
          <cell r="E1194">
            <v>0.24</v>
          </cell>
          <cell r="H1194" t="str">
            <v>1851</v>
          </cell>
          <cell r="I1194" t="str">
            <v>150</v>
          </cell>
          <cell r="O1194" t="str">
            <v>200</v>
          </cell>
          <cell r="P1194" t="str">
            <v>ODE</v>
          </cell>
        </row>
        <row r="1195">
          <cell r="A1195" t="str">
            <v>JE</v>
          </cell>
          <cell r="E1195">
            <v>19177.490000000002</v>
          </cell>
          <cell r="H1195" t="str">
            <v>1851</v>
          </cell>
          <cell r="I1195" t="str">
            <v>150</v>
          </cell>
          <cell r="O1195" t="str">
            <v>200</v>
          </cell>
          <cell r="P1195" t="str">
            <v>ODE</v>
          </cell>
        </row>
        <row r="1196">
          <cell r="A1196" t="str">
            <v>JE</v>
          </cell>
          <cell r="E1196">
            <v>49516.58</v>
          </cell>
          <cell r="H1196" t="str">
            <v>1851</v>
          </cell>
          <cell r="I1196" t="str">
            <v>150</v>
          </cell>
          <cell r="O1196" t="str">
            <v>200</v>
          </cell>
          <cell r="P1196" t="str">
            <v>ODE</v>
          </cell>
        </row>
        <row r="1197">
          <cell r="A1197" t="str">
            <v>JE</v>
          </cell>
          <cell r="E1197">
            <v>274838.76</v>
          </cell>
          <cell r="H1197" t="str">
            <v>1851</v>
          </cell>
          <cell r="I1197" t="str">
            <v>150</v>
          </cell>
          <cell r="O1197" t="str">
            <v>200</v>
          </cell>
          <cell r="P1197" t="str">
            <v>ODE</v>
          </cell>
        </row>
        <row r="1198">
          <cell r="A1198" t="str">
            <v>JE</v>
          </cell>
          <cell r="E1198">
            <v>-32991.160000000003</v>
          </cell>
          <cell r="H1198" t="str">
            <v>1851</v>
          </cell>
          <cell r="I1198" t="str">
            <v>150</v>
          </cell>
          <cell r="O1198" t="str">
            <v>200</v>
          </cell>
          <cell r="P1198" t="str">
            <v>ODE</v>
          </cell>
        </row>
        <row r="1199">
          <cell r="A1199" t="str">
            <v>JE</v>
          </cell>
          <cell r="E1199">
            <v>18245.34</v>
          </cell>
          <cell r="H1199" t="str">
            <v>1851</v>
          </cell>
          <cell r="I1199" t="str">
            <v>150</v>
          </cell>
          <cell r="O1199" t="str">
            <v>200</v>
          </cell>
          <cell r="P1199" t="str">
            <v>ODE</v>
          </cell>
        </row>
        <row r="1200">
          <cell r="A1200" t="str">
            <v>JE</v>
          </cell>
          <cell r="E1200">
            <v>22303.57</v>
          </cell>
          <cell r="H1200" t="str">
            <v>1851</v>
          </cell>
          <cell r="I1200" t="str">
            <v>150</v>
          </cell>
          <cell r="O1200" t="str">
            <v>200</v>
          </cell>
          <cell r="P1200" t="str">
            <v>ODE</v>
          </cell>
        </row>
        <row r="1201">
          <cell r="A1201" t="str">
            <v>JE</v>
          </cell>
          <cell r="E1201">
            <v>14598.48</v>
          </cell>
          <cell r="H1201" t="str">
            <v>1851</v>
          </cell>
          <cell r="I1201" t="str">
            <v>150</v>
          </cell>
          <cell r="O1201" t="str">
            <v>200</v>
          </cell>
          <cell r="P1201" t="str">
            <v>ODE</v>
          </cell>
        </row>
        <row r="1202">
          <cell r="A1202" t="str">
            <v>JE</v>
          </cell>
          <cell r="E1202">
            <v>78676.570000000007</v>
          </cell>
          <cell r="H1202" t="str">
            <v>1851</v>
          </cell>
          <cell r="I1202" t="str">
            <v>150</v>
          </cell>
          <cell r="O1202" t="str">
            <v>200</v>
          </cell>
          <cell r="P1202" t="str">
            <v>ODE</v>
          </cell>
        </row>
        <row r="1203">
          <cell r="A1203" t="str">
            <v>JE</v>
          </cell>
          <cell r="E1203">
            <v>7583.24</v>
          </cell>
          <cell r="H1203" t="str">
            <v>1851</v>
          </cell>
          <cell r="I1203" t="str">
            <v>150</v>
          </cell>
          <cell r="O1203" t="str">
            <v>200</v>
          </cell>
          <cell r="P1203" t="str">
            <v>ODE</v>
          </cell>
        </row>
        <row r="1204">
          <cell r="A1204" t="str">
            <v>JE</v>
          </cell>
          <cell r="E1204">
            <v>8306.41</v>
          </cell>
          <cell r="H1204" t="str">
            <v>1851</v>
          </cell>
          <cell r="I1204" t="str">
            <v>150</v>
          </cell>
          <cell r="O1204" t="str">
            <v>200</v>
          </cell>
          <cell r="P1204" t="str">
            <v>ODE</v>
          </cell>
        </row>
        <row r="1205">
          <cell r="A1205" t="str">
            <v>JE</v>
          </cell>
          <cell r="E1205">
            <v>26699.75</v>
          </cell>
          <cell r="H1205" t="str">
            <v>1851</v>
          </cell>
          <cell r="I1205" t="str">
            <v>150</v>
          </cell>
          <cell r="O1205" t="str">
            <v>200</v>
          </cell>
          <cell r="P1205" t="str">
            <v>ODE</v>
          </cell>
        </row>
        <row r="1206">
          <cell r="A1206" t="str">
            <v>JE</v>
          </cell>
          <cell r="E1206">
            <v>508097.55</v>
          </cell>
          <cell r="H1206" t="str">
            <v>1851</v>
          </cell>
          <cell r="I1206" t="str">
            <v>150</v>
          </cell>
          <cell r="O1206" t="str">
            <v>200</v>
          </cell>
          <cell r="P1206" t="str">
            <v>ODE</v>
          </cell>
        </row>
        <row r="1207">
          <cell r="A1207" t="str">
            <v>JE</v>
          </cell>
          <cell r="E1207">
            <v>15905.55</v>
          </cell>
          <cell r="H1207" t="str">
            <v>1851</v>
          </cell>
          <cell r="I1207" t="str">
            <v>150</v>
          </cell>
          <cell r="O1207" t="str">
            <v>200</v>
          </cell>
          <cell r="P1207" t="str">
            <v>ODE</v>
          </cell>
        </row>
        <row r="1208">
          <cell r="A1208" t="str">
            <v>JE</v>
          </cell>
          <cell r="E1208">
            <v>22511.8</v>
          </cell>
          <cell r="H1208" t="str">
            <v>1851</v>
          </cell>
          <cell r="I1208" t="str">
            <v>150</v>
          </cell>
          <cell r="O1208" t="str">
            <v>200</v>
          </cell>
          <cell r="P1208" t="str">
            <v>ODE</v>
          </cell>
        </row>
        <row r="1209">
          <cell r="A1209" t="str">
            <v>JE</v>
          </cell>
          <cell r="E1209">
            <v>26066.92</v>
          </cell>
          <cell r="H1209" t="str">
            <v>1851</v>
          </cell>
          <cell r="I1209" t="str">
            <v>150</v>
          </cell>
          <cell r="O1209" t="str">
            <v>200</v>
          </cell>
          <cell r="P1209" t="str">
            <v>ODE</v>
          </cell>
        </row>
        <row r="1210">
          <cell r="A1210" t="str">
            <v>JE</v>
          </cell>
          <cell r="E1210">
            <v>42365.71</v>
          </cell>
          <cell r="H1210" t="str">
            <v>1851</v>
          </cell>
          <cell r="I1210" t="str">
            <v>150</v>
          </cell>
          <cell r="O1210" t="str">
            <v>200</v>
          </cell>
          <cell r="P1210" t="str">
            <v>ODE</v>
          </cell>
        </row>
        <row r="1211">
          <cell r="A1211" t="str">
            <v>JE</v>
          </cell>
          <cell r="E1211">
            <v>14847.69</v>
          </cell>
          <cell r="H1211" t="str">
            <v>1851</v>
          </cell>
          <cell r="I1211" t="str">
            <v>150</v>
          </cell>
          <cell r="O1211" t="str">
            <v>200</v>
          </cell>
          <cell r="P1211" t="str">
            <v>ODE</v>
          </cell>
        </row>
        <row r="1212">
          <cell r="A1212" t="str">
            <v>JE</v>
          </cell>
          <cell r="E1212">
            <v>50517.77</v>
          </cell>
          <cell r="H1212" t="str">
            <v>1851</v>
          </cell>
          <cell r="I1212" t="str">
            <v>150</v>
          </cell>
          <cell r="O1212" t="str">
            <v>200</v>
          </cell>
          <cell r="P1212" t="str">
            <v>ODE</v>
          </cell>
        </row>
        <row r="1213">
          <cell r="A1213" t="str">
            <v>JE</v>
          </cell>
          <cell r="E1213">
            <v>10630.16</v>
          </cell>
          <cell r="H1213" t="str">
            <v>1851</v>
          </cell>
          <cell r="I1213" t="str">
            <v>150</v>
          </cell>
          <cell r="O1213" t="str">
            <v>200</v>
          </cell>
          <cell r="P1213" t="str">
            <v>ODE</v>
          </cell>
        </row>
        <row r="1214">
          <cell r="A1214" t="str">
            <v>JE</v>
          </cell>
          <cell r="E1214">
            <v>-3930.62</v>
          </cell>
          <cell r="H1214" t="str">
            <v>1851</v>
          </cell>
          <cell r="I1214" t="str">
            <v>150</v>
          </cell>
          <cell r="O1214" t="str">
            <v>200</v>
          </cell>
          <cell r="P1214" t="str">
            <v>ODE</v>
          </cell>
        </row>
        <row r="1215">
          <cell r="A1215" t="str">
            <v>JE</v>
          </cell>
          <cell r="E1215">
            <v>30987.39</v>
          </cell>
          <cell r="H1215" t="str">
            <v>1851</v>
          </cell>
          <cell r="I1215" t="str">
            <v>150</v>
          </cell>
          <cell r="O1215" t="str">
            <v>200</v>
          </cell>
          <cell r="P1215" t="str">
            <v>ODE</v>
          </cell>
        </row>
        <row r="1216">
          <cell r="A1216" t="str">
            <v>JE</v>
          </cell>
          <cell r="E1216">
            <v>26664.49</v>
          </cell>
          <cell r="H1216" t="str">
            <v>1851</v>
          </cell>
          <cell r="I1216" t="str">
            <v>150</v>
          </cell>
          <cell r="O1216" t="str">
            <v>200</v>
          </cell>
          <cell r="P1216" t="str">
            <v>ODE</v>
          </cell>
        </row>
        <row r="1217">
          <cell r="A1217" t="str">
            <v>JE</v>
          </cell>
          <cell r="E1217">
            <v>-15782.31</v>
          </cell>
          <cell r="H1217" t="str">
            <v>1851</v>
          </cell>
          <cell r="I1217" t="str">
            <v>150</v>
          </cell>
          <cell r="O1217" t="str">
            <v>200</v>
          </cell>
          <cell r="P1217" t="str">
            <v>ODE</v>
          </cell>
        </row>
        <row r="1218">
          <cell r="A1218" t="str">
            <v>JE</v>
          </cell>
          <cell r="E1218">
            <v>10.14</v>
          </cell>
          <cell r="H1218" t="str">
            <v>1851</v>
          </cell>
          <cell r="I1218" t="str">
            <v>150</v>
          </cell>
          <cell r="O1218" t="str">
            <v>200</v>
          </cell>
          <cell r="P1218" t="str">
            <v>ODE</v>
          </cell>
        </row>
        <row r="1219">
          <cell r="A1219" t="str">
            <v>JE</v>
          </cell>
          <cell r="E1219">
            <v>13002.93</v>
          </cell>
          <cell r="H1219" t="str">
            <v>1851</v>
          </cell>
          <cell r="I1219" t="str">
            <v>150</v>
          </cell>
          <cell r="O1219" t="str">
            <v>200</v>
          </cell>
          <cell r="P1219" t="str">
            <v>ODE</v>
          </cell>
        </row>
        <row r="1220">
          <cell r="A1220" t="str">
            <v>JE</v>
          </cell>
          <cell r="E1220">
            <v>1793.14</v>
          </cell>
          <cell r="H1220" t="str">
            <v>1851</v>
          </cell>
          <cell r="I1220" t="str">
            <v>150</v>
          </cell>
          <cell r="O1220" t="str">
            <v>200</v>
          </cell>
          <cell r="P1220" t="str">
            <v>ODE</v>
          </cell>
        </row>
        <row r="1221">
          <cell r="A1221" t="str">
            <v>JE</v>
          </cell>
          <cell r="E1221">
            <v>19.43</v>
          </cell>
          <cell r="H1221" t="str">
            <v>1851</v>
          </cell>
          <cell r="I1221" t="str">
            <v>150</v>
          </cell>
          <cell r="O1221" t="str">
            <v>200</v>
          </cell>
          <cell r="P1221" t="str">
            <v>ODE</v>
          </cell>
        </row>
        <row r="1222">
          <cell r="A1222" t="str">
            <v>JE</v>
          </cell>
          <cell r="E1222">
            <v>58143.9</v>
          </cell>
          <cell r="H1222" t="str">
            <v>1851</v>
          </cell>
          <cell r="I1222" t="str">
            <v>150</v>
          </cell>
          <cell r="O1222" t="str">
            <v>200</v>
          </cell>
          <cell r="P1222" t="str">
            <v>ODE</v>
          </cell>
        </row>
        <row r="1223">
          <cell r="A1223" t="str">
            <v>JE</v>
          </cell>
          <cell r="E1223">
            <v>10619.02</v>
          </cell>
          <cell r="H1223" t="str">
            <v>1851</v>
          </cell>
          <cell r="I1223" t="str">
            <v>150</v>
          </cell>
          <cell r="O1223" t="str">
            <v>200</v>
          </cell>
          <cell r="P1223" t="str">
            <v>ODE</v>
          </cell>
        </row>
        <row r="1224">
          <cell r="A1224" t="str">
            <v>JE</v>
          </cell>
          <cell r="E1224">
            <v>94248.68</v>
          </cell>
          <cell r="H1224" t="str">
            <v>1851</v>
          </cell>
          <cell r="I1224" t="str">
            <v>150</v>
          </cell>
          <cell r="O1224" t="str">
            <v>200</v>
          </cell>
          <cell r="P1224" t="str">
            <v>ODE</v>
          </cell>
        </row>
        <row r="1225">
          <cell r="A1225" t="str">
            <v>JE</v>
          </cell>
          <cell r="E1225">
            <v>36790.870000000003</v>
          </cell>
          <cell r="H1225" t="str">
            <v>1851</v>
          </cell>
          <cell r="I1225" t="str">
            <v>150</v>
          </cell>
          <cell r="O1225" t="str">
            <v>200</v>
          </cell>
          <cell r="P1225" t="str">
            <v>ODE</v>
          </cell>
        </row>
        <row r="1226">
          <cell r="A1226" t="str">
            <v>JE</v>
          </cell>
          <cell r="E1226">
            <v>58005.77</v>
          </cell>
          <cell r="H1226" t="str">
            <v>1851</v>
          </cell>
          <cell r="I1226" t="str">
            <v>150</v>
          </cell>
          <cell r="O1226" t="str">
            <v>200</v>
          </cell>
          <cell r="P1226" t="str">
            <v>ODE</v>
          </cell>
        </row>
        <row r="1227">
          <cell r="A1227" t="str">
            <v>JE</v>
          </cell>
          <cell r="E1227">
            <v>75479.02</v>
          </cell>
          <cell r="H1227" t="str">
            <v>1851</v>
          </cell>
          <cell r="I1227" t="str">
            <v>150</v>
          </cell>
          <cell r="O1227" t="str">
            <v>200</v>
          </cell>
          <cell r="P1227" t="str">
            <v>ODE</v>
          </cell>
        </row>
        <row r="1228">
          <cell r="A1228" t="str">
            <v>JE</v>
          </cell>
          <cell r="E1228">
            <v>10.26</v>
          </cell>
          <cell r="H1228" t="str">
            <v>1851</v>
          </cell>
          <cell r="I1228" t="str">
            <v>150</v>
          </cell>
          <cell r="O1228" t="str">
            <v>200</v>
          </cell>
          <cell r="P1228" t="str">
            <v>ODE</v>
          </cell>
        </row>
        <row r="1229">
          <cell r="A1229" t="str">
            <v>JE</v>
          </cell>
          <cell r="E1229">
            <v>18898.5</v>
          </cell>
          <cell r="H1229" t="str">
            <v>1851</v>
          </cell>
          <cell r="I1229" t="str">
            <v>150</v>
          </cell>
          <cell r="O1229" t="str">
            <v>200</v>
          </cell>
          <cell r="P1229" t="str">
            <v>ODE</v>
          </cell>
        </row>
        <row r="1230">
          <cell r="A1230" t="str">
            <v>JE</v>
          </cell>
          <cell r="E1230">
            <v>164.37</v>
          </cell>
          <cell r="H1230" t="str">
            <v>1851</v>
          </cell>
          <cell r="I1230" t="str">
            <v>150</v>
          </cell>
          <cell r="O1230" t="str">
            <v>200</v>
          </cell>
          <cell r="P1230" t="str">
            <v>ODE</v>
          </cell>
        </row>
        <row r="1231">
          <cell r="A1231" t="str">
            <v>JE</v>
          </cell>
          <cell r="E1231">
            <v>27882.37</v>
          </cell>
          <cell r="H1231" t="str">
            <v>1851</v>
          </cell>
          <cell r="I1231" t="str">
            <v>150</v>
          </cell>
          <cell r="O1231" t="str">
            <v>200</v>
          </cell>
          <cell r="P1231" t="str">
            <v>ODE</v>
          </cell>
        </row>
        <row r="1232">
          <cell r="A1232" t="str">
            <v>JE</v>
          </cell>
          <cell r="E1232">
            <v>-43807.75</v>
          </cell>
          <cell r="H1232" t="str">
            <v>1851</v>
          </cell>
          <cell r="I1232" t="str">
            <v>150</v>
          </cell>
          <cell r="O1232" t="str">
            <v>200</v>
          </cell>
          <cell r="P1232" t="str">
            <v>ODE</v>
          </cell>
        </row>
        <row r="1233">
          <cell r="A1233" t="str">
            <v>JE</v>
          </cell>
          <cell r="E1233">
            <v>29652.38</v>
          </cell>
          <cell r="H1233" t="str">
            <v>1851</v>
          </cell>
          <cell r="I1233" t="str">
            <v>150</v>
          </cell>
          <cell r="O1233" t="str">
            <v>200</v>
          </cell>
          <cell r="P1233" t="str">
            <v>ODE</v>
          </cell>
        </row>
        <row r="1234">
          <cell r="A1234" t="str">
            <v>JE</v>
          </cell>
          <cell r="E1234">
            <v>21778.29</v>
          </cell>
          <cell r="H1234" t="str">
            <v>1851</v>
          </cell>
          <cell r="I1234" t="str">
            <v>150</v>
          </cell>
          <cell r="O1234" t="str">
            <v>200</v>
          </cell>
          <cell r="P1234" t="str">
            <v>ODE</v>
          </cell>
        </row>
        <row r="1235">
          <cell r="A1235" t="str">
            <v>JE</v>
          </cell>
          <cell r="E1235">
            <v>-122.16</v>
          </cell>
          <cell r="H1235" t="str">
            <v>1851</v>
          </cell>
          <cell r="I1235" t="str">
            <v>150</v>
          </cell>
          <cell r="O1235" t="str">
            <v>200</v>
          </cell>
          <cell r="P1235" t="str">
            <v>ODE</v>
          </cell>
        </row>
        <row r="1236">
          <cell r="A1236" t="str">
            <v>JE</v>
          </cell>
          <cell r="E1236">
            <v>-239.42</v>
          </cell>
          <cell r="H1236" t="str">
            <v>1851</v>
          </cell>
          <cell r="I1236" t="str">
            <v>150</v>
          </cell>
          <cell r="O1236" t="str">
            <v>200</v>
          </cell>
          <cell r="P1236" t="str">
            <v>ODE</v>
          </cell>
        </row>
        <row r="1237">
          <cell r="A1237" t="str">
            <v>JE</v>
          </cell>
          <cell r="E1237">
            <v>-255.45</v>
          </cell>
          <cell r="H1237" t="str">
            <v>1851</v>
          </cell>
          <cell r="I1237" t="str">
            <v>150</v>
          </cell>
          <cell r="O1237" t="str">
            <v>200</v>
          </cell>
          <cell r="P1237" t="str">
            <v>ODE</v>
          </cell>
        </row>
        <row r="1238">
          <cell r="A1238" t="str">
            <v>JE</v>
          </cell>
          <cell r="E1238">
            <v>-108.91</v>
          </cell>
          <cell r="H1238" t="str">
            <v>1851</v>
          </cell>
          <cell r="I1238" t="str">
            <v>150</v>
          </cell>
          <cell r="O1238" t="str">
            <v>200</v>
          </cell>
          <cell r="P1238" t="str">
            <v>ODE</v>
          </cell>
        </row>
        <row r="1239">
          <cell r="A1239" t="str">
            <v>JE</v>
          </cell>
          <cell r="E1239">
            <v>33436.15</v>
          </cell>
          <cell r="H1239" t="str">
            <v>1851</v>
          </cell>
          <cell r="I1239" t="str">
            <v>150</v>
          </cell>
          <cell r="O1239" t="str">
            <v>200</v>
          </cell>
          <cell r="P1239" t="str">
            <v>ODE</v>
          </cell>
        </row>
        <row r="1240">
          <cell r="A1240" t="str">
            <v>JE</v>
          </cell>
          <cell r="E1240">
            <v>-792.9</v>
          </cell>
          <cell r="H1240" t="str">
            <v>1851</v>
          </cell>
          <cell r="I1240" t="str">
            <v>150</v>
          </cell>
          <cell r="O1240" t="str">
            <v>200</v>
          </cell>
          <cell r="P1240" t="str">
            <v>ODE</v>
          </cell>
        </row>
        <row r="1241">
          <cell r="A1241" t="str">
            <v>JE</v>
          </cell>
          <cell r="E1241">
            <v>-71.22</v>
          </cell>
          <cell r="H1241" t="str">
            <v>1851</v>
          </cell>
          <cell r="I1241" t="str">
            <v>150</v>
          </cell>
          <cell r="O1241" t="str">
            <v>200</v>
          </cell>
          <cell r="P1241" t="str">
            <v>ODE</v>
          </cell>
        </row>
        <row r="1242">
          <cell r="A1242" t="str">
            <v>JE</v>
          </cell>
          <cell r="E1242">
            <v>-61.69</v>
          </cell>
          <cell r="H1242" t="str">
            <v>1851</v>
          </cell>
          <cell r="I1242" t="str">
            <v>150</v>
          </cell>
          <cell r="O1242" t="str">
            <v>200</v>
          </cell>
          <cell r="P1242" t="str">
            <v>ODE</v>
          </cell>
        </row>
        <row r="1243">
          <cell r="A1243" t="str">
            <v>JE</v>
          </cell>
          <cell r="E1243">
            <v>-256.20999999999998</v>
          </cell>
          <cell r="H1243" t="str">
            <v>1851</v>
          </cell>
          <cell r="I1243" t="str">
            <v>150</v>
          </cell>
          <cell r="O1243" t="str">
            <v>200</v>
          </cell>
          <cell r="P1243" t="str">
            <v>ODE</v>
          </cell>
        </row>
        <row r="1244">
          <cell r="A1244" t="str">
            <v>JE</v>
          </cell>
          <cell r="E1244">
            <v>-146.54</v>
          </cell>
          <cell r="H1244" t="str">
            <v>1851</v>
          </cell>
          <cell r="I1244" t="str">
            <v>150</v>
          </cell>
          <cell r="O1244" t="str">
            <v>200</v>
          </cell>
          <cell r="P1244" t="str">
            <v>ODE</v>
          </cell>
        </row>
        <row r="1245">
          <cell r="A1245" t="str">
            <v>JE</v>
          </cell>
          <cell r="E1245">
            <v>14858.64</v>
          </cell>
          <cell r="H1245" t="str">
            <v>1851</v>
          </cell>
          <cell r="I1245" t="str">
            <v>150</v>
          </cell>
          <cell r="O1245" t="str">
            <v>200</v>
          </cell>
          <cell r="P1245" t="str">
            <v>ODE</v>
          </cell>
        </row>
        <row r="1246">
          <cell r="A1246" t="str">
            <v>JE</v>
          </cell>
          <cell r="E1246">
            <v>519612.76</v>
          </cell>
          <cell r="H1246" t="str">
            <v>1851</v>
          </cell>
          <cell r="I1246" t="str">
            <v>150</v>
          </cell>
          <cell r="O1246" t="str">
            <v>200</v>
          </cell>
          <cell r="P1246" t="str">
            <v>ODE</v>
          </cell>
        </row>
        <row r="1247">
          <cell r="A1247" t="str">
            <v>JE</v>
          </cell>
          <cell r="E1247">
            <v>-121.38</v>
          </cell>
          <cell r="H1247" t="str">
            <v>1851</v>
          </cell>
          <cell r="I1247" t="str">
            <v>150</v>
          </cell>
          <cell r="O1247" t="str">
            <v>200</v>
          </cell>
          <cell r="P1247" t="str">
            <v>ODE</v>
          </cell>
        </row>
        <row r="1248">
          <cell r="A1248" t="str">
            <v>JE</v>
          </cell>
          <cell r="E1248">
            <v>-209.62</v>
          </cell>
          <cell r="H1248" t="str">
            <v>1851</v>
          </cell>
          <cell r="I1248" t="str">
            <v>150</v>
          </cell>
          <cell r="O1248" t="str">
            <v>200</v>
          </cell>
          <cell r="P1248" t="str">
            <v>ODE</v>
          </cell>
        </row>
        <row r="1249">
          <cell r="A1249" t="str">
            <v>JE</v>
          </cell>
          <cell r="E1249">
            <v>-160.5</v>
          </cell>
          <cell r="H1249" t="str">
            <v>1851</v>
          </cell>
          <cell r="I1249" t="str">
            <v>150</v>
          </cell>
          <cell r="O1249" t="str">
            <v>200</v>
          </cell>
          <cell r="P1249" t="str">
            <v>ODE</v>
          </cell>
        </row>
        <row r="1250">
          <cell r="A1250" t="str">
            <v>JE</v>
          </cell>
          <cell r="E1250">
            <v>-268.54000000000002</v>
          </cell>
          <cell r="H1250" t="str">
            <v>1851</v>
          </cell>
          <cell r="I1250" t="str">
            <v>150</v>
          </cell>
          <cell r="O1250" t="str">
            <v>200</v>
          </cell>
          <cell r="P1250" t="str">
            <v>ODE</v>
          </cell>
        </row>
        <row r="1251">
          <cell r="A1251" t="str">
            <v>JE</v>
          </cell>
          <cell r="E1251">
            <v>-446.52</v>
          </cell>
          <cell r="H1251" t="str">
            <v>1851</v>
          </cell>
          <cell r="I1251" t="str">
            <v>150</v>
          </cell>
          <cell r="O1251" t="str">
            <v>200</v>
          </cell>
          <cell r="P1251" t="str">
            <v>ODE</v>
          </cell>
        </row>
        <row r="1252">
          <cell r="A1252" t="str">
            <v>JE</v>
          </cell>
          <cell r="E1252">
            <v>12979.74</v>
          </cell>
          <cell r="H1252" t="str">
            <v>1851</v>
          </cell>
          <cell r="I1252" t="str">
            <v>150</v>
          </cell>
          <cell r="O1252" t="str">
            <v>200</v>
          </cell>
          <cell r="P1252" t="str">
            <v>ODE</v>
          </cell>
        </row>
        <row r="1253">
          <cell r="A1253" t="str">
            <v>JE</v>
          </cell>
          <cell r="E1253">
            <v>-123.18</v>
          </cell>
          <cell r="H1253" t="str">
            <v>1851</v>
          </cell>
          <cell r="I1253" t="str">
            <v>150</v>
          </cell>
          <cell r="O1253" t="str">
            <v>200</v>
          </cell>
          <cell r="P1253" t="str">
            <v>ODE</v>
          </cell>
        </row>
        <row r="1254">
          <cell r="A1254" t="str">
            <v>JE</v>
          </cell>
          <cell r="E1254">
            <v>15286.68</v>
          </cell>
          <cell r="H1254" t="str">
            <v>1851</v>
          </cell>
          <cell r="I1254" t="str">
            <v>150</v>
          </cell>
          <cell r="O1254" t="str">
            <v>200</v>
          </cell>
          <cell r="P1254" t="str">
            <v>ODE</v>
          </cell>
        </row>
        <row r="1255">
          <cell r="A1255" t="str">
            <v>JE</v>
          </cell>
          <cell r="E1255">
            <v>-142.55000000000001</v>
          </cell>
          <cell r="H1255" t="str">
            <v>1851</v>
          </cell>
          <cell r="I1255" t="str">
            <v>150</v>
          </cell>
          <cell r="O1255" t="str">
            <v>200</v>
          </cell>
          <cell r="P1255" t="str">
            <v>ODE</v>
          </cell>
        </row>
        <row r="1256">
          <cell r="A1256" t="str">
            <v>JE</v>
          </cell>
          <cell r="E1256">
            <v>23983.62</v>
          </cell>
          <cell r="H1256" t="str">
            <v>1851</v>
          </cell>
          <cell r="I1256" t="str">
            <v>150</v>
          </cell>
          <cell r="O1256" t="str">
            <v>200</v>
          </cell>
          <cell r="P1256" t="str">
            <v>ODE</v>
          </cell>
        </row>
        <row r="1257">
          <cell r="A1257" t="str">
            <v>JE</v>
          </cell>
          <cell r="E1257">
            <v>-14.05</v>
          </cell>
          <cell r="H1257" t="str">
            <v>1851</v>
          </cell>
          <cell r="I1257" t="str">
            <v>150</v>
          </cell>
          <cell r="O1257" t="str">
            <v>200</v>
          </cell>
          <cell r="P1257" t="str">
            <v>ODE</v>
          </cell>
        </row>
        <row r="1258">
          <cell r="A1258" t="str">
            <v>JE</v>
          </cell>
          <cell r="E1258">
            <v>66479.490000000005</v>
          </cell>
          <cell r="H1258" t="str">
            <v>1851</v>
          </cell>
          <cell r="I1258" t="str">
            <v>150</v>
          </cell>
          <cell r="O1258" t="str">
            <v>200</v>
          </cell>
          <cell r="P1258" t="str">
            <v>ODE</v>
          </cell>
        </row>
        <row r="1259">
          <cell r="A1259" t="str">
            <v>JE</v>
          </cell>
          <cell r="E1259">
            <v>-193.55</v>
          </cell>
          <cell r="H1259" t="str">
            <v>1851</v>
          </cell>
          <cell r="I1259" t="str">
            <v>150</v>
          </cell>
          <cell r="O1259" t="str">
            <v>200</v>
          </cell>
          <cell r="P1259" t="str">
            <v>ODE</v>
          </cell>
        </row>
        <row r="1260">
          <cell r="A1260" t="str">
            <v>JE</v>
          </cell>
          <cell r="E1260">
            <v>21.4</v>
          </cell>
          <cell r="H1260" t="str">
            <v>1851</v>
          </cell>
          <cell r="I1260" t="str">
            <v>150</v>
          </cell>
          <cell r="O1260" t="str">
            <v>200</v>
          </cell>
          <cell r="P1260" t="str">
            <v>ODE</v>
          </cell>
        </row>
        <row r="1261">
          <cell r="A1261" t="str">
            <v>JE</v>
          </cell>
          <cell r="E1261">
            <v>-265.69</v>
          </cell>
          <cell r="H1261" t="str">
            <v>1851</v>
          </cell>
          <cell r="I1261" t="str">
            <v>150</v>
          </cell>
          <cell r="O1261" t="str">
            <v>200</v>
          </cell>
          <cell r="P1261" t="str">
            <v>ODE</v>
          </cell>
        </row>
        <row r="1262">
          <cell r="A1262" t="str">
            <v>JE</v>
          </cell>
          <cell r="E1262">
            <v>19233.080000000002</v>
          </cell>
          <cell r="H1262" t="str">
            <v>1851</v>
          </cell>
          <cell r="I1262" t="str">
            <v>150</v>
          </cell>
          <cell r="O1262" t="str">
            <v>200</v>
          </cell>
          <cell r="P1262" t="str">
            <v>ODE</v>
          </cell>
        </row>
        <row r="1263">
          <cell r="A1263" t="str">
            <v>JE</v>
          </cell>
          <cell r="E1263">
            <v>-254.79</v>
          </cell>
          <cell r="H1263" t="str">
            <v>1851</v>
          </cell>
          <cell r="I1263" t="str">
            <v>150</v>
          </cell>
          <cell r="O1263" t="str">
            <v>200</v>
          </cell>
          <cell r="P1263" t="str">
            <v>ODE</v>
          </cell>
        </row>
        <row r="1264">
          <cell r="A1264" t="str">
            <v>JE</v>
          </cell>
          <cell r="E1264">
            <v>21658.35</v>
          </cell>
          <cell r="H1264" t="str">
            <v>1851</v>
          </cell>
          <cell r="I1264" t="str">
            <v>150</v>
          </cell>
          <cell r="O1264" t="str">
            <v>200</v>
          </cell>
          <cell r="P1264" t="str">
            <v>ODE</v>
          </cell>
        </row>
        <row r="1265">
          <cell r="A1265" t="str">
            <v>JE</v>
          </cell>
          <cell r="E1265">
            <v>-109.82</v>
          </cell>
          <cell r="H1265" t="str">
            <v>1851</v>
          </cell>
          <cell r="I1265" t="str">
            <v>150</v>
          </cell>
          <cell r="O1265" t="str">
            <v>200</v>
          </cell>
          <cell r="P1265" t="str">
            <v>ODE</v>
          </cell>
        </row>
        <row r="1266">
          <cell r="A1266" t="str">
            <v>JE</v>
          </cell>
          <cell r="E1266">
            <v>18165.46</v>
          </cell>
          <cell r="H1266" t="str">
            <v>1851</v>
          </cell>
          <cell r="I1266" t="str">
            <v>150</v>
          </cell>
          <cell r="O1266" t="str">
            <v>200</v>
          </cell>
          <cell r="P1266" t="str">
            <v>ODE</v>
          </cell>
        </row>
        <row r="1267">
          <cell r="A1267" t="str">
            <v>JE</v>
          </cell>
          <cell r="E1267">
            <v>7474.17</v>
          </cell>
          <cell r="H1267" t="str">
            <v>1851</v>
          </cell>
          <cell r="I1267" t="str">
            <v>150</v>
          </cell>
          <cell r="O1267" t="str">
            <v>200</v>
          </cell>
          <cell r="P1267" t="str">
            <v>ODE</v>
          </cell>
        </row>
        <row r="1268">
          <cell r="A1268" t="str">
            <v>JE</v>
          </cell>
          <cell r="E1268">
            <v>228.24</v>
          </cell>
          <cell r="H1268" t="str">
            <v>1851</v>
          </cell>
          <cell r="I1268" t="str">
            <v>150</v>
          </cell>
          <cell r="O1268" t="str">
            <v>200</v>
          </cell>
          <cell r="P1268" t="str">
            <v>ODE</v>
          </cell>
        </row>
        <row r="1269">
          <cell r="A1269" t="str">
            <v>JE</v>
          </cell>
          <cell r="E1269">
            <v>6882.43</v>
          </cell>
          <cell r="H1269" t="str">
            <v>1851</v>
          </cell>
          <cell r="I1269" t="str">
            <v>150</v>
          </cell>
          <cell r="O1269" t="str">
            <v>200</v>
          </cell>
          <cell r="P1269" t="str">
            <v>ODE</v>
          </cell>
        </row>
        <row r="1270">
          <cell r="A1270" t="str">
            <v>JE</v>
          </cell>
          <cell r="E1270">
            <v>-302.86</v>
          </cell>
          <cell r="H1270" t="str">
            <v>1851</v>
          </cell>
          <cell r="I1270" t="str">
            <v>150</v>
          </cell>
          <cell r="O1270" t="str">
            <v>200</v>
          </cell>
          <cell r="P1270" t="str">
            <v>ODE</v>
          </cell>
        </row>
        <row r="1271">
          <cell r="A1271" t="str">
            <v>JE</v>
          </cell>
          <cell r="E1271">
            <v>45612.37</v>
          </cell>
          <cell r="H1271" t="str">
            <v>1851</v>
          </cell>
          <cell r="I1271" t="str">
            <v>150</v>
          </cell>
          <cell r="O1271" t="str">
            <v>200</v>
          </cell>
          <cell r="P1271" t="str">
            <v>ODE</v>
          </cell>
        </row>
        <row r="1272">
          <cell r="A1272" t="str">
            <v>JE</v>
          </cell>
          <cell r="E1272">
            <v>-85.79</v>
          </cell>
          <cell r="H1272" t="str">
            <v>1851</v>
          </cell>
          <cell r="I1272" t="str">
            <v>150</v>
          </cell>
          <cell r="O1272" t="str">
            <v>200</v>
          </cell>
          <cell r="P1272" t="str">
            <v>ODE</v>
          </cell>
        </row>
        <row r="1273">
          <cell r="A1273" t="str">
            <v>JE</v>
          </cell>
          <cell r="E1273">
            <v>44893.68</v>
          </cell>
          <cell r="H1273" t="str">
            <v>1851</v>
          </cell>
          <cell r="I1273" t="str">
            <v>150</v>
          </cell>
          <cell r="O1273" t="str">
            <v>200</v>
          </cell>
          <cell r="P1273" t="str">
            <v>ODE</v>
          </cell>
        </row>
        <row r="1274">
          <cell r="A1274" t="str">
            <v>JE</v>
          </cell>
          <cell r="E1274">
            <v>7253.33</v>
          </cell>
          <cell r="H1274" t="str">
            <v>1851</v>
          </cell>
          <cell r="I1274" t="str">
            <v>150</v>
          </cell>
          <cell r="O1274" t="str">
            <v>200</v>
          </cell>
          <cell r="P1274" t="str">
            <v>ODE</v>
          </cell>
        </row>
        <row r="1275">
          <cell r="A1275" t="str">
            <v>JE</v>
          </cell>
          <cell r="E1275">
            <v>-822.89</v>
          </cell>
          <cell r="H1275" t="str">
            <v>1851</v>
          </cell>
          <cell r="I1275" t="str">
            <v>150</v>
          </cell>
          <cell r="O1275" t="str">
            <v>200</v>
          </cell>
          <cell r="P1275" t="str">
            <v>ODE</v>
          </cell>
        </row>
        <row r="1276">
          <cell r="A1276" t="str">
            <v>JE</v>
          </cell>
          <cell r="E1276">
            <v>-307.12</v>
          </cell>
          <cell r="H1276" t="str">
            <v>1851</v>
          </cell>
          <cell r="I1276" t="str">
            <v>150</v>
          </cell>
          <cell r="O1276" t="str">
            <v>200</v>
          </cell>
          <cell r="P1276" t="str">
            <v>ODE</v>
          </cell>
        </row>
        <row r="1277">
          <cell r="A1277" t="str">
            <v>JE</v>
          </cell>
          <cell r="E1277">
            <v>-541.41</v>
          </cell>
          <cell r="H1277" t="str">
            <v>1851</v>
          </cell>
          <cell r="I1277" t="str">
            <v>150</v>
          </cell>
          <cell r="O1277" t="str">
            <v>200</v>
          </cell>
          <cell r="P1277" t="str">
            <v>ODE</v>
          </cell>
        </row>
        <row r="1278">
          <cell r="A1278" t="str">
            <v>JE</v>
          </cell>
          <cell r="E1278">
            <v>-612.85</v>
          </cell>
          <cell r="H1278" t="str">
            <v>1851</v>
          </cell>
          <cell r="I1278" t="str">
            <v>150</v>
          </cell>
          <cell r="O1278" t="str">
            <v>200</v>
          </cell>
          <cell r="P1278" t="str">
            <v>ODE</v>
          </cell>
        </row>
        <row r="1279">
          <cell r="A1279" t="str">
            <v>JE</v>
          </cell>
          <cell r="E1279">
            <v>23281.55</v>
          </cell>
          <cell r="H1279" t="str">
            <v>1851</v>
          </cell>
          <cell r="I1279" t="str">
            <v>150</v>
          </cell>
          <cell r="O1279" t="str">
            <v>200</v>
          </cell>
          <cell r="P1279" t="str">
            <v>ODE</v>
          </cell>
        </row>
        <row r="1280">
          <cell r="A1280" t="str">
            <v>JE</v>
          </cell>
          <cell r="E1280">
            <v>3839.8</v>
          </cell>
          <cell r="H1280" t="str">
            <v>1851</v>
          </cell>
          <cell r="I1280" t="str">
            <v>150</v>
          </cell>
          <cell r="O1280" t="str">
            <v>200</v>
          </cell>
          <cell r="P1280" t="str">
            <v>ODE</v>
          </cell>
        </row>
        <row r="1281">
          <cell r="A1281" t="str">
            <v>JE</v>
          </cell>
          <cell r="E1281">
            <v>-177.89</v>
          </cell>
          <cell r="H1281" t="str">
            <v>1851</v>
          </cell>
          <cell r="I1281" t="str">
            <v>150</v>
          </cell>
          <cell r="O1281" t="str">
            <v>200</v>
          </cell>
          <cell r="P1281" t="str">
            <v>ODE</v>
          </cell>
        </row>
        <row r="1282">
          <cell r="A1282" t="str">
            <v>JE</v>
          </cell>
          <cell r="E1282">
            <v>0.46</v>
          </cell>
          <cell r="H1282" t="str">
            <v>1851</v>
          </cell>
          <cell r="I1282" t="str">
            <v>150</v>
          </cell>
          <cell r="O1282" t="str">
            <v>200</v>
          </cell>
          <cell r="P1282" t="str">
            <v>ODE</v>
          </cell>
        </row>
        <row r="1283">
          <cell r="A1283" t="str">
            <v>JE</v>
          </cell>
          <cell r="E1283">
            <v>18986.490000000002</v>
          </cell>
          <cell r="H1283" t="str">
            <v>1851</v>
          </cell>
          <cell r="I1283" t="str">
            <v>150</v>
          </cell>
          <cell r="O1283" t="str">
            <v>200</v>
          </cell>
          <cell r="P1283" t="str">
            <v>ODE</v>
          </cell>
        </row>
        <row r="1284">
          <cell r="A1284" t="str">
            <v>JE</v>
          </cell>
          <cell r="E1284">
            <v>29557.08</v>
          </cell>
          <cell r="H1284" t="str">
            <v>1851</v>
          </cell>
          <cell r="I1284" t="str">
            <v>150</v>
          </cell>
          <cell r="O1284" t="str">
            <v>200</v>
          </cell>
          <cell r="P1284" t="str">
            <v>ODE</v>
          </cell>
        </row>
        <row r="1285">
          <cell r="A1285" t="str">
            <v>JE</v>
          </cell>
          <cell r="E1285">
            <v>-113.89</v>
          </cell>
          <cell r="H1285" t="str">
            <v>1851</v>
          </cell>
          <cell r="I1285" t="str">
            <v>150</v>
          </cell>
          <cell r="O1285" t="str">
            <v>200</v>
          </cell>
          <cell r="P1285" t="str">
            <v>ODE</v>
          </cell>
        </row>
        <row r="1286">
          <cell r="A1286" t="str">
            <v>JE</v>
          </cell>
          <cell r="E1286">
            <v>315331.86</v>
          </cell>
          <cell r="H1286" t="str">
            <v>1851</v>
          </cell>
          <cell r="I1286" t="str">
            <v>150</v>
          </cell>
          <cell r="O1286" t="str">
            <v>200</v>
          </cell>
          <cell r="P1286" t="str">
            <v>ODE</v>
          </cell>
        </row>
        <row r="1287">
          <cell r="A1287" t="str">
            <v>JE</v>
          </cell>
          <cell r="E1287">
            <v>236101.19</v>
          </cell>
          <cell r="H1287" t="str">
            <v>1851</v>
          </cell>
          <cell r="I1287" t="str">
            <v>150</v>
          </cell>
          <cell r="O1287" t="str">
            <v>200</v>
          </cell>
          <cell r="P1287" t="str">
            <v>ODE</v>
          </cell>
        </row>
        <row r="1288">
          <cell r="A1288" t="str">
            <v>JE</v>
          </cell>
          <cell r="E1288">
            <v>262.08999999999997</v>
          </cell>
          <cell r="H1288" t="str">
            <v>1851</v>
          </cell>
          <cell r="I1288" t="str">
            <v>150</v>
          </cell>
          <cell r="O1288" t="str">
            <v>200</v>
          </cell>
          <cell r="P1288" t="str">
            <v>ODE</v>
          </cell>
        </row>
        <row r="1289">
          <cell r="A1289" t="str">
            <v>JE</v>
          </cell>
          <cell r="E1289">
            <v>89506.47</v>
          </cell>
          <cell r="H1289" t="str">
            <v>1851</v>
          </cell>
          <cell r="I1289" t="str">
            <v>150</v>
          </cell>
          <cell r="O1289" t="str">
            <v>200</v>
          </cell>
          <cell r="P1289" t="str">
            <v>ODE</v>
          </cell>
        </row>
        <row r="1290">
          <cell r="A1290" t="str">
            <v>JE</v>
          </cell>
          <cell r="E1290">
            <v>-90866.05</v>
          </cell>
          <cell r="H1290" t="str">
            <v>1851</v>
          </cell>
          <cell r="I1290" t="str">
            <v>150</v>
          </cell>
          <cell r="O1290" t="str">
            <v>200</v>
          </cell>
          <cell r="P1290" t="str">
            <v>ODE</v>
          </cell>
        </row>
        <row r="1291">
          <cell r="A1291" t="str">
            <v>JE</v>
          </cell>
          <cell r="E1291">
            <v>-580710.73</v>
          </cell>
          <cell r="H1291" t="str">
            <v>1851</v>
          </cell>
          <cell r="I1291" t="str">
            <v>150</v>
          </cell>
          <cell r="O1291" t="str">
            <v>200</v>
          </cell>
          <cell r="P1291" t="str">
            <v>ODE</v>
          </cell>
        </row>
        <row r="1292">
          <cell r="A1292" t="str">
            <v>JE</v>
          </cell>
          <cell r="E1292">
            <v>10485.34</v>
          </cell>
          <cell r="H1292" t="str">
            <v>1851</v>
          </cell>
          <cell r="I1292" t="str">
            <v>150</v>
          </cell>
          <cell r="O1292" t="str">
            <v>200</v>
          </cell>
          <cell r="P1292" t="str">
            <v>ODE</v>
          </cell>
        </row>
        <row r="1293">
          <cell r="A1293" t="str">
            <v>JE</v>
          </cell>
          <cell r="E1293">
            <v>13247.45</v>
          </cell>
          <cell r="H1293" t="str">
            <v>1851</v>
          </cell>
          <cell r="I1293" t="str">
            <v>150</v>
          </cell>
          <cell r="O1293" t="str">
            <v>200</v>
          </cell>
          <cell r="P1293" t="str">
            <v>ODE</v>
          </cell>
        </row>
        <row r="1294">
          <cell r="A1294" t="str">
            <v>JE</v>
          </cell>
          <cell r="E1294">
            <v>66678.350000000006</v>
          </cell>
          <cell r="H1294" t="str">
            <v>1851</v>
          </cell>
          <cell r="I1294" t="str">
            <v>150</v>
          </cell>
          <cell r="O1294" t="str">
            <v>200</v>
          </cell>
          <cell r="P1294" t="str">
            <v>ODE</v>
          </cell>
        </row>
        <row r="1295">
          <cell r="A1295" t="str">
            <v>JE</v>
          </cell>
          <cell r="E1295">
            <v>18644.57</v>
          </cell>
          <cell r="H1295" t="str">
            <v>1851</v>
          </cell>
          <cell r="I1295" t="str">
            <v>150</v>
          </cell>
          <cell r="O1295" t="str">
            <v>200</v>
          </cell>
          <cell r="P1295" t="str">
            <v>ODE</v>
          </cell>
        </row>
        <row r="1296">
          <cell r="A1296" t="str">
            <v>JE</v>
          </cell>
          <cell r="E1296">
            <v>35737.9</v>
          </cell>
          <cell r="H1296" t="str">
            <v>1851</v>
          </cell>
          <cell r="I1296" t="str">
            <v>150</v>
          </cell>
          <cell r="O1296" t="str">
            <v>200</v>
          </cell>
          <cell r="P1296" t="str">
            <v>ODE</v>
          </cell>
        </row>
        <row r="1297">
          <cell r="A1297" t="str">
            <v>JE</v>
          </cell>
          <cell r="E1297">
            <v>32624.82</v>
          </cell>
          <cell r="H1297" t="str">
            <v>1851</v>
          </cell>
          <cell r="I1297" t="str">
            <v>150</v>
          </cell>
          <cell r="O1297" t="str">
            <v>200</v>
          </cell>
          <cell r="P1297" t="str">
            <v>ODE</v>
          </cell>
        </row>
        <row r="1298">
          <cell r="A1298" t="str">
            <v>JE</v>
          </cell>
          <cell r="E1298">
            <v>18361.849999999999</v>
          </cell>
          <cell r="H1298" t="str">
            <v>1851</v>
          </cell>
          <cell r="I1298" t="str">
            <v>150</v>
          </cell>
          <cell r="O1298" t="str">
            <v>200</v>
          </cell>
          <cell r="P1298" t="str">
            <v>ODE</v>
          </cell>
        </row>
        <row r="1299">
          <cell r="A1299" t="str">
            <v>JE</v>
          </cell>
          <cell r="E1299">
            <v>26304.880000000001</v>
          </cell>
          <cell r="H1299" t="str">
            <v>1851</v>
          </cell>
          <cell r="I1299" t="str">
            <v>150</v>
          </cell>
          <cell r="O1299" t="str">
            <v>200</v>
          </cell>
          <cell r="P1299" t="str">
            <v>ODE</v>
          </cell>
        </row>
        <row r="1300">
          <cell r="A1300" t="str">
            <v>JE</v>
          </cell>
          <cell r="E1300">
            <v>22542.14</v>
          </cell>
          <cell r="H1300" t="str">
            <v>1851</v>
          </cell>
          <cell r="I1300" t="str">
            <v>150</v>
          </cell>
          <cell r="O1300" t="str">
            <v>200</v>
          </cell>
          <cell r="P1300" t="str">
            <v>ODE</v>
          </cell>
        </row>
        <row r="1301">
          <cell r="A1301" t="str">
            <v>JE</v>
          </cell>
          <cell r="E1301">
            <v>4301.63</v>
          </cell>
          <cell r="H1301" t="str">
            <v>1851</v>
          </cell>
          <cell r="I1301" t="str">
            <v>150</v>
          </cell>
          <cell r="O1301" t="str">
            <v>200</v>
          </cell>
          <cell r="P1301" t="str">
            <v>ODE</v>
          </cell>
        </row>
        <row r="1302">
          <cell r="A1302" t="str">
            <v>JE</v>
          </cell>
          <cell r="E1302">
            <v>17151.52</v>
          </cell>
          <cell r="H1302" t="str">
            <v>1851</v>
          </cell>
          <cell r="I1302" t="str">
            <v>150</v>
          </cell>
          <cell r="O1302" t="str">
            <v>200</v>
          </cell>
          <cell r="P1302" t="str">
            <v>ODE</v>
          </cell>
        </row>
        <row r="1303">
          <cell r="A1303" t="str">
            <v>JE</v>
          </cell>
          <cell r="E1303">
            <v>11968.26</v>
          </cell>
          <cell r="H1303" t="str">
            <v>1851</v>
          </cell>
          <cell r="I1303" t="str">
            <v>150</v>
          </cell>
          <cell r="O1303" t="str">
            <v>200</v>
          </cell>
          <cell r="P1303" t="str">
            <v>ODE</v>
          </cell>
        </row>
        <row r="1304">
          <cell r="A1304" t="str">
            <v>JE</v>
          </cell>
          <cell r="E1304">
            <v>37256.5</v>
          </cell>
          <cell r="H1304" t="str">
            <v>1851</v>
          </cell>
          <cell r="I1304" t="str">
            <v>150</v>
          </cell>
          <cell r="O1304" t="str">
            <v>200</v>
          </cell>
          <cell r="P1304" t="str">
            <v>ODE</v>
          </cell>
        </row>
        <row r="1305">
          <cell r="A1305" t="str">
            <v>JE</v>
          </cell>
          <cell r="E1305">
            <v>50837.4</v>
          </cell>
          <cell r="H1305" t="str">
            <v>1851</v>
          </cell>
          <cell r="I1305" t="str">
            <v>150</v>
          </cell>
          <cell r="O1305" t="str">
            <v>200</v>
          </cell>
          <cell r="P1305" t="str">
            <v>ODE</v>
          </cell>
        </row>
        <row r="1306">
          <cell r="A1306" t="str">
            <v>JE</v>
          </cell>
          <cell r="E1306">
            <v>33793.519999999997</v>
          </cell>
          <cell r="H1306" t="str">
            <v>1851</v>
          </cell>
          <cell r="I1306" t="str">
            <v>150</v>
          </cell>
          <cell r="O1306" t="str">
            <v>200</v>
          </cell>
          <cell r="P1306" t="str">
            <v>ODE</v>
          </cell>
        </row>
        <row r="1307">
          <cell r="A1307" t="str">
            <v>JE</v>
          </cell>
          <cell r="E1307">
            <v>60262.41</v>
          </cell>
          <cell r="H1307" t="str">
            <v>1851</v>
          </cell>
          <cell r="I1307" t="str">
            <v>150</v>
          </cell>
          <cell r="O1307" t="str">
            <v>200</v>
          </cell>
          <cell r="P1307" t="str">
            <v>ODE</v>
          </cell>
        </row>
        <row r="1308">
          <cell r="A1308" t="str">
            <v>JE</v>
          </cell>
          <cell r="E1308">
            <v>8512.25</v>
          </cell>
          <cell r="H1308" t="str">
            <v>1851</v>
          </cell>
          <cell r="I1308" t="str">
            <v>150</v>
          </cell>
          <cell r="O1308" t="str">
            <v>200</v>
          </cell>
          <cell r="P1308" t="str">
            <v>ODE</v>
          </cell>
        </row>
        <row r="1309">
          <cell r="A1309" t="str">
            <v>JE</v>
          </cell>
          <cell r="E1309">
            <v>3894.83</v>
          </cell>
          <cell r="H1309" t="str">
            <v>1851</v>
          </cell>
          <cell r="I1309" t="str">
            <v>150</v>
          </cell>
          <cell r="O1309" t="str">
            <v>200</v>
          </cell>
          <cell r="P1309" t="str">
            <v>ODE</v>
          </cell>
        </row>
        <row r="1310">
          <cell r="A1310" t="str">
            <v>JE</v>
          </cell>
          <cell r="E1310">
            <v>15314.54</v>
          </cell>
          <cell r="H1310" t="str">
            <v>1851</v>
          </cell>
          <cell r="I1310" t="str">
            <v>150</v>
          </cell>
          <cell r="O1310" t="str">
            <v>200</v>
          </cell>
          <cell r="P1310" t="str">
            <v>ODE</v>
          </cell>
        </row>
        <row r="1311">
          <cell r="A1311" t="str">
            <v>JE</v>
          </cell>
          <cell r="E1311">
            <v>13527.31</v>
          </cell>
          <cell r="H1311" t="str">
            <v>1851</v>
          </cell>
          <cell r="I1311" t="str">
            <v>150</v>
          </cell>
          <cell r="O1311" t="str">
            <v>200</v>
          </cell>
          <cell r="P1311" t="str">
            <v>ODE</v>
          </cell>
        </row>
        <row r="1312">
          <cell r="A1312" t="str">
            <v>JE</v>
          </cell>
          <cell r="E1312">
            <v>36591.61</v>
          </cell>
          <cell r="H1312" t="str">
            <v>1851</v>
          </cell>
          <cell r="I1312" t="str">
            <v>150</v>
          </cell>
          <cell r="O1312" t="str">
            <v>200</v>
          </cell>
          <cell r="P1312" t="str">
            <v>ODE</v>
          </cell>
        </row>
        <row r="1313">
          <cell r="A1313" t="str">
            <v>DP</v>
          </cell>
          <cell r="E1313">
            <v>-52525.78</v>
          </cell>
          <cell r="H1313" t="str">
            <v>2830</v>
          </cell>
          <cell r="I1313" t="str">
            <v>210</v>
          </cell>
          <cell r="O1313" t="str">
            <v>200</v>
          </cell>
          <cell r="P1313" t="str">
            <v>ODE</v>
          </cell>
        </row>
        <row r="1314">
          <cell r="A1314" t="str">
            <v>DP</v>
          </cell>
          <cell r="E1314">
            <v>-52525.57</v>
          </cell>
          <cell r="H1314" t="str">
            <v>2830</v>
          </cell>
          <cell r="I1314" t="str">
            <v>210</v>
          </cell>
          <cell r="O1314" t="str">
            <v>200</v>
          </cell>
          <cell r="P1314" t="str">
            <v>ODE</v>
          </cell>
        </row>
        <row r="1315">
          <cell r="A1315" t="str">
            <v>DP</v>
          </cell>
          <cell r="E1315">
            <v>-52693.94</v>
          </cell>
          <cell r="H1315" t="str">
            <v>2830</v>
          </cell>
          <cell r="I1315" t="str">
            <v>210</v>
          </cell>
          <cell r="O1315" t="str">
            <v>200</v>
          </cell>
          <cell r="P1315" t="str">
            <v>ODE</v>
          </cell>
        </row>
        <row r="1316">
          <cell r="A1316" t="str">
            <v>DP</v>
          </cell>
          <cell r="E1316">
            <v>-52675.94</v>
          </cell>
          <cell r="H1316" t="str">
            <v>2830</v>
          </cell>
          <cell r="I1316" t="str">
            <v>210</v>
          </cell>
          <cell r="O1316" t="str">
            <v>200</v>
          </cell>
          <cell r="P1316" t="str">
            <v>ODE</v>
          </cell>
        </row>
        <row r="1317">
          <cell r="A1317" t="str">
            <v>DP</v>
          </cell>
          <cell r="E1317">
            <v>-52676.01</v>
          </cell>
          <cell r="H1317" t="str">
            <v>2830</v>
          </cell>
          <cell r="I1317" t="str">
            <v>210</v>
          </cell>
          <cell r="O1317" t="str">
            <v>200</v>
          </cell>
          <cell r="P1317" t="str">
            <v>ODE</v>
          </cell>
        </row>
        <row r="1318">
          <cell r="A1318" t="str">
            <v>DP</v>
          </cell>
          <cell r="E1318">
            <v>-53275.64</v>
          </cell>
          <cell r="H1318" t="str">
            <v>2830</v>
          </cell>
          <cell r="I1318" t="str">
            <v>210</v>
          </cell>
          <cell r="O1318" t="str">
            <v>200</v>
          </cell>
          <cell r="P1318" t="str">
            <v>ODE</v>
          </cell>
        </row>
        <row r="1319">
          <cell r="A1319" t="str">
            <v>DP</v>
          </cell>
          <cell r="E1319">
            <v>-52804.33</v>
          </cell>
          <cell r="H1319" t="str">
            <v>2830</v>
          </cell>
          <cell r="I1319" t="str">
            <v>210</v>
          </cell>
          <cell r="O1319" t="str">
            <v>200</v>
          </cell>
          <cell r="P1319" t="str">
            <v>ODE</v>
          </cell>
        </row>
        <row r="1320">
          <cell r="A1320" t="str">
            <v>DP</v>
          </cell>
          <cell r="E1320">
            <v>-52804.34</v>
          </cell>
          <cell r="H1320" t="str">
            <v>2830</v>
          </cell>
          <cell r="I1320" t="str">
            <v>210</v>
          </cell>
          <cell r="O1320" t="str">
            <v>200</v>
          </cell>
          <cell r="P1320" t="str">
            <v>ODE</v>
          </cell>
        </row>
        <row r="1321">
          <cell r="A1321" t="str">
            <v>DP</v>
          </cell>
          <cell r="E1321">
            <v>-53179.66</v>
          </cell>
          <cell r="H1321" t="str">
            <v>2830</v>
          </cell>
          <cell r="I1321" t="str">
            <v>210</v>
          </cell>
          <cell r="O1321" t="str">
            <v>200</v>
          </cell>
          <cell r="P1321" t="str">
            <v>ODE</v>
          </cell>
        </row>
        <row r="1322">
          <cell r="A1322" t="str">
            <v>DP</v>
          </cell>
          <cell r="E1322">
            <v>-53224.49</v>
          </cell>
          <cell r="H1322" t="str">
            <v>2830</v>
          </cell>
          <cell r="I1322" t="str">
            <v>210</v>
          </cell>
          <cell r="O1322" t="str">
            <v>200</v>
          </cell>
          <cell r="P1322" t="str">
            <v>ODE</v>
          </cell>
        </row>
        <row r="1323">
          <cell r="A1323" t="str">
            <v>DP</v>
          </cell>
          <cell r="E1323">
            <v>-53224.58</v>
          </cell>
          <cell r="H1323" t="str">
            <v>2830</v>
          </cell>
          <cell r="I1323" t="str">
            <v>210</v>
          </cell>
          <cell r="O1323" t="str">
            <v>200</v>
          </cell>
          <cell r="P1323" t="str">
            <v>ODE</v>
          </cell>
        </row>
        <row r="1324">
          <cell r="A1324" t="str">
            <v>DP</v>
          </cell>
          <cell r="E1324">
            <v>-54882.34</v>
          </cell>
          <cell r="H1324" t="str">
            <v>2830</v>
          </cell>
          <cell r="I1324" t="str">
            <v>210</v>
          </cell>
          <cell r="O1324" t="str">
            <v>200</v>
          </cell>
          <cell r="P1324" t="str">
            <v>ODE</v>
          </cell>
        </row>
        <row r="1325">
          <cell r="A1325" t="str">
            <v>DP</v>
          </cell>
          <cell r="E1325">
            <v>-853.35</v>
          </cell>
          <cell r="H1325" t="str">
            <v>2830</v>
          </cell>
          <cell r="I1325" t="str">
            <v>210</v>
          </cell>
          <cell r="O1325" t="str">
            <v>200</v>
          </cell>
          <cell r="P1325" t="str">
            <v>ODE</v>
          </cell>
        </row>
        <row r="1326">
          <cell r="A1326" t="str">
            <v>JE</v>
          </cell>
          <cell r="E1326">
            <v>-7.65</v>
          </cell>
          <cell r="H1326" t="str">
            <v>1830</v>
          </cell>
          <cell r="I1326" t="str">
            <v>210</v>
          </cell>
          <cell r="O1326" t="str">
            <v>200</v>
          </cell>
          <cell r="P1326" t="str">
            <v>ODE</v>
          </cell>
        </row>
        <row r="1327">
          <cell r="A1327" t="str">
            <v>JE</v>
          </cell>
          <cell r="E1327">
            <v>-5648.34</v>
          </cell>
          <cell r="H1327" t="str">
            <v>1830</v>
          </cell>
          <cell r="I1327" t="str">
            <v>210</v>
          </cell>
          <cell r="O1327" t="str">
            <v>200</v>
          </cell>
          <cell r="P1327" t="str">
            <v>ODE</v>
          </cell>
        </row>
        <row r="1328">
          <cell r="A1328" t="str">
            <v>JE</v>
          </cell>
          <cell r="E1328">
            <v>-1238.8</v>
          </cell>
          <cell r="H1328" t="str">
            <v>1830</v>
          </cell>
          <cell r="I1328" t="str">
            <v>210</v>
          </cell>
          <cell r="O1328" t="str">
            <v>200</v>
          </cell>
          <cell r="P1328" t="str">
            <v>ODE</v>
          </cell>
        </row>
        <row r="1329">
          <cell r="A1329" t="str">
            <v>JE</v>
          </cell>
          <cell r="E1329">
            <v>278.37</v>
          </cell>
          <cell r="H1329" t="str">
            <v>1830</v>
          </cell>
          <cell r="I1329" t="str">
            <v>210</v>
          </cell>
          <cell r="O1329" t="str">
            <v>200</v>
          </cell>
          <cell r="P1329" t="str">
            <v>ODE</v>
          </cell>
        </row>
        <row r="1330">
          <cell r="A1330" t="str">
            <v>JE</v>
          </cell>
          <cell r="E1330">
            <v>6247.12</v>
          </cell>
          <cell r="H1330" t="str">
            <v>1830</v>
          </cell>
          <cell r="I1330" t="str">
            <v>210</v>
          </cell>
          <cell r="O1330" t="str">
            <v>200</v>
          </cell>
          <cell r="P1330" t="str">
            <v>ODE</v>
          </cell>
        </row>
        <row r="1331">
          <cell r="A1331" t="str">
            <v>JE</v>
          </cell>
          <cell r="E1331">
            <v>4193.22</v>
          </cell>
          <cell r="H1331" t="str">
            <v>1830</v>
          </cell>
          <cell r="I1331" t="str">
            <v>210</v>
          </cell>
          <cell r="O1331" t="str">
            <v>200</v>
          </cell>
          <cell r="P1331" t="str">
            <v>ODE</v>
          </cell>
        </row>
        <row r="1332">
          <cell r="A1332" t="str">
            <v>JE</v>
          </cell>
          <cell r="E1332">
            <v>7021.77</v>
          </cell>
          <cell r="H1332" t="str">
            <v>1830</v>
          </cell>
          <cell r="I1332" t="str">
            <v>210</v>
          </cell>
          <cell r="O1332" t="str">
            <v>200</v>
          </cell>
          <cell r="P1332" t="str">
            <v>ODE</v>
          </cell>
        </row>
        <row r="1333">
          <cell r="A1333" t="str">
            <v>JE</v>
          </cell>
          <cell r="E1333">
            <v>774.79</v>
          </cell>
          <cell r="H1333" t="str">
            <v>1830</v>
          </cell>
          <cell r="I1333" t="str">
            <v>210</v>
          </cell>
          <cell r="O1333" t="str">
            <v>200</v>
          </cell>
          <cell r="P1333" t="str">
            <v>ODE</v>
          </cell>
        </row>
        <row r="1334">
          <cell r="A1334" t="str">
            <v>JE</v>
          </cell>
          <cell r="E1334">
            <v>448.61</v>
          </cell>
          <cell r="H1334" t="str">
            <v>1830</v>
          </cell>
          <cell r="I1334" t="str">
            <v>210</v>
          </cell>
          <cell r="O1334" t="str">
            <v>200</v>
          </cell>
          <cell r="P1334" t="str">
            <v>ODE</v>
          </cell>
        </row>
        <row r="1335">
          <cell r="A1335" t="str">
            <v>JE</v>
          </cell>
          <cell r="E1335">
            <v>132</v>
          </cell>
          <cell r="H1335" t="str">
            <v>1830</v>
          </cell>
          <cell r="I1335" t="str">
            <v>210</v>
          </cell>
          <cell r="O1335" t="str">
            <v>200</v>
          </cell>
          <cell r="P1335" t="str">
            <v>ODE</v>
          </cell>
        </row>
        <row r="1336">
          <cell r="A1336" t="str">
            <v>JE</v>
          </cell>
          <cell r="E1336">
            <v>862.49</v>
          </cell>
          <cell r="H1336" t="str">
            <v>1830</v>
          </cell>
          <cell r="I1336" t="str">
            <v>210</v>
          </cell>
          <cell r="O1336" t="str">
            <v>200</v>
          </cell>
          <cell r="P1336" t="str">
            <v>ODE</v>
          </cell>
        </row>
        <row r="1337">
          <cell r="A1337" t="str">
            <v>JE</v>
          </cell>
          <cell r="E1337">
            <v>2806.22</v>
          </cell>
          <cell r="H1337" t="str">
            <v>1830</v>
          </cell>
          <cell r="I1337" t="str">
            <v>210</v>
          </cell>
          <cell r="O1337" t="str">
            <v>200</v>
          </cell>
          <cell r="P1337" t="str">
            <v>ODE</v>
          </cell>
        </row>
        <row r="1338">
          <cell r="A1338" t="str">
            <v>JE</v>
          </cell>
          <cell r="E1338">
            <v>46.5</v>
          </cell>
          <cell r="H1338" t="str">
            <v>1830</v>
          </cell>
          <cell r="I1338" t="str">
            <v>210</v>
          </cell>
          <cell r="O1338" t="str">
            <v>200</v>
          </cell>
          <cell r="P1338" t="str">
            <v>ODE</v>
          </cell>
        </row>
        <row r="1339">
          <cell r="A1339" t="str">
            <v>JE</v>
          </cell>
          <cell r="E1339">
            <v>429.31</v>
          </cell>
          <cell r="H1339" t="str">
            <v>1830</v>
          </cell>
          <cell r="I1339" t="str">
            <v>210</v>
          </cell>
          <cell r="O1339" t="str">
            <v>200</v>
          </cell>
          <cell r="P1339" t="str">
            <v>ODE</v>
          </cell>
        </row>
        <row r="1340">
          <cell r="A1340" t="str">
            <v>JE</v>
          </cell>
          <cell r="E1340">
            <v>259.20999999999998</v>
          </cell>
          <cell r="H1340" t="str">
            <v>1830</v>
          </cell>
          <cell r="I1340" t="str">
            <v>210</v>
          </cell>
          <cell r="O1340" t="str">
            <v>200</v>
          </cell>
          <cell r="P1340" t="str">
            <v>ODE</v>
          </cell>
        </row>
        <row r="1341">
          <cell r="A1341" t="str">
            <v>JE</v>
          </cell>
          <cell r="E1341">
            <v>122.83</v>
          </cell>
          <cell r="H1341" t="str">
            <v>1830</v>
          </cell>
          <cell r="I1341" t="str">
            <v>210</v>
          </cell>
          <cell r="O1341" t="str">
            <v>200</v>
          </cell>
          <cell r="P1341" t="str">
            <v>ODE</v>
          </cell>
        </row>
        <row r="1342">
          <cell r="A1342" t="str">
            <v>JE</v>
          </cell>
          <cell r="E1342">
            <v>4.01</v>
          </cell>
          <cell r="H1342" t="str">
            <v>1830</v>
          </cell>
          <cell r="I1342" t="str">
            <v>210</v>
          </cell>
          <cell r="O1342" t="str">
            <v>200</v>
          </cell>
          <cell r="P1342" t="str">
            <v>ODE</v>
          </cell>
        </row>
        <row r="1343">
          <cell r="A1343" t="str">
            <v>JE</v>
          </cell>
          <cell r="E1343">
            <v>1950.79</v>
          </cell>
          <cell r="H1343" t="str">
            <v>1830</v>
          </cell>
          <cell r="I1343" t="str">
            <v>210</v>
          </cell>
          <cell r="O1343" t="str">
            <v>200</v>
          </cell>
          <cell r="P1343" t="str">
            <v>ODE</v>
          </cell>
        </row>
        <row r="1344">
          <cell r="A1344" t="str">
            <v>JE</v>
          </cell>
          <cell r="E1344">
            <v>-531</v>
          </cell>
          <cell r="H1344" t="str">
            <v>1830</v>
          </cell>
          <cell r="I1344" t="str">
            <v>210</v>
          </cell>
          <cell r="O1344" t="str">
            <v>200</v>
          </cell>
          <cell r="P1344" t="str">
            <v>ODE</v>
          </cell>
        </row>
        <row r="1345">
          <cell r="A1345" t="str">
            <v>JE</v>
          </cell>
          <cell r="E1345">
            <v>124.01</v>
          </cell>
          <cell r="H1345" t="str">
            <v>1830</v>
          </cell>
          <cell r="I1345" t="str">
            <v>210</v>
          </cell>
          <cell r="O1345" t="str">
            <v>200</v>
          </cell>
          <cell r="P1345" t="str">
            <v>ODE</v>
          </cell>
        </row>
        <row r="1346">
          <cell r="A1346" t="str">
            <v>JE</v>
          </cell>
          <cell r="E1346">
            <v>127.14</v>
          </cell>
          <cell r="H1346" t="str">
            <v>1830</v>
          </cell>
          <cell r="I1346" t="str">
            <v>210</v>
          </cell>
          <cell r="O1346" t="str">
            <v>200</v>
          </cell>
          <cell r="P1346" t="str">
            <v>ODE</v>
          </cell>
        </row>
        <row r="1347">
          <cell r="A1347" t="str">
            <v>JE</v>
          </cell>
          <cell r="E1347">
            <v>64453.97</v>
          </cell>
          <cell r="H1347" t="str">
            <v>1830</v>
          </cell>
          <cell r="I1347" t="str">
            <v>210</v>
          </cell>
          <cell r="O1347" t="str">
            <v>200</v>
          </cell>
          <cell r="P1347" t="str">
            <v>ODE</v>
          </cell>
        </row>
        <row r="1348">
          <cell r="A1348" t="str">
            <v>JE</v>
          </cell>
          <cell r="E1348">
            <v>-12.08</v>
          </cell>
          <cell r="H1348" t="str">
            <v>1830</v>
          </cell>
          <cell r="I1348" t="str">
            <v>210</v>
          </cell>
          <cell r="O1348" t="str">
            <v>200</v>
          </cell>
          <cell r="P1348" t="str">
            <v>ODE</v>
          </cell>
        </row>
        <row r="1349">
          <cell r="A1349" t="str">
            <v>JE</v>
          </cell>
          <cell r="E1349">
            <v>-1838.86</v>
          </cell>
          <cell r="H1349" t="str">
            <v>1830</v>
          </cell>
          <cell r="I1349" t="str">
            <v>210</v>
          </cell>
          <cell r="O1349" t="str">
            <v>200</v>
          </cell>
          <cell r="P1349" t="str">
            <v>ODE</v>
          </cell>
        </row>
        <row r="1350">
          <cell r="A1350" t="str">
            <v>JE</v>
          </cell>
          <cell r="E1350">
            <v>128.41999999999999</v>
          </cell>
          <cell r="H1350" t="str">
            <v>1830</v>
          </cell>
          <cell r="I1350" t="str">
            <v>210</v>
          </cell>
          <cell r="O1350" t="str">
            <v>200</v>
          </cell>
          <cell r="P1350" t="str">
            <v>ODE</v>
          </cell>
        </row>
        <row r="1351">
          <cell r="A1351" t="str">
            <v>JE</v>
          </cell>
          <cell r="E1351">
            <v>1200</v>
          </cell>
          <cell r="H1351" t="str">
            <v>1830</v>
          </cell>
          <cell r="I1351" t="str">
            <v>210</v>
          </cell>
          <cell r="O1351" t="str">
            <v>200</v>
          </cell>
          <cell r="P1351" t="str">
            <v>ODE</v>
          </cell>
        </row>
        <row r="1352">
          <cell r="A1352" t="str">
            <v>JE</v>
          </cell>
          <cell r="E1352">
            <v>8412.61</v>
          </cell>
          <cell r="H1352" t="str">
            <v>1830</v>
          </cell>
          <cell r="I1352" t="str">
            <v>210</v>
          </cell>
          <cell r="O1352" t="str">
            <v>200</v>
          </cell>
          <cell r="P1352" t="str">
            <v>ODE</v>
          </cell>
        </row>
        <row r="1353">
          <cell r="A1353" t="str">
            <v>JE</v>
          </cell>
          <cell r="E1353">
            <v>523.29</v>
          </cell>
          <cell r="H1353" t="str">
            <v>1830</v>
          </cell>
          <cell r="I1353" t="str">
            <v>210</v>
          </cell>
          <cell r="O1353" t="str">
            <v>200</v>
          </cell>
          <cell r="P1353" t="str">
            <v>ODE</v>
          </cell>
        </row>
        <row r="1354">
          <cell r="A1354" t="str">
            <v>JE</v>
          </cell>
          <cell r="E1354">
            <v>4837.82</v>
          </cell>
          <cell r="H1354" t="str">
            <v>1830</v>
          </cell>
          <cell r="I1354" t="str">
            <v>210</v>
          </cell>
          <cell r="O1354" t="str">
            <v>200</v>
          </cell>
          <cell r="P1354" t="str">
            <v>ODE</v>
          </cell>
        </row>
        <row r="1355">
          <cell r="A1355" t="str">
            <v>JE</v>
          </cell>
          <cell r="E1355">
            <v>261.77999999999997</v>
          </cell>
          <cell r="H1355" t="str">
            <v>1830</v>
          </cell>
          <cell r="I1355" t="str">
            <v>210</v>
          </cell>
          <cell r="O1355" t="str">
            <v>200</v>
          </cell>
          <cell r="P1355" t="str">
            <v>ODE</v>
          </cell>
        </row>
        <row r="1356">
          <cell r="A1356" t="str">
            <v>JE</v>
          </cell>
          <cell r="E1356">
            <v>6625</v>
          </cell>
          <cell r="H1356" t="str">
            <v>1830</v>
          </cell>
          <cell r="I1356" t="str">
            <v>210</v>
          </cell>
          <cell r="O1356" t="str">
            <v>200</v>
          </cell>
          <cell r="P1356" t="str">
            <v>ODE</v>
          </cell>
        </row>
        <row r="1357">
          <cell r="A1357" t="str">
            <v>JE</v>
          </cell>
          <cell r="E1357">
            <v>3560.44</v>
          </cell>
          <cell r="H1357" t="str">
            <v>1830</v>
          </cell>
          <cell r="I1357" t="str">
            <v>210</v>
          </cell>
          <cell r="O1357" t="str">
            <v>200</v>
          </cell>
          <cell r="P1357" t="str">
            <v>ODE</v>
          </cell>
        </row>
        <row r="1358">
          <cell r="A1358" t="str">
            <v>JE</v>
          </cell>
          <cell r="E1358">
            <v>1943.6</v>
          </cell>
          <cell r="H1358" t="str">
            <v>1830</v>
          </cell>
          <cell r="I1358" t="str">
            <v>210</v>
          </cell>
          <cell r="O1358" t="str">
            <v>200</v>
          </cell>
          <cell r="P1358" t="str">
            <v>ODE</v>
          </cell>
        </row>
        <row r="1359">
          <cell r="A1359" t="str">
            <v>JE</v>
          </cell>
          <cell r="E1359">
            <v>12.06</v>
          </cell>
          <cell r="H1359" t="str">
            <v>1830</v>
          </cell>
          <cell r="I1359" t="str">
            <v>210</v>
          </cell>
          <cell r="O1359" t="str">
            <v>200</v>
          </cell>
          <cell r="P1359" t="str">
            <v>ODE</v>
          </cell>
        </row>
        <row r="1360">
          <cell r="A1360" t="str">
            <v>JE</v>
          </cell>
          <cell r="E1360">
            <v>657.15</v>
          </cell>
          <cell r="H1360" t="str">
            <v>1830</v>
          </cell>
          <cell r="I1360" t="str">
            <v>210</v>
          </cell>
          <cell r="O1360" t="str">
            <v>200</v>
          </cell>
          <cell r="P1360" t="str">
            <v>ODE</v>
          </cell>
        </row>
        <row r="1361">
          <cell r="A1361" t="str">
            <v>JE</v>
          </cell>
          <cell r="E1361">
            <v>1739</v>
          </cell>
          <cell r="H1361" t="str">
            <v>1830</v>
          </cell>
          <cell r="I1361" t="str">
            <v>210</v>
          </cell>
          <cell r="O1361" t="str">
            <v>200</v>
          </cell>
          <cell r="P1361" t="str">
            <v>ODE</v>
          </cell>
        </row>
        <row r="1362">
          <cell r="A1362" t="str">
            <v>JE</v>
          </cell>
          <cell r="E1362">
            <v>471.03</v>
          </cell>
          <cell r="H1362" t="str">
            <v>1830</v>
          </cell>
          <cell r="I1362" t="str">
            <v>210</v>
          </cell>
          <cell r="O1362" t="str">
            <v>200</v>
          </cell>
          <cell r="P1362" t="str">
            <v>ODE</v>
          </cell>
        </row>
        <row r="1363">
          <cell r="A1363" t="str">
            <v>JE</v>
          </cell>
          <cell r="E1363">
            <v>1643.89</v>
          </cell>
          <cell r="H1363" t="str">
            <v>1830</v>
          </cell>
          <cell r="I1363" t="str">
            <v>210</v>
          </cell>
          <cell r="O1363" t="str">
            <v>200</v>
          </cell>
          <cell r="P1363" t="str">
            <v>ODE</v>
          </cell>
        </row>
        <row r="1364">
          <cell r="A1364" t="str">
            <v>JE</v>
          </cell>
          <cell r="E1364">
            <v>479.38</v>
          </cell>
          <cell r="H1364" t="str">
            <v>1830</v>
          </cell>
          <cell r="I1364" t="str">
            <v>210</v>
          </cell>
          <cell r="O1364" t="str">
            <v>200</v>
          </cell>
          <cell r="P1364" t="str">
            <v>ODE</v>
          </cell>
        </row>
        <row r="1365">
          <cell r="A1365" t="str">
            <v>JE</v>
          </cell>
          <cell r="E1365">
            <v>1652.98</v>
          </cell>
          <cell r="H1365" t="str">
            <v>1830</v>
          </cell>
          <cell r="I1365" t="str">
            <v>210</v>
          </cell>
          <cell r="O1365" t="str">
            <v>200</v>
          </cell>
          <cell r="P1365" t="str">
            <v>ODE</v>
          </cell>
        </row>
        <row r="1366">
          <cell r="A1366" t="str">
            <v>JE</v>
          </cell>
          <cell r="E1366">
            <v>2.27</v>
          </cell>
          <cell r="H1366" t="str">
            <v>1830</v>
          </cell>
          <cell r="I1366" t="str">
            <v>210</v>
          </cell>
          <cell r="O1366" t="str">
            <v>200</v>
          </cell>
          <cell r="P1366" t="str">
            <v>ODE</v>
          </cell>
        </row>
        <row r="1367">
          <cell r="A1367" t="str">
            <v>JE</v>
          </cell>
          <cell r="E1367">
            <v>26686.67</v>
          </cell>
          <cell r="H1367" t="str">
            <v>1830</v>
          </cell>
          <cell r="I1367" t="str">
            <v>210</v>
          </cell>
          <cell r="O1367" t="str">
            <v>200</v>
          </cell>
          <cell r="P1367" t="str">
            <v>ODE</v>
          </cell>
        </row>
        <row r="1368">
          <cell r="A1368" t="str">
            <v>JE</v>
          </cell>
          <cell r="E1368">
            <v>2067.12</v>
          </cell>
          <cell r="H1368" t="str">
            <v>1830</v>
          </cell>
          <cell r="I1368" t="str">
            <v>210</v>
          </cell>
          <cell r="O1368" t="str">
            <v>200</v>
          </cell>
          <cell r="P1368" t="str">
            <v>ODE</v>
          </cell>
        </row>
        <row r="1369">
          <cell r="A1369" t="str">
            <v>JE</v>
          </cell>
          <cell r="E1369">
            <v>5464.5</v>
          </cell>
          <cell r="H1369" t="str">
            <v>1830</v>
          </cell>
          <cell r="I1369" t="str">
            <v>210</v>
          </cell>
          <cell r="O1369" t="str">
            <v>200</v>
          </cell>
          <cell r="P1369" t="str">
            <v>ODE</v>
          </cell>
        </row>
        <row r="1370">
          <cell r="A1370" t="str">
            <v>JE</v>
          </cell>
          <cell r="E1370">
            <v>1000</v>
          </cell>
          <cell r="H1370" t="str">
            <v>1830</v>
          </cell>
          <cell r="I1370" t="str">
            <v>210</v>
          </cell>
          <cell r="O1370" t="str">
            <v>200</v>
          </cell>
          <cell r="P1370" t="str">
            <v>ODE</v>
          </cell>
        </row>
        <row r="1371">
          <cell r="A1371" t="str">
            <v>JE</v>
          </cell>
          <cell r="E1371">
            <v>11238.83</v>
          </cell>
          <cell r="H1371" t="str">
            <v>1830</v>
          </cell>
          <cell r="I1371" t="str">
            <v>210</v>
          </cell>
          <cell r="O1371" t="str">
            <v>200</v>
          </cell>
          <cell r="P1371" t="str">
            <v>ODE</v>
          </cell>
        </row>
        <row r="1372">
          <cell r="A1372" t="str">
            <v>JE</v>
          </cell>
          <cell r="E1372">
            <v>3530.14</v>
          </cell>
          <cell r="H1372" t="str">
            <v>1830</v>
          </cell>
          <cell r="I1372" t="str">
            <v>210</v>
          </cell>
          <cell r="O1372" t="str">
            <v>200</v>
          </cell>
          <cell r="P1372" t="str">
            <v>ODE</v>
          </cell>
        </row>
        <row r="1373">
          <cell r="A1373" t="str">
            <v>JE</v>
          </cell>
          <cell r="E1373">
            <v>3979.57</v>
          </cell>
          <cell r="H1373" t="str">
            <v>1830</v>
          </cell>
          <cell r="I1373" t="str">
            <v>210</v>
          </cell>
          <cell r="O1373" t="str">
            <v>200</v>
          </cell>
          <cell r="P1373" t="str">
            <v>ODE</v>
          </cell>
        </row>
        <row r="1374">
          <cell r="A1374" t="str">
            <v>JE</v>
          </cell>
          <cell r="E1374">
            <v>556.72</v>
          </cell>
          <cell r="H1374" t="str">
            <v>1830</v>
          </cell>
          <cell r="I1374" t="str">
            <v>210</v>
          </cell>
          <cell r="O1374" t="str">
            <v>200</v>
          </cell>
          <cell r="P1374" t="str">
            <v>ODE</v>
          </cell>
        </row>
        <row r="1375">
          <cell r="A1375" t="str">
            <v>JE</v>
          </cell>
          <cell r="E1375">
            <v>5978.02</v>
          </cell>
          <cell r="H1375" t="str">
            <v>1830</v>
          </cell>
          <cell r="I1375" t="str">
            <v>210</v>
          </cell>
          <cell r="O1375" t="str">
            <v>200</v>
          </cell>
          <cell r="P1375" t="str">
            <v>ODE</v>
          </cell>
        </row>
        <row r="1376">
          <cell r="A1376" t="str">
            <v>JE</v>
          </cell>
          <cell r="E1376">
            <v>3207.36</v>
          </cell>
          <cell r="H1376" t="str">
            <v>1830</v>
          </cell>
          <cell r="I1376" t="str">
            <v>210</v>
          </cell>
          <cell r="O1376" t="str">
            <v>200</v>
          </cell>
          <cell r="P1376" t="str">
            <v>ODE</v>
          </cell>
        </row>
        <row r="1377">
          <cell r="A1377" t="str">
            <v>JE</v>
          </cell>
          <cell r="E1377">
            <v>19.57</v>
          </cell>
          <cell r="H1377" t="str">
            <v>1830</v>
          </cell>
          <cell r="I1377" t="str">
            <v>210</v>
          </cell>
          <cell r="O1377" t="str">
            <v>200</v>
          </cell>
          <cell r="P1377" t="str">
            <v>ODE</v>
          </cell>
        </row>
        <row r="1378">
          <cell r="A1378" t="str">
            <v>JE</v>
          </cell>
          <cell r="E1378">
            <v>6140.76</v>
          </cell>
          <cell r="H1378" t="str">
            <v>1830</v>
          </cell>
          <cell r="I1378" t="str">
            <v>210</v>
          </cell>
          <cell r="O1378" t="str">
            <v>200</v>
          </cell>
          <cell r="P1378" t="str">
            <v>ODE</v>
          </cell>
        </row>
        <row r="1379">
          <cell r="A1379" t="str">
            <v>JE</v>
          </cell>
          <cell r="E1379">
            <v>7280.26</v>
          </cell>
          <cell r="H1379" t="str">
            <v>1830</v>
          </cell>
          <cell r="I1379" t="str">
            <v>210</v>
          </cell>
          <cell r="O1379" t="str">
            <v>200</v>
          </cell>
          <cell r="P1379" t="str">
            <v>ODE</v>
          </cell>
        </row>
        <row r="1380">
          <cell r="A1380" t="str">
            <v>JE</v>
          </cell>
          <cell r="E1380">
            <v>4.96</v>
          </cell>
          <cell r="H1380" t="str">
            <v>1830</v>
          </cell>
          <cell r="I1380" t="str">
            <v>210</v>
          </cell>
          <cell r="O1380" t="str">
            <v>200</v>
          </cell>
          <cell r="P1380" t="str">
            <v>ODE</v>
          </cell>
        </row>
        <row r="1381">
          <cell r="A1381" t="str">
            <v>JE</v>
          </cell>
          <cell r="E1381">
            <v>5696.93</v>
          </cell>
          <cell r="H1381" t="str">
            <v>1830</v>
          </cell>
          <cell r="I1381" t="str">
            <v>210</v>
          </cell>
          <cell r="O1381" t="str">
            <v>200</v>
          </cell>
          <cell r="P1381" t="str">
            <v>ODE</v>
          </cell>
        </row>
        <row r="1382">
          <cell r="A1382" t="str">
            <v>JE</v>
          </cell>
          <cell r="E1382">
            <v>3.93</v>
          </cell>
          <cell r="H1382" t="str">
            <v>1830</v>
          </cell>
          <cell r="I1382" t="str">
            <v>210</v>
          </cell>
          <cell r="O1382" t="str">
            <v>200</v>
          </cell>
          <cell r="P1382" t="str">
            <v>ODE</v>
          </cell>
        </row>
        <row r="1383">
          <cell r="A1383" t="str">
            <v>JE</v>
          </cell>
          <cell r="E1383">
            <v>1046.54</v>
          </cell>
          <cell r="H1383" t="str">
            <v>1830</v>
          </cell>
          <cell r="I1383" t="str">
            <v>210</v>
          </cell>
          <cell r="O1383" t="str">
            <v>200</v>
          </cell>
          <cell r="P1383" t="str">
            <v>ODE</v>
          </cell>
        </row>
        <row r="1384">
          <cell r="A1384" t="str">
            <v>JE</v>
          </cell>
          <cell r="E1384">
            <v>-865</v>
          </cell>
          <cell r="H1384" t="str">
            <v>1830</v>
          </cell>
          <cell r="I1384" t="str">
            <v>210</v>
          </cell>
          <cell r="O1384" t="str">
            <v>200</v>
          </cell>
          <cell r="P1384" t="str">
            <v>ODE</v>
          </cell>
        </row>
        <row r="1385">
          <cell r="A1385" t="str">
            <v>JE</v>
          </cell>
          <cell r="E1385">
            <v>-1730</v>
          </cell>
          <cell r="H1385" t="str">
            <v>1830</v>
          </cell>
          <cell r="I1385" t="str">
            <v>210</v>
          </cell>
          <cell r="O1385" t="str">
            <v>200</v>
          </cell>
          <cell r="P1385" t="str">
            <v>ODE</v>
          </cell>
        </row>
        <row r="1386">
          <cell r="A1386" t="str">
            <v>JE</v>
          </cell>
          <cell r="E1386">
            <v>753.67</v>
          </cell>
          <cell r="H1386" t="str">
            <v>1830</v>
          </cell>
          <cell r="I1386" t="str">
            <v>210</v>
          </cell>
          <cell r="O1386" t="str">
            <v>200</v>
          </cell>
          <cell r="P1386" t="str">
            <v>ODE</v>
          </cell>
        </row>
        <row r="1387">
          <cell r="A1387" t="str">
            <v>JE</v>
          </cell>
          <cell r="E1387">
            <v>-180</v>
          </cell>
          <cell r="H1387" t="str">
            <v>1830</v>
          </cell>
          <cell r="I1387" t="str">
            <v>210</v>
          </cell>
          <cell r="O1387" t="str">
            <v>200</v>
          </cell>
          <cell r="P1387" t="str">
            <v>ODE</v>
          </cell>
        </row>
        <row r="1388">
          <cell r="A1388" t="str">
            <v>JE</v>
          </cell>
          <cell r="E1388">
            <v>668.66</v>
          </cell>
          <cell r="H1388" t="str">
            <v>1830</v>
          </cell>
          <cell r="I1388" t="str">
            <v>210</v>
          </cell>
          <cell r="O1388" t="str">
            <v>200</v>
          </cell>
          <cell r="P1388" t="str">
            <v>ODE</v>
          </cell>
        </row>
        <row r="1389">
          <cell r="A1389" t="str">
            <v>JE</v>
          </cell>
          <cell r="E1389">
            <v>1032.1199999999999</v>
          </cell>
          <cell r="H1389" t="str">
            <v>1830</v>
          </cell>
          <cell r="I1389" t="str">
            <v>210</v>
          </cell>
          <cell r="O1389" t="str">
            <v>200</v>
          </cell>
          <cell r="P1389" t="str">
            <v>ODE</v>
          </cell>
        </row>
        <row r="1390">
          <cell r="A1390" t="str">
            <v>JE</v>
          </cell>
          <cell r="E1390">
            <v>88947.41</v>
          </cell>
          <cell r="H1390" t="str">
            <v>1830</v>
          </cell>
          <cell r="I1390" t="str">
            <v>210</v>
          </cell>
          <cell r="O1390" t="str">
            <v>200</v>
          </cell>
          <cell r="P1390" t="str">
            <v>ODE</v>
          </cell>
        </row>
        <row r="1391">
          <cell r="A1391" t="str">
            <v>JE</v>
          </cell>
          <cell r="E1391">
            <v>-2249</v>
          </cell>
          <cell r="H1391" t="str">
            <v>1830</v>
          </cell>
          <cell r="I1391" t="str">
            <v>210</v>
          </cell>
          <cell r="O1391" t="str">
            <v>200</v>
          </cell>
          <cell r="P1391" t="str">
            <v>ODE</v>
          </cell>
        </row>
        <row r="1392">
          <cell r="A1392" t="str">
            <v>JE</v>
          </cell>
          <cell r="E1392">
            <v>68676.820000000007</v>
          </cell>
          <cell r="H1392" t="str">
            <v>1830</v>
          </cell>
          <cell r="I1392" t="str">
            <v>210</v>
          </cell>
          <cell r="O1392" t="str">
            <v>200</v>
          </cell>
          <cell r="P1392" t="str">
            <v>ODE</v>
          </cell>
        </row>
        <row r="1393">
          <cell r="A1393" t="str">
            <v>JE</v>
          </cell>
          <cell r="E1393">
            <v>0.91</v>
          </cell>
          <cell r="H1393" t="str">
            <v>1830</v>
          </cell>
          <cell r="I1393" t="str">
            <v>210</v>
          </cell>
          <cell r="O1393" t="str">
            <v>200</v>
          </cell>
          <cell r="P1393" t="str">
            <v>ODE</v>
          </cell>
        </row>
        <row r="1394">
          <cell r="A1394" t="str">
            <v>JE</v>
          </cell>
          <cell r="E1394">
            <v>202.7</v>
          </cell>
          <cell r="H1394" t="str">
            <v>1830</v>
          </cell>
          <cell r="I1394" t="str">
            <v>210</v>
          </cell>
          <cell r="O1394" t="str">
            <v>200</v>
          </cell>
          <cell r="P1394" t="str">
            <v>ODE</v>
          </cell>
        </row>
        <row r="1395">
          <cell r="A1395" t="str">
            <v>JE</v>
          </cell>
          <cell r="E1395">
            <v>10871.51</v>
          </cell>
          <cell r="H1395" t="str">
            <v>1830</v>
          </cell>
          <cell r="I1395" t="str">
            <v>210</v>
          </cell>
          <cell r="O1395" t="str">
            <v>200</v>
          </cell>
          <cell r="P1395" t="str">
            <v>ODE</v>
          </cell>
        </row>
        <row r="1396">
          <cell r="A1396" t="str">
            <v>JE</v>
          </cell>
          <cell r="E1396">
            <v>3685.36</v>
          </cell>
          <cell r="H1396" t="str">
            <v>1830</v>
          </cell>
          <cell r="I1396" t="str">
            <v>210</v>
          </cell>
          <cell r="O1396" t="str">
            <v>200</v>
          </cell>
          <cell r="P1396" t="str">
            <v>ODE</v>
          </cell>
        </row>
        <row r="1397">
          <cell r="A1397" t="str">
            <v>JE</v>
          </cell>
          <cell r="E1397">
            <v>8404.58</v>
          </cell>
          <cell r="H1397" t="str">
            <v>1830</v>
          </cell>
          <cell r="I1397" t="str">
            <v>210</v>
          </cell>
          <cell r="O1397" t="str">
            <v>200</v>
          </cell>
          <cell r="P1397" t="str">
            <v>ODE</v>
          </cell>
        </row>
        <row r="1398">
          <cell r="A1398" t="str">
            <v>JE</v>
          </cell>
          <cell r="E1398">
            <v>705.78</v>
          </cell>
          <cell r="H1398" t="str">
            <v>1830</v>
          </cell>
          <cell r="I1398" t="str">
            <v>210</v>
          </cell>
          <cell r="O1398" t="str">
            <v>200</v>
          </cell>
          <cell r="P1398" t="str">
            <v>ODE</v>
          </cell>
        </row>
        <row r="1399">
          <cell r="A1399" t="str">
            <v>JE</v>
          </cell>
          <cell r="E1399">
            <v>4226.83</v>
          </cell>
          <cell r="H1399" t="str">
            <v>1830</v>
          </cell>
          <cell r="I1399" t="str">
            <v>210</v>
          </cell>
          <cell r="O1399" t="str">
            <v>200</v>
          </cell>
          <cell r="P1399" t="str">
            <v>ODE</v>
          </cell>
        </row>
        <row r="1400">
          <cell r="A1400" t="str">
            <v>JE</v>
          </cell>
          <cell r="E1400">
            <v>-2.17</v>
          </cell>
          <cell r="H1400" t="str">
            <v>1830</v>
          </cell>
          <cell r="I1400" t="str">
            <v>210</v>
          </cell>
          <cell r="O1400" t="str">
            <v>200</v>
          </cell>
          <cell r="P1400" t="str">
            <v>ODE</v>
          </cell>
        </row>
        <row r="1401">
          <cell r="A1401" t="str">
            <v>JE</v>
          </cell>
          <cell r="E1401">
            <v>1784.02</v>
          </cell>
          <cell r="H1401" t="str">
            <v>1830</v>
          </cell>
          <cell r="I1401" t="str">
            <v>210</v>
          </cell>
          <cell r="O1401" t="str">
            <v>200</v>
          </cell>
          <cell r="P1401" t="str">
            <v>ODE</v>
          </cell>
        </row>
        <row r="1402">
          <cell r="A1402" t="str">
            <v>JE</v>
          </cell>
          <cell r="E1402">
            <v>-18.829999999999998</v>
          </cell>
          <cell r="H1402" t="str">
            <v>1830</v>
          </cell>
          <cell r="I1402" t="str">
            <v>210</v>
          </cell>
          <cell r="O1402" t="str">
            <v>200</v>
          </cell>
          <cell r="P1402" t="str">
            <v>ODE</v>
          </cell>
        </row>
        <row r="1403">
          <cell r="A1403" t="str">
            <v>JE</v>
          </cell>
          <cell r="E1403">
            <v>-2.91</v>
          </cell>
          <cell r="H1403" t="str">
            <v>1830</v>
          </cell>
          <cell r="I1403" t="str">
            <v>210</v>
          </cell>
          <cell r="O1403" t="str">
            <v>200</v>
          </cell>
          <cell r="P1403" t="str">
            <v>ODE</v>
          </cell>
        </row>
        <row r="1404">
          <cell r="A1404" t="str">
            <v>JE</v>
          </cell>
          <cell r="E1404">
            <v>1190.27</v>
          </cell>
          <cell r="H1404" t="str">
            <v>1830</v>
          </cell>
          <cell r="I1404" t="str">
            <v>210</v>
          </cell>
          <cell r="O1404" t="str">
            <v>200</v>
          </cell>
          <cell r="P1404" t="str">
            <v>ODE</v>
          </cell>
        </row>
        <row r="1405">
          <cell r="A1405" t="str">
            <v>JE</v>
          </cell>
          <cell r="E1405">
            <v>-13.81</v>
          </cell>
          <cell r="H1405" t="str">
            <v>1830</v>
          </cell>
          <cell r="I1405" t="str">
            <v>210</v>
          </cell>
          <cell r="O1405" t="str">
            <v>200</v>
          </cell>
          <cell r="P1405" t="str">
            <v>ODE</v>
          </cell>
        </row>
        <row r="1406">
          <cell r="A1406" t="str">
            <v>JE</v>
          </cell>
          <cell r="E1406">
            <v>496.31</v>
          </cell>
          <cell r="H1406" t="str">
            <v>1830</v>
          </cell>
          <cell r="I1406" t="str">
            <v>210</v>
          </cell>
          <cell r="O1406" t="str">
            <v>200</v>
          </cell>
          <cell r="P1406" t="str">
            <v>ODE</v>
          </cell>
        </row>
        <row r="1407">
          <cell r="A1407" t="str">
            <v>JE</v>
          </cell>
          <cell r="E1407">
            <v>10114.040000000001</v>
          </cell>
          <cell r="H1407" t="str">
            <v>1830</v>
          </cell>
          <cell r="I1407" t="str">
            <v>210</v>
          </cell>
          <cell r="O1407" t="str">
            <v>200</v>
          </cell>
          <cell r="P1407" t="str">
            <v>ODE</v>
          </cell>
        </row>
        <row r="1408">
          <cell r="A1408" t="str">
            <v>JE</v>
          </cell>
          <cell r="E1408">
            <v>3877.66</v>
          </cell>
          <cell r="H1408" t="str">
            <v>1830</v>
          </cell>
          <cell r="I1408" t="str">
            <v>210</v>
          </cell>
          <cell r="O1408" t="str">
            <v>200</v>
          </cell>
          <cell r="P1408" t="str">
            <v>ODE</v>
          </cell>
        </row>
        <row r="1409">
          <cell r="A1409" t="str">
            <v>JE</v>
          </cell>
          <cell r="E1409">
            <v>-11.39</v>
          </cell>
          <cell r="H1409" t="str">
            <v>1830</v>
          </cell>
          <cell r="I1409" t="str">
            <v>210</v>
          </cell>
          <cell r="O1409" t="str">
            <v>200</v>
          </cell>
          <cell r="P1409" t="str">
            <v>ODE</v>
          </cell>
        </row>
        <row r="1410">
          <cell r="A1410" t="str">
            <v>JE</v>
          </cell>
          <cell r="E1410">
            <v>264.69</v>
          </cell>
          <cell r="H1410" t="str">
            <v>1830</v>
          </cell>
          <cell r="I1410" t="str">
            <v>210</v>
          </cell>
          <cell r="O1410" t="str">
            <v>200</v>
          </cell>
          <cell r="P1410" t="str">
            <v>ODE</v>
          </cell>
        </row>
        <row r="1411">
          <cell r="A1411" t="str">
            <v>JE</v>
          </cell>
          <cell r="E1411">
            <v>3043.01</v>
          </cell>
          <cell r="H1411" t="str">
            <v>1830</v>
          </cell>
          <cell r="I1411" t="str">
            <v>210</v>
          </cell>
          <cell r="O1411" t="str">
            <v>200</v>
          </cell>
          <cell r="P1411" t="str">
            <v>ODE</v>
          </cell>
        </row>
        <row r="1412">
          <cell r="A1412" t="str">
            <v>JE</v>
          </cell>
          <cell r="E1412">
            <v>190.29</v>
          </cell>
          <cell r="H1412" t="str">
            <v>1830</v>
          </cell>
          <cell r="I1412" t="str">
            <v>210</v>
          </cell>
          <cell r="O1412" t="str">
            <v>200</v>
          </cell>
          <cell r="P1412" t="str">
            <v>ODE</v>
          </cell>
        </row>
        <row r="1413">
          <cell r="A1413" t="str">
            <v>JE</v>
          </cell>
          <cell r="E1413">
            <v>2109.87</v>
          </cell>
          <cell r="H1413" t="str">
            <v>1830</v>
          </cell>
          <cell r="I1413" t="str">
            <v>210</v>
          </cell>
          <cell r="O1413" t="str">
            <v>200</v>
          </cell>
          <cell r="P1413" t="str">
            <v>ODE</v>
          </cell>
        </row>
        <row r="1414">
          <cell r="A1414" t="str">
            <v>JE</v>
          </cell>
          <cell r="E1414">
            <v>29178.01</v>
          </cell>
          <cell r="H1414" t="str">
            <v>1830</v>
          </cell>
          <cell r="I1414" t="str">
            <v>210</v>
          </cell>
          <cell r="O1414" t="str">
            <v>200</v>
          </cell>
          <cell r="P1414" t="str">
            <v>ODE</v>
          </cell>
        </row>
        <row r="1415">
          <cell r="A1415" t="str">
            <v>JE</v>
          </cell>
          <cell r="E1415">
            <v>2297.15</v>
          </cell>
          <cell r="H1415" t="str">
            <v>1830</v>
          </cell>
          <cell r="I1415" t="str">
            <v>210</v>
          </cell>
          <cell r="O1415" t="str">
            <v>200</v>
          </cell>
          <cell r="P1415" t="str">
            <v>ODE</v>
          </cell>
        </row>
        <row r="1416">
          <cell r="A1416" t="str">
            <v>JE</v>
          </cell>
          <cell r="E1416">
            <v>-12.5</v>
          </cell>
          <cell r="H1416" t="str">
            <v>1830</v>
          </cell>
          <cell r="I1416" t="str">
            <v>210</v>
          </cell>
          <cell r="O1416" t="str">
            <v>200</v>
          </cell>
          <cell r="P1416" t="str">
            <v>ODE</v>
          </cell>
        </row>
        <row r="1417">
          <cell r="A1417" t="str">
            <v>JE</v>
          </cell>
          <cell r="E1417">
            <v>6645.61</v>
          </cell>
          <cell r="H1417" t="str">
            <v>1830</v>
          </cell>
          <cell r="I1417" t="str">
            <v>210</v>
          </cell>
          <cell r="O1417" t="str">
            <v>200</v>
          </cell>
          <cell r="P1417" t="str">
            <v>ODE</v>
          </cell>
        </row>
        <row r="1418">
          <cell r="A1418" t="str">
            <v>JE</v>
          </cell>
          <cell r="E1418">
            <v>-42.26</v>
          </cell>
          <cell r="H1418" t="str">
            <v>1830</v>
          </cell>
          <cell r="I1418" t="str">
            <v>210</v>
          </cell>
          <cell r="O1418" t="str">
            <v>200</v>
          </cell>
          <cell r="P1418" t="str">
            <v>ODE</v>
          </cell>
        </row>
        <row r="1419">
          <cell r="A1419" t="str">
            <v>JE</v>
          </cell>
          <cell r="E1419">
            <v>11682.99</v>
          </cell>
          <cell r="H1419" t="str">
            <v>1830</v>
          </cell>
          <cell r="I1419" t="str">
            <v>210</v>
          </cell>
          <cell r="O1419" t="str">
            <v>200</v>
          </cell>
          <cell r="P1419" t="str">
            <v>ODE</v>
          </cell>
        </row>
        <row r="1420">
          <cell r="A1420" t="str">
            <v>JE</v>
          </cell>
          <cell r="E1420">
            <v>3684.21</v>
          </cell>
          <cell r="H1420" t="str">
            <v>1830</v>
          </cell>
          <cell r="I1420" t="str">
            <v>210</v>
          </cell>
          <cell r="O1420" t="str">
            <v>200</v>
          </cell>
          <cell r="P1420" t="str">
            <v>ODE</v>
          </cell>
        </row>
        <row r="1421">
          <cell r="A1421" t="str">
            <v>JE</v>
          </cell>
          <cell r="E1421">
            <v>222012.22</v>
          </cell>
          <cell r="H1421" t="str">
            <v>1830</v>
          </cell>
          <cell r="I1421" t="str">
            <v>210</v>
          </cell>
          <cell r="O1421" t="str">
            <v>200</v>
          </cell>
          <cell r="P1421" t="str">
            <v>ODE</v>
          </cell>
        </row>
        <row r="1422">
          <cell r="A1422" t="str">
            <v>JE</v>
          </cell>
          <cell r="E1422">
            <v>228.97</v>
          </cell>
          <cell r="H1422" t="str">
            <v>1830</v>
          </cell>
          <cell r="I1422" t="str">
            <v>210</v>
          </cell>
          <cell r="O1422" t="str">
            <v>200</v>
          </cell>
          <cell r="P1422" t="str">
            <v>ODE</v>
          </cell>
        </row>
        <row r="1423">
          <cell r="A1423" t="str">
            <v>JE</v>
          </cell>
          <cell r="E1423">
            <v>23612.36</v>
          </cell>
          <cell r="H1423" t="str">
            <v>1830</v>
          </cell>
          <cell r="I1423" t="str">
            <v>210</v>
          </cell>
          <cell r="O1423" t="str">
            <v>200</v>
          </cell>
          <cell r="P1423" t="str">
            <v>ODE</v>
          </cell>
        </row>
        <row r="1424">
          <cell r="A1424" t="str">
            <v>JE</v>
          </cell>
          <cell r="E1424">
            <v>15027.77</v>
          </cell>
          <cell r="H1424" t="str">
            <v>1830</v>
          </cell>
          <cell r="I1424" t="str">
            <v>210</v>
          </cell>
          <cell r="O1424" t="str">
            <v>200</v>
          </cell>
          <cell r="P1424" t="str">
            <v>ODE</v>
          </cell>
        </row>
        <row r="1425">
          <cell r="A1425" t="str">
            <v>JE</v>
          </cell>
          <cell r="E1425">
            <v>-0.81</v>
          </cell>
          <cell r="H1425" t="str">
            <v>1830</v>
          </cell>
          <cell r="I1425" t="str">
            <v>210</v>
          </cell>
          <cell r="O1425" t="str">
            <v>200</v>
          </cell>
          <cell r="P1425" t="str">
            <v>ODE</v>
          </cell>
        </row>
        <row r="1426">
          <cell r="A1426" t="str">
            <v>JE</v>
          </cell>
          <cell r="E1426">
            <v>7.0000000000000007E-2</v>
          </cell>
          <cell r="H1426" t="str">
            <v>1830</v>
          </cell>
          <cell r="I1426" t="str">
            <v>210</v>
          </cell>
          <cell r="O1426" t="str">
            <v>200</v>
          </cell>
          <cell r="P1426" t="str">
            <v>ODE</v>
          </cell>
        </row>
        <row r="1427">
          <cell r="A1427" t="str">
            <v>JE</v>
          </cell>
          <cell r="E1427">
            <v>6.06</v>
          </cell>
          <cell r="H1427" t="str">
            <v>1830</v>
          </cell>
          <cell r="I1427" t="str">
            <v>210</v>
          </cell>
          <cell r="O1427" t="str">
            <v>200</v>
          </cell>
          <cell r="P1427" t="str">
            <v>ODE</v>
          </cell>
        </row>
        <row r="1428">
          <cell r="A1428" t="str">
            <v>JE</v>
          </cell>
          <cell r="E1428">
            <v>900.83</v>
          </cell>
          <cell r="H1428" t="str">
            <v>1830</v>
          </cell>
          <cell r="I1428" t="str">
            <v>210</v>
          </cell>
          <cell r="O1428" t="str">
            <v>200</v>
          </cell>
          <cell r="P1428" t="str">
            <v>ODE</v>
          </cell>
        </row>
        <row r="1429">
          <cell r="A1429" t="str">
            <v>JE</v>
          </cell>
          <cell r="E1429">
            <v>221911.48</v>
          </cell>
          <cell r="H1429" t="str">
            <v>1830</v>
          </cell>
          <cell r="I1429" t="str">
            <v>210</v>
          </cell>
          <cell r="O1429" t="str">
            <v>200</v>
          </cell>
          <cell r="P1429" t="str">
            <v>ODE</v>
          </cell>
        </row>
        <row r="1430">
          <cell r="A1430" t="str">
            <v>JE</v>
          </cell>
          <cell r="E1430">
            <v>-23.71</v>
          </cell>
          <cell r="H1430" t="str">
            <v>1830</v>
          </cell>
          <cell r="I1430" t="str">
            <v>210</v>
          </cell>
          <cell r="O1430" t="str">
            <v>200</v>
          </cell>
          <cell r="P1430" t="str">
            <v>ODE</v>
          </cell>
        </row>
        <row r="1431">
          <cell r="A1431" t="str">
            <v>JE</v>
          </cell>
          <cell r="E1431">
            <v>10688.2</v>
          </cell>
          <cell r="H1431" t="str">
            <v>1830</v>
          </cell>
          <cell r="I1431" t="str">
            <v>210</v>
          </cell>
          <cell r="O1431" t="str">
            <v>200</v>
          </cell>
          <cell r="P1431" t="str">
            <v>ODE</v>
          </cell>
        </row>
        <row r="1432">
          <cell r="A1432" t="str">
            <v>JE</v>
          </cell>
          <cell r="E1432">
            <v>1331.93</v>
          </cell>
          <cell r="H1432" t="str">
            <v>1830</v>
          </cell>
          <cell r="I1432" t="str">
            <v>210</v>
          </cell>
          <cell r="O1432" t="str">
            <v>200</v>
          </cell>
          <cell r="P1432" t="str">
            <v>ODE</v>
          </cell>
        </row>
        <row r="1433">
          <cell r="A1433" t="str">
            <v>JE</v>
          </cell>
          <cell r="E1433">
            <v>13360.18</v>
          </cell>
          <cell r="H1433" t="str">
            <v>1830</v>
          </cell>
          <cell r="I1433" t="str">
            <v>210</v>
          </cell>
          <cell r="O1433" t="str">
            <v>200</v>
          </cell>
          <cell r="P1433" t="str">
            <v>ODE</v>
          </cell>
        </row>
        <row r="1434">
          <cell r="A1434" t="str">
            <v>JE</v>
          </cell>
          <cell r="E1434">
            <v>-9029.2800000000007</v>
          </cell>
          <cell r="H1434" t="str">
            <v>1830</v>
          </cell>
          <cell r="I1434" t="str">
            <v>210</v>
          </cell>
          <cell r="O1434" t="str">
            <v>200</v>
          </cell>
          <cell r="P1434" t="str">
            <v>ODE</v>
          </cell>
        </row>
        <row r="1435">
          <cell r="A1435" t="str">
            <v>JE</v>
          </cell>
          <cell r="E1435">
            <v>820.17</v>
          </cell>
          <cell r="H1435" t="str">
            <v>1830</v>
          </cell>
          <cell r="I1435" t="str">
            <v>210</v>
          </cell>
          <cell r="O1435" t="str">
            <v>200</v>
          </cell>
          <cell r="P1435" t="str">
            <v>ODE</v>
          </cell>
        </row>
        <row r="1436">
          <cell r="A1436" t="str">
            <v>JE</v>
          </cell>
          <cell r="E1436">
            <v>2429.44</v>
          </cell>
          <cell r="H1436" t="str">
            <v>1830</v>
          </cell>
          <cell r="I1436" t="str">
            <v>210</v>
          </cell>
          <cell r="O1436" t="str">
            <v>200</v>
          </cell>
          <cell r="P1436" t="str">
            <v>ODE</v>
          </cell>
        </row>
        <row r="1437">
          <cell r="A1437" t="str">
            <v>JE</v>
          </cell>
          <cell r="E1437">
            <v>21346.44</v>
          </cell>
          <cell r="H1437" t="str">
            <v>1830</v>
          </cell>
          <cell r="I1437" t="str">
            <v>210</v>
          </cell>
          <cell r="O1437" t="str">
            <v>200</v>
          </cell>
          <cell r="P1437" t="str">
            <v>ODE</v>
          </cell>
        </row>
        <row r="1438">
          <cell r="A1438" t="str">
            <v>JE</v>
          </cell>
          <cell r="E1438">
            <v>-37.47</v>
          </cell>
          <cell r="H1438" t="str">
            <v>1830</v>
          </cell>
          <cell r="I1438" t="str">
            <v>210</v>
          </cell>
          <cell r="O1438" t="str">
            <v>200</v>
          </cell>
          <cell r="P1438" t="str">
            <v>ODE</v>
          </cell>
        </row>
        <row r="1439">
          <cell r="A1439" t="str">
            <v>JE</v>
          </cell>
          <cell r="E1439">
            <v>1394.75</v>
          </cell>
          <cell r="H1439" t="str">
            <v>1830</v>
          </cell>
          <cell r="I1439" t="str">
            <v>210</v>
          </cell>
          <cell r="O1439" t="str">
            <v>200</v>
          </cell>
          <cell r="P1439" t="str">
            <v>ODE</v>
          </cell>
        </row>
        <row r="1440">
          <cell r="A1440" t="str">
            <v>JE</v>
          </cell>
          <cell r="E1440">
            <v>17185.48</v>
          </cell>
          <cell r="H1440" t="str">
            <v>1830</v>
          </cell>
          <cell r="I1440" t="str">
            <v>210</v>
          </cell>
          <cell r="O1440" t="str">
            <v>200</v>
          </cell>
          <cell r="P1440" t="str">
            <v>ODE</v>
          </cell>
        </row>
        <row r="1441">
          <cell r="A1441" t="str">
            <v>JE</v>
          </cell>
          <cell r="E1441">
            <v>1121.3800000000001</v>
          </cell>
          <cell r="H1441" t="str">
            <v>1830</v>
          </cell>
          <cell r="I1441" t="str">
            <v>210</v>
          </cell>
          <cell r="O1441" t="str">
            <v>200</v>
          </cell>
          <cell r="P1441" t="str">
            <v>ODE</v>
          </cell>
        </row>
        <row r="1442">
          <cell r="A1442" t="str">
            <v>JE</v>
          </cell>
          <cell r="E1442">
            <v>2126.58</v>
          </cell>
          <cell r="H1442" t="str">
            <v>1830</v>
          </cell>
          <cell r="I1442" t="str">
            <v>210</v>
          </cell>
          <cell r="O1442" t="str">
            <v>200</v>
          </cell>
          <cell r="P1442" t="str">
            <v>ODE</v>
          </cell>
        </row>
        <row r="1443">
          <cell r="A1443" t="str">
            <v>JE</v>
          </cell>
          <cell r="E1443">
            <v>3955.98</v>
          </cell>
          <cell r="H1443" t="str">
            <v>1830</v>
          </cell>
          <cell r="I1443" t="str">
            <v>210</v>
          </cell>
          <cell r="O1443" t="str">
            <v>200</v>
          </cell>
          <cell r="P1443" t="str">
            <v>ODE</v>
          </cell>
        </row>
        <row r="1444">
          <cell r="A1444" t="str">
            <v>JE</v>
          </cell>
          <cell r="E1444">
            <v>1881.77</v>
          </cell>
          <cell r="H1444" t="str">
            <v>1830</v>
          </cell>
          <cell r="I1444" t="str">
            <v>210</v>
          </cell>
          <cell r="O1444" t="str">
            <v>200</v>
          </cell>
          <cell r="P1444" t="str">
            <v>ODE</v>
          </cell>
        </row>
        <row r="1445">
          <cell r="A1445" t="str">
            <v>JE</v>
          </cell>
          <cell r="E1445">
            <v>20242.38</v>
          </cell>
          <cell r="H1445" t="str">
            <v>1830</v>
          </cell>
          <cell r="I1445" t="str">
            <v>210</v>
          </cell>
          <cell r="O1445" t="str">
            <v>200</v>
          </cell>
          <cell r="P1445" t="str">
            <v>ODE</v>
          </cell>
        </row>
        <row r="1446">
          <cell r="A1446" t="str">
            <v>JE</v>
          </cell>
          <cell r="E1446">
            <v>1975.49</v>
          </cell>
          <cell r="H1446" t="str">
            <v>1830</v>
          </cell>
          <cell r="I1446" t="str">
            <v>210</v>
          </cell>
          <cell r="O1446" t="str">
            <v>200</v>
          </cell>
          <cell r="P1446" t="str">
            <v>ODE</v>
          </cell>
        </row>
        <row r="1447">
          <cell r="A1447" t="str">
            <v>JE</v>
          </cell>
          <cell r="E1447">
            <v>991.48</v>
          </cell>
          <cell r="H1447" t="str">
            <v>1830</v>
          </cell>
          <cell r="I1447" t="str">
            <v>210</v>
          </cell>
          <cell r="O1447" t="str">
            <v>200</v>
          </cell>
          <cell r="P1447" t="str">
            <v>ODE</v>
          </cell>
        </row>
        <row r="1448">
          <cell r="A1448" t="str">
            <v>JE</v>
          </cell>
          <cell r="E1448">
            <v>807.54</v>
          </cell>
          <cell r="H1448" t="str">
            <v>1830</v>
          </cell>
          <cell r="I1448" t="str">
            <v>210</v>
          </cell>
          <cell r="O1448" t="str">
            <v>200</v>
          </cell>
          <cell r="P1448" t="str">
            <v>ODE</v>
          </cell>
        </row>
        <row r="1449">
          <cell r="A1449" t="str">
            <v>JE</v>
          </cell>
          <cell r="E1449">
            <v>23924.97</v>
          </cell>
          <cell r="H1449" t="str">
            <v>1830</v>
          </cell>
          <cell r="I1449" t="str">
            <v>210</v>
          </cell>
          <cell r="O1449" t="str">
            <v>200</v>
          </cell>
          <cell r="P1449" t="str">
            <v>ODE</v>
          </cell>
        </row>
        <row r="1450">
          <cell r="A1450" t="str">
            <v>JE</v>
          </cell>
          <cell r="E1450">
            <v>15027.62</v>
          </cell>
          <cell r="H1450" t="str">
            <v>1830</v>
          </cell>
          <cell r="I1450" t="str">
            <v>210</v>
          </cell>
          <cell r="O1450" t="str">
            <v>200</v>
          </cell>
          <cell r="P1450" t="str">
            <v>ODE</v>
          </cell>
        </row>
        <row r="1451">
          <cell r="A1451" t="str">
            <v>JE</v>
          </cell>
          <cell r="E1451">
            <v>3555.29</v>
          </cell>
          <cell r="H1451" t="str">
            <v>1830</v>
          </cell>
          <cell r="I1451" t="str">
            <v>210</v>
          </cell>
          <cell r="O1451" t="str">
            <v>200</v>
          </cell>
          <cell r="P1451" t="str">
            <v>ODE</v>
          </cell>
        </row>
        <row r="1452">
          <cell r="A1452" t="str">
            <v>JE</v>
          </cell>
          <cell r="E1452">
            <v>31242.82</v>
          </cell>
          <cell r="H1452" t="str">
            <v>1830</v>
          </cell>
          <cell r="I1452" t="str">
            <v>210</v>
          </cell>
          <cell r="O1452" t="str">
            <v>200</v>
          </cell>
          <cell r="P1452" t="str">
            <v>ODE</v>
          </cell>
        </row>
        <row r="1453">
          <cell r="A1453" t="str">
            <v>JE</v>
          </cell>
          <cell r="E1453">
            <v>2783.81</v>
          </cell>
          <cell r="H1453" t="str">
            <v>1830</v>
          </cell>
          <cell r="I1453" t="str">
            <v>210</v>
          </cell>
          <cell r="O1453" t="str">
            <v>200</v>
          </cell>
          <cell r="P1453" t="str">
            <v>ODE</v>
          </cell>
        </row>
        <row r="1454">
          <cell r="A1454" t="str">
            <v>JE</v>
          </cell>
          <cell r="E1454">
            <v>50430.06</v>
          </cell>
          <cell r="H1454" t="str">
            <v>1830</v>
          </cell>
          <cell r="I1454" t="str">
            <v>210</v>
          </cell>
          <cell r="O1454" t="str">
            <v>200</v>
          </cell>
          <cell r="P1454" t="str">
            <v>ODE</v>
          </cell>
        </row>
        <row r="1455">
          <cell r="A1455" t="str">
            <v>JE</v>
          </cell>
          <cell r="E1455">
            <v>6467.91</v>
          </cell>
          <cell r="H1455" t="str">
            <v>1830</v>
          </cell>
          <cell r="I1455" t="str">
            <v>210</v>
          </cell>
          <cell r="O1455" t="str">
            <v>200</v>
          </cell>
          <cell r="P1455" t="str">
            <v>ODE</v>
          </cell>
        </row>
        <row r="1456">
          <cell r="A1456" t="str">
            <v>JE</v>
          </cell>
          <cell r="E1456">
            <v>2339.39</v>
          </cell>
          <cell r="H1456" t="str">
            <v>1830</v>
          </cell>
          <cell r="I1456" t="str">
            <v>210</v>
          </cell>
          <cell r="O1456" t="str">
            <v>200</v>
          </cell>
          <cell r="P1456" t="str">
            <v>ODE</v>
          </cell>
        </row>
        <row r="1457">
          <cell r="A1457" t="str">
            <v>JE</v>
          </cell>
          <cell r="E1457">
            <v>4555.12</v>
          </cell>
          <cell r="H1457" t="str">
            <v>1830</v>
          </cell>
          <cell r="I1457" t="str">
            <v>210</v>
          </cell>
          <cell r="O1457" t="str">
            <v>200</v>
          </cell>
          <cell r="P1457" t="str">
            <v>ODE</v>
          </cell>
        </row>
        <row r="1458">
          <cell r="A1458" t="str">
            <v>JE</v>
          </cell>
          <cell r="E1458">
            <v>106406.45</v>
          </cell>
          <cell r="H1458" t="str">
            <v>1830</v>
          </cell>
          <cell r="I1458" t="str">
            <v>210</v>
          </cell>
          <cell r="O1458" t="str">
            <v>200</v>
          </cell>
          <cell r="P1458" t="str">
            <v>ODE</v>
          </cell>
        </row>
        <row r="1459">
          <cell r="A1459" t="str">
            <v>JE</v>
          </cell>
          <cell r="E1459">
            <v>51995.040000000001</v>
          </cell>
          <cell r="H1459" t="str">
            <v>1830</v>
          </cell>
          <cell r="I1459" t="str">
            <v>210</v>
          </cell>
          <cell r="O1459" t="str">
            <v>200</v>
          </cell>
          <cell r="P1459" t="str">
            <v>ODE</v>
          </cell>
        </row>
        <row r="1460">
          <cell r="A1460" t="str">
            <v>JE</v>
          </cell>
          <cell r="E1460">
            <v>77200.73</v>
          </cell>
          <cell r="H1460" t="str">
            <v>1830</v>
          </cell>
          <cell r="I1460" t="str">
            <v>210</v>
          </cell>
          <cell r="O1460" t="str">
            <v>200</v>
          </cell>
          <cell r="P1460" t="str">
            <v>ODE</v>
          </cell>
        </row>
        <row r="1461">
          <cell r="A1461" t="str">
            <v>JE</v>
          </cell>
          <cell r="E1461">
            <v>31931.119999999999</v>
          </cell>
          <cell r="H1461" t="str">
            <v>1830</v>
          </cell>
          <cell r="I1461" t="str">
            <v>210</v>
          </cell>
          <cell r="O1461" t="str">
            <v>200</v>
          </cell>
          <cell r="P1461" t="str">
            <v>ODE</v>
          </cell>
        </row>
        <row r="1462">
          <cell r="A1462" t="str">
            <v>JE</v>
          </cell>
          <cell r="E1462">
            <v>589.46</v>
          </cell>
          <cell r="H1462" t="str">
            <v>1830</v>
          </cell>
          <cell r="I1462" t="str">
            <v>210</v>
          </cell>
          <cell r="O1462" t="str">
            <v>200</v>
          </cell>
          <cell r="P1462" t="str">
            <v>ODE</v>
          </cell>
        </row>
        <row r="1463">
          <cell r="A1463" t="str">
            <v>JE</v>
          </cell>
          <cell r="E1463">
            <v>5001.01</v>
          </cell>
          <cell r="H1463" t="str">
            <v>1830</v>
          </cell>
          <cell r="I1463" t="str">
            <v>210</v>
          </cell>
          <cell r="O1463" t="str">
            <v>200</v>
          </cell>
          <cell r="P1463" t="str">
            <v>ODE</v>
          </cell>
        </row>
        <row r="1464">
          <cell r="A1464" t="str">
            <v>JE</v>
          </cell>
          <cell r="E1464">
            <v>9797.11</v>
          </cell>
          <cell r="H1464" t="str">
            <v>1830</v>
          </cell>
          <cell r="I1464" t="str">
            <v>210</v>
          </cell>
          <cell r="O1464" t="str">
            <v>200</v>
          </cell>
          <cell r="P1464" t="str">
            <v>ODE</v>
          </cell>
        </row>
        <row r="1465">
          <cell r="A1465" t="str">
            <v>JE</v>
          </cell>
          <cell r="E1465">
            <v>4443.79</v>
          </cell>
          <cell r="H1465" t="str">
            <v>1830</v>
          </cell>
          <cell r="I1465" t="str">
            <v>210</v>
          </cell>
          <cell r="O1465" t="str">
            <v>200</v>
          </cell>
          <cell r="P1465" t="str">
            <v>ODE</v>
          </cell>
        </row>
        <row r="1466">
          <cell r="A1466" t="str">
            <v>AD</v>
          </cell>
          <cell r="E1466">
            <v>-34624.879999999997</v>
          </cell>
          <cell r="H1466" t="str">
            <v>1950</v>
          </cell>
          <cell r="I1466" t="str">
            <v>790</v>
          </cell>
          <cell r="O1466" t="str">
            <v>200</v>
          </cell>
          <cell r="P1466" t="str">
            <v>OFA</v>
          </cell>
        </row>
        <row r="1467">
          <cell r="A1467" t="str">
            <v>AD</v>
          </cell>
          <cell r="E1467">
            <v>34624.879999999997</v>
          </cell>
          <cell r="H1467" t="str">
            <v>2950</v>
          </cell>
          <cell r="I1467" t="str">
            <v>790</v>
          </cell>
          <cell r="O1467" t="str">
            <v>200</v>
          </cell>
          <cell r="P1467" t="str">
            <v>OFA</v>
          </cell>
        </row>
        <row r="1468">
          <cell r="A1468" t="str">
            <v>AD</v>
          </cell>
          <cell r="E1468">
            <v>-31373</v>
          </cell>
          <cell r="H1468" t="str">
            <v>1950</v>
          </cell>
          <cell r="I1468" t="str">
            <v>790</v>
          </cell>
          <cell r="O1468" t="str">
            <v>200</v>
          </cell>
          <cell r="P1468" t="str">
            <v>OFA</v>
          </cell>
        </row>
        <row r="1469">
          <cell r="A1469" t="str">
            <v>AD</v>
          </cell>
          <cell r="E1469">
            <v>31373</v>
          </cell>
          <cell r="H1469" t="str">
            <v>2950</v>
          </cell>
          <cell r="I1469" t="str">
            <v>790</v>
          </cell>
          <cell r="O1469" t="str">
            <v>200</v>
          </cell>
          <cell r="P1469" t="str">
            <v>OFA</v>
          </cell>
        </row>
        <row r="1470">
          <cell r="A1470" t="str">
            <v>DP</v>
          </cell>
          <cell r="E1470">
            <v>-9147.0400000000009</v>
          </cell>
          <cell r="H1470" t="str">
            <v>2950</v>
          </cell>
          <cell r="I1470" t="str">
            <v>790</v>
          </cell>
          <cell r="O1470" t="str">
            <v>200</v>
          </cell>
          <cell r="P1470" t="str">
            <v>OFA</v>
          </cell>
        </row>
        <row r="1471">
          <cell r="A1471" t="str">
            <v>DP</v>
          </cell>
          <cell r="E1471">
            <v>-9146.99</v>
          </cell>
          <cell r="H1471" t="str">
            <v>2950</v>
          </cell>
          <cell r="I1471" t="str">
            <v>790</v>
          </cell>
          <cell r="O1471" t="str">
            <v>200</v>
          </cell>
          <cell r="P1471" t="str">
            <v>OFA</v>
          </cell>
        </row>
        <row r="1472">
          <cell r="A1472" t="str">
            <v>DP</v>
          </cell>
          <cell r="E1472">
            <v>-9147.0499999999993</v>
          </cell>
          <cell r="H1472" t="str">
            <v>2950</v>
          </cell>
          <cell r="I1472" t="str">
            <v>790</v>
          </cell>
          <cell r="O1472" t="str">
            <v>200</v>
          </cell>
          <cell r="P1472" t="str">
            <v>OFA</v>
          </cell>
        </row>
        <row r="1473">
          <cell r="A1473" t="str">
            <v>DP</v>
          </cell>
          <cell r="E1473">
            <v>-9147.0300000000007</v>
          </cell>
          <cell r="H1473" t="str">
            <v>2950</v>
          </cell>
          <cell r="I1473" t="str">
            <v>790</v>
          </cell>
          <cell r="O1473" t="str">
            <v>200</v>
          </cell>
          <cell r="P1473" t="str">
            <v>OFA</v>
          </cell>
        </row>
        <row r="1474">
          <cell r="A1474" t="str">
            <v>DP</v>
          </cell>
          <cell r="E1474">
            <v>-9146.99</v>
          </cell>
          <cell r="H1474" t="str">
            <v>2950</v>
          </cell>
          <cell r="I1474" t="str">
            <v>790</v>
          </cell>
          <cell r="O1474" t="str">
            <v>200</v>
          </cell>
          <cell r="P1474" t="str">
            <v>OFA</v>
          </cell>
        </row>
        <row r="1475">
          <cell r="A1475" t="str">
            <v>DP</v>
          </cell>
          <cell r="E1475">
            <v>-9147.0400000000009</v>
          </cell>
          <cell r="H1475" t="str">
            <v>2950</v>
          </cell>
          <cell r="I1475" t="str">
            <v>790</v>
          </cell>
          <cell r="O1475" t="str">
            <v>200</v>
          </cell>
          <cell r="P1475" t="str">
            <v>OFA</v>
          </cell>
        </row>
        <row r="1476">
          <cell r="A1476" t="str">
            <v>DP</v>
          </cell>
          <cell r="E1476">
            <v>-9147.0300000000007</v>
          </cell>
          <cell r="H1476" t="str">
            <v>2950</v>
          </cell>
          <cell r="I1476" t="str">
            <v>790</v>
          </cell>
          <cell r="O1476" t="str">
            <v>200</v>
          </cell>
          <cell r="P1476" t="str">
            <v>OFA</v>
          </cell>
        </row>
        <row r="1477">
          <cell r="A1477" t="str">
            <v>DP</v>
          </cell>
          <cell r="E1477">
            <v>-9147.0300000000007</v>
          </cell>
          <cell r="H1477" t="str">
            <v>2950</v>
          </cell>
          <cell r="I1477" t="str">
            <v>790</v>
          </cell>
          <cell r="O1477" t="str">
            <v>200</v>
          </cell>
          <cell r="P1477" t="str">
            <v>OFA</v>
          </cell>
        </row>
        <row r="1478">
          <cell r="A1478" t="str">
            <v>DP</v>
          </cell>
          <cell r="E1478">
            <v>-9147.02</v>
          </cell>
          <cell r="H1478" t="str">
            <v>2950</v>
          </cell>
          <cell r="I1478" t="str">
            <v>790</v>
          </cell>
          <cell r="O1478" t="str">
            <v>200</v>
          </cell>
          <cell r="P1478" t="str">
            <v>OFA</v>
          </cell>
        </row>
        <row r="1479">
          <cell r="A1479" t="str">
            <v>DP</v>
          </cell>
          <cell r="E1479">
            <v>-9147.0400000000009</v>
          </cell>
          <cell r="H1479" t="str">
            <v>2950</v>
          </cell>
          <cell r="I1479" t="str">
            <v>790</v>
          </cell>
          <cell r="O1479" t="str">
            <v>200</v>
          </cell>
          <cell r="P1479" t="str">
            <v>OFA</v>
          </cell>
        </row>
        <row r="1480">
          <cell r="A1480" t="str">
            <v>DP</v>
          </cell>
          <cell r="E1480">
            <v>-9146.99</v>
          </cell>
          <cell r="H1480" t="str">
            <v>2950</v>
          </cell>
          <cell r="I1480" t="str">
            <v>790</v>
          </cell>
          <cell r="O1480" t="str">
            <v>200</v>
          </cell>
          <cell r="P1480" t="str">
            <v>OFA</v>
          </cell>
        </row>
        <row r="1481">
          <cell r="A1481" t="str">
            <v>DP</v>
          </cell>
          <cell r="E1481">
            <v>-10160.44</v>
          </cell>
          <cell r="H1481" t="str">
            <v>2950</v>
          </cell>
          <cell r="I1481" t="str">
            <v>790</v>
          </cell>
          <cell r="O1481" t="str">
            <v>200</v>
          </cell>
          <cell r="P1481" t="str">
            <v>OFA</v>
          </cell>
        </row>
        <row r="1482">
          <cell r="A1482" t="str">
            <v>JE</v>
          </cell>
          <cell r="E1482">
            <v>147000</v>
          </cell>
          <cell r="H1482" t="str">
            <v>1950</v>
          </cell>
          <cell r="I1482" t="str">
            <v>790</v>
          </cell>
          <cell r="O1482" t="str">
            <v>200</v>
          </cell>
          <cell r="P1482" t="str">
            <v>OFA</v>
          </cell>
        </row>
        <row r="1483">
          <cell r="A1483" t="str">
            <v>AD</v>
          </cell>
          <cell r="E1483">
            <v>-219726.11</v>
          </cell>
          <cell r="H1483" t="str">
            <v>1860</v>
          </cell>
          <cell r="I1483" t="str">
            <v>600</v>
          </cell>
          <cell r="O1483" t="str">
            <v>200</v>
          </cell>
          <cell r="P1483" t="str">
            <v>ODE</v>
          </cell>
        </row>
        <row r="1484">
          <cell r="A1484" t="str">
            <v>AD</v>
          </cell>
          <cell r="E1484">
            <v>219726.11</v>
          </cell>
          <cell r="H1484" t="str">
            <v>2860</v>
          </cell>
          <cell r="I1484" t="str">
            <v>600</v>
          </cell>
          <cell r="O1484" t="str">
            <v>200</v>
          </cell>
          <cell r="P1484" t="str">
            <v>ODE</v>
          </cell>
        </row>
        <row r="1485">
          <cell r="A1485" t="str">
            <v>DP</v>
          </cell>
          <cell r="E1485">
            <v>-6739.66</v>
          </cell>
          <cell r="H1485" t="str">
            <v>2860</v>
          </cell>
          <cell r="I1485" t="str">
            <v>600</v>
          </cell>
          <cell r="O1485" t="str">
            <v>200</v>
          </cell>
          <cell r="P1485" t="str">
            <v>ODE</v>
          </cell>
        </row>
        <row r="1486">
          <cell r="A1486" t="str">
            <v>DP</v>
          </cell>
          <cell r="E1486">
            <v>-6739.73</v>
          </cell>
          <cell r="H1486" t="str">
            <v>2860</v>
          </cell>
          <cell r="I1486" t="str">
            <v>600</v>
          </cell>
          <cell r="O1486" t="str">
            <v>200</v>
          </cell>
          <cell r="P1486" t="str">
            <v>ODE</v>
          </cell>
        </row>
        <row r="1487">
          <cell r="A1487" t="str">
            <v>DP</v>
          </cell>
          <cell r="E1487">
            <v>-6739.66</v>
          </cell>
          <cell r="H1487" t="str">
            <v>2860</v>
          </cell>
          <cell r="I1487" t="str">
            <v>600</v>
          </cell>
          <cell r="O1487" t="str">
            <v>200</v>
          </cell>
          <cell r="P1487" t="str">
            <v>ODE</v>
          </cell>
        </row>
        <row r="1488">
          <cell r="A1488" t="str">
            <v>DP</v>
          </cell>
          <cell r="E1488">
            <v>-6739.67</v>
          </cell>
          <cell r="H1488" t="str">
            <v>2860</v>
          </cell>
          <cell r="I1488" t="str">
            <v>600</v>
          </cell>
          <cell r="O1488" t="str">
            <v>200</v>
          </cell>
          <cell r="P1488" t="str">
            <v>ODE</v>
          </cell>
        </row>
        <row r="1489">
          <cell r="A1489" t="str">
            <v>DP</v>
          </cell>
          <cell r="E1489">
            <v>-6739.7</v>
          </cell>
          <cell r="H1489" t="str">
            <v>2860</v>
          </cell>
          <cell r="I1489" t="str">
            <v>600</v>
          </cell>
          <cell r="O1489" t="str">
            <v>200</v>
          </cell>
          <cell r="P1489" t="str">
            <v>ODE</v>
          </cell>
        </row>
        <row r="1490">
          <cell r="A1490" t="str">
            <v>DP</v>
          </cell>
          <cell r="E1490">
            <v>-6739.82</v>
          </cell>
          <cell r="H1490" t="str">
            <v>2860</v>
          </cell>
          <cell r="I1490" t="str">
            <v>600</v>
          </cell>
          <cell r="O1490" t="str">
            <v>200</v>
          </cell>
          <cell r="P1490" t="str">
            <v>ODE</v>
          </cell>
        </row>
        <row r="1491">
          <cell r="A1491" t="str">
            <v>DP</v>
          </cell>
          <cell r="E1491">
            <v>-6739.77</v>
          </cell>
          <cell r="H1491" t="str">
            <v>2860</v>
          </cell>
          <cell r="I1491" t="str">
            <v>600</v>
          </cell>
          <cell r="O1491" t="str">
            <v>200</v>
          </cell>
          <cell r="P1491" t="str">
            <v>ODE</v>
          </cell>
        </row>
        <row r="1492">
          <cell r="A1492" t="str">
            <v>DP</v>
          </cell>
          <cell r="E1492">
            <v>-6739.83</v>
          </cell>
          <cell r="H1492" t="str">
            <v>2860</v>
          </cell>
          <cell r="I1492" t="str">
            <v>600</v>
          </cell>
          <cell r="O1492" t="str">
            <v>200</v>
          </cell>
          <cell r="P1492" t="str">
            <v>ODE</v>
          </cell>
        </row>
        <row r="1493">
          <cell r="A1493" t="str">
            <v>DP</v>
          </cell>
          <cell r="E1493">
            <v>-6739.78</v>
          </cell>
          <cell r="H1493" t="str">
            <v>2860</v>
          </cell>
          <cell r="I1493" t="str">
            <v>600</v>
          </cell>
          <cell r="O1493" t="str">
            <v>200</v>
          </cell>
          <cell r="P1493" t="str">
            <v>ODE</v>
          </cell>
        </row>
        <row r="1494">
          <cell r="A1494" t="str">
            <v>DP</v>
          </cell>
          <cell r="E1494">
            <v>-6739.85</v>
          </cell>
          <cell r="H1494" t="str">
            <v>2860</v>
          </cell>
          <cell r="I1494" t="str">
            <v>600</v>
          </cell>
          <cell r="O1494" t="str">
            <v>200</v>
          </cell>
          <cell r="P1494" t="str">
            <v>ODE</v>
          </cell>
        </row>
        <row r="1495">
          <cell r="A1495" t="str">
            <v>DP</v>
          </cell>
          <cell r="E1495">
            <v>-6739.78</v>
          </cell>
          <cell r="H1495" t="str">
            <v>2860</v>
          </cell>
          <cell r="I1495" t="str">
            <v>600</v>
          </cell>
          <cell r="O1495" t="str">
            <v>200</v>
          </cell>
          <cell r="P1495" t="str">
            <v>ODE</v>
          </cell>
        </row>
        <row r="1496">
          <cell r="A1496" t="str">
            <v>DP</v>
          </cell>
          <cell r="E1496">
            <v>-6739.84</v>
          </cell>
          <cell r="H1496" t="str">
            <v>2860</v>
          </cell>
          <cell r="I1496" t="str">
            <v>600</v>
          </cell>
          <cell r="O1496" t="str">
            <v>200</v>
          </cell>
          <cell r="P1496" t="str">
            <v>ODE</v>
          </cell>
        </row>
        <row r="1497">
          <cell r="A1497" t="str">
            <v>JE</v>
          </cell>
          <cell r="E1497">
            <v>45.02</v>
          </cell>
          <cell r="H1497" t="str">
            <v>1860</v>
          </cell>
          <cell r="I1497" t="str">
            <v>600</v>
          </cell>
          <cell r="O1497" t="str">
            <v>200</v>
          </cell>
          <cell r="P1497" t="str">
            <v>ODE</v>
          </cell>
        </row>
        <row r="1498">
          <cell r="A1498" t="str">
            <v>JE</v>
          </cell>
          <cell r="E1498">
            <v>0.37</v>
          </cell>
          <cell r="H1498" t="str">
            <v>1860</v>
          </cell>
          <cell r="I1498" t="str">
            <v>600</v>
          </cell>
          <cell r="O1498" t="str">
            <v>200</v>
          </cell>
          <cell r="P1498" t="str">
            <v>ODE</v>
          </cell>
        </row>
        <row r="1499">
          <cell r="A1499" t="str">
            <v>JE</v>
          </cell>
          <cell r="E1499">
            <v>0.13</v>
          </cell>
          <cell r="H1499" t="str">
            <v>1860</v>
          </cell>
          <cell r="I1499" t="str">
            <v>600</v>
          </cell>
          <cell r="O1499" t="str">
            <v>200</v>
          </cell>
          <cell r="P1499" t="str">
            <v>ODE</v>
          </cell>
        </row>
        <row r="1500">
          <cell r="A1500" t="str">
            <v>DP</v>
          </cell>
          <cell r="E1500">
            <v>-9433.57</v>
          </cell>
          <cell r="H1500" t="str">
            <v>2761</v>
          </cell>
          <cell r="I1500" t="str">
            <v>801</v>
          </cell>
          <cell r="O1500" t="str">
            <v>200</v>
          </cell>
          <cell r="P1500" t="str">
            <v>OFA</v>
          </cell>
        </row>
        <row r="1501">
          <cell r="A1501" t="str">
            <v>DP</v>
          </cell>
          <cell r="E1501">
            <v>-9433.5499999999993</v>
          </cell>
          <cell r="H1501" t="str">
            <v>2761</v>
          </cell>
          <cell r="I1501" t="str">
            <v>801</v>
          </cell>
          <cell r="O1501" t="str">
            <v>200</v>
          </cell>
          <cell r="P1501" t="str">
            <v>OFA</v>
          </cell>
        </row>
        <row r="1502">
          <cell r="A1502" t="str">
            <v>DP</v>
          </cell>
          <cell r="E1502">
            <v>-9433.57</v>
          </cell>
          <cell r="H1502" t="str">
            <v>2761</v>
          </cell>
          <cell r="I1502" t="str">
            <v>801</v>
          </cell>
          <cell r="O1502" t="str">
            <v>200</v>
          </cell>
          <cell r="P1502" t="str">
            <v>OFA</v>
          </cell>
        </row>
        <row r="1503">
          <cell r="A1503" t="str">
            <v>DP</v>
          </cell>
          <cell r="E1503">
            <v>-9433.5400000000009</v>
          </cell>
          <cell r="H1503" t="str">
            <v>2761</v>
          </cell>
          <cell r="I1503" t="str">
            <v>801</v>
          </cell>
          <cell r="O1503" t="str">
            <v>200</v>
          </cell>
          <cell r="P1503" t="str">
            <v>OFA</v>
          </cell>
        </row>
        <row r="1504">
          <cell r="A1504" t="str">
            <v>DP</v>
          </cell>
          <cell r="E1504">
            <v>-9433.57</v>
          </cell>
          <cell r="H1504" t="str">
            <v>2761</v>
          </cell>
          <cell r="I1504" t="str">
            <v>801</v>
          </cell>
          <cell r="O1504" t="str">
            <v>200</v>
          </cell>
          <cell r="P1504" t="str">
            <v>OFA</v>
          </cell>
        </row>
        <row r="1505">
          <cell r="A1505" t="str">
            <v>DP</v>
          </cell>
          <cell r="E1505">
            <v>-9433.56</v>
          </cell>
          <cell r="H1505" t="str">
            <v>2761</v>
          </cell>
          <cell r="I1505" t="str">
            <v>801</v>
          </cell>
          <cell r="O1505" t="str">
            <v>200</v>
          </cell>
          <cell r="P1505" t="str">
            <v>OFA</v>
          </cell>
        </row>
        <row r="1506">
          <cell r="A1506" t="str">
            <v>DP</v>
          </cell>
          <cell r="E1506">
            <v>-9433.56</v>
          </cell>
          <cell r="H1506" t="str">
            <v>2761</v>
          </cell>
          <cell r="I1506" t="str">
            <v>801</v>
          </cell>
          <cell r="O1506" t="str">
            <v>200</v>
          </cell>
          <cell r="P1506" t="str">
            <v>OFA</v>
          </cell>
        </row>
        <row r="1507">
          <cell r="A1507" t="str">
            <v>DP</v>
          </cell>
          <cell r="E1507">
            <v>-9433.6</v>
          </cell>
          <cell r="H1507" t="str">
            <v>2761</v>
          </cell>
          <cell r="I1507" t="str">
            <v>801</v>
          </cell>
          <cell r="O1507" t="str">
            <v>200</v>
          </cell>
          <cell r="P1507" t="str">
            <v>OFA</v>
          </cell>
        </row>
        <row r="1508">
          <cell r="A1508" t="str">
            <v>DP</v>
          </cell>
          <cell r="E1508">
            <v>-9433.5499999999993</v>
          </cell>
          <cell r="H1508" t="str">
            <v>2761</v>
          </cell>
          <cell r="I1508" t="str">
            <v>801</v>
          </cell>
          <cell r="O1508" t="str">
            <v>200</v>
          </cell>
          <cell r="P1508" t="str">
            <v>OFA</v>
          </cell>
        </row>
        <row r="1509">
          <cell r="A1509" t="str">
            <v>DP</v>
          </cell>
          <cell r="E1509">
            <v>-9433.57</v>
          </cell>
          <cell r="H1509" t="str">
            <v>2761</v>
          </cell>
          <cell r="I1509" t="str">
            <v>801</v>
          </cell>
          <cell r="O1509" t="str">
            <v>200</v>
          </cell>
          <cell r="P1509" t="str">
            <v>OFA</v>
          </cell>
        </row>
        <row r="1510">
          <cell r="A1510" t="str">
            <v>DP</v>
          </cell>
          <cell r="E1510">
            <v>-9433.5499999999993</v>
          </cell>
          <cell r="H1510" t="str">
            <v>2761</v>
          </cell>
          <cell r="I1510" t="str">
            <v>801</v>
          </cell>
          <cell r="O1510" t="str">
            <v>200</v>
          </cell>
          <cell r="P1510" t="str">
            <v>OFA</v>
          </cell>
        </row>
        <row r="1511">
          <cell r="A1511" t="str">
            <v>DP</v>
          </cell>
          <cell r="E1511">
            <v>-9433.56</v>
          </cell>
          <cell r="H1511" t="str">
            <v>2761</v>
          </cell>
          <cell r="I1511" t="str">
            <v>801</v>
          </cell>
          <cell r="O1511" t="str">
            <v>200</v>
          </cell>
          <cell r="P1511" t="str">
            <v>OFA</v>
          </cell>
        </row>
        <row r="1512">
          <cell r="A1512" t="str">
            <v>DP</v>
          </cell>
          <cell r="E1512">
            <v>-6492.62</v>
          </cell>
          <cell r="H1512" t="str">
            <v>2845</v>
          </cell>
          <cell r="I1512" t="str">
            <v>131</v>
          </cell>
          <cell r="O1512" t="str">
            <v>200</v>
          </cell>
          <cell r="P1512" t="str">
            <v>ODE</v>
          </cell>
        </row>
        <row r="1513">
          <cell r="A1513" t="str">
            <v>DP</v>
          </cell>
          <cell r="E1513">
            <v>-6492.71</v>
          </cell>
          <cell r="H1513" t="str">
            <v>2845</v>
          </cell>
          <cell r="I1513" t="str">
            <v>131</v>
          </cell>
          <cell r="O1513" t="str">
            <v>200</v>
          </cell>
          <cell r="P1513" t="str">
            <v>ODE</v>
          </cell>
        </row>
        <row r="1514">
          <cell r="A1514" t="str">
            <v>DP</v>
          </cell>
          <cell r="E1514">
            <v>-6543.28</v>
          </cell>
          <cell r="H1514" t="str">
            <v>2845</v>
          </cell>
          <cell r="I1514" t="str">
            <v>131</v>
          </cell>
          <cell r="O1514" t="str">
            <v>200</v>
          </cell>
          <cell r="P1514" t="str">
            <v>ODE</v>
          </cell>
        </row>
        <row r="1515">
          <cell r="A1515" t="str">
            <v>DP</v>
          </cell>
          <cell r="E1515">
            <v>-6529.44</v>
          </cell>
          <cell r="H1515" t="str">
            <v>2845</v>
          </cell>
          <cell r="I1515" t="str">
            <v>131</v>
          </cell>
          <cell r="O1515" t="str">
            <v>200</v>
          </cell>
          <cell r="P1515" t="str">
            <v>ODE</v>
          </cell>
        </row>
        <row r="1516">
          <cell r="A1516" t="str">
            <v>DP</v>
          </cell>
          <cell r="E1516">
            <v>-6529.3</v>
          </cell>
          <cell r="H1516" t="str">
            <v>2845</v>
          </cell>
          <cell r="I1516" t="str">
            <v>131</v>
          </cell>
          <cell r="O1516" t="str">
            <v>200</v>
          </cell>
          <cell r="P1516" t="str">
            <v>ODE</v>
          </cell>
        </row>
        <row r="1517">
          <cell r="A1517" t="str">
            <v>DP</v>
          </cell>
          <cell r="E1517">
            <v>-7525.67</v>
          </cell>
          <cell r="H1517" t="str">
            <v>2845</v>
          </cell>
          <cell r="I1517" t="str">
            <v>131</v>
          </cell>
          <cell r="O1517" t="str">
            <v>200</v>
          </cell>
          <cell r="P1517" t="str">
            <v>ODE</v>
          </cell>
        </row>
        <row r="1518">
          <cell r="A1518" t="str">
            <v>DP</v>
          </cell>
          <cell r="E1518">
            <v>-6661.48</v>
          </cell>
          <cell r="H1518" t="str">
            <v>2845</v>
          </cell>
          <cell r="I1518" t="str">
            <v>131</v>
          </cell>
          <cell r="O1518" t="str">
            <v>200</v>
          </cell>
          <cell r="P1518" t="str">
            <v>ODE</v>
          </cell>
        </row>
        <row r="1519">
          <cell r="A1519" t="str">
            <v>DP</v>
          </cell>
          <cell r="E1519">
            <v>-6661.49</v>
          </cell>
          <cell r="H1519" t="str">
            <v>2845</v>
          </cell>
          <cell r="I1519" t="str">
            <v>131</v>
          </cell>
          <cell r="O1519" t="str">
            <v>200</v>
          </cell>
          <cell r="P1519" t="str">
            <v>ODE</v>
          </cell>
        </row>
        <row r="1520">
          <cell r="A1520" t="str">
            <v>DP</v>
          </cell>
          <cell r="E1520">
            <v>-7048.82</v>
          </cell>
          <cell r="H1520" t="str">
            <v>2845</v>
          </cell>
          <cell r="I1520" t="str">
            <v>131</v>
          </cell>
          <cell r="O1520" t="str">
            <v>200</v>
          </cell>
          <cell r="P1520" t="str">
            <v>ODE</v>
          </cell>
        </row>
        <row r="1521">
          <cell r="A1521" t="str">
            <v>DP</v>
          </cell>
          <cell r="E1521">
            <v>-7047.01</v>
          </cell>
          <cell r="H1521" t="str">
            <v>2845</v>
          </cell>
          <cell r="I1521" t="str">
            <v>131</v>
          </cell>
          <cell r="O1521" t="str">
            <v>200</v>
          </cell>
          <cell r="P1521" t="str">
            <v>ODE</v>
          </cell>
        </row>
        <row r="1522">
          <cell r="A1522" t="str">
            <v>DP</v>
          </cell>
          <cell r="E1522">
            <v>-7046.81</v>
          </cell>
          <cell r="H1522" t="str">
            <v>2845</v>
          </cell>
          <cell r="I1522" t="str">
            <v>131</v>
          </cell>
          <cell r="O1522" t="str">
            <v>200</v>
          </cell>
          <cell r="P1522" t="str">
            <v>ODE</v>
          </cell>
        </row>
        <row r="1523">
          <cell r="A1523" t="str">
            <v>DP</v>
          </cell>
          <cell r="E1523">
            <v>-6901.27</v>
          </cell>
          <cell r="H1523" t="str">
            <v>2845</v>
          </cell>
          <cell r="I1523" t="str">
            <v>131</v>
          </cell>
          <cell r="O1523" t="str">
            <v>200</v>
          </cell>
          <cell r="P1523" t="str">
            <v>ODE</v>
          </cell>
        </row>
        <row r="1524">
          <cell r="A1524" t="str">
            <v>DP</v>
          </cell>
          <cell r="E1524">
            <v>-235.01</v>
          </cell>
          <cell r="H1524" t="str">
            <v>2845</v>
          </cell>
          <cell r="I1524" t="str">
            <v>131</v>
          </cell>
          <cell r="O1524" t="str">
            <v>200</v>
          </cell>
          <cell r="P1524" t="str">
            <v>ODE</v>
          </cell>
        </row>
        <row r="1525">
          <cell r="A1525" t="str">
            <v>JE</v>
          </cell>
          <cell r="E1525">
            <v>8364.42</v>
          </cell>
          <cell r="H1525" t="str">
            <v>1845</v>
          </cell>
          <cell r="I1525" t="str">
            <v>131</v>
          </cell>
          <cell r="O1525" t="str">
            <v>200</v>
          </cell>
          <cell r="P1525" t="str">
            <v>ODE</v>
          </cell>
        </row>
        <row r="1526">
          <cell r="A1526" t="str">
            <v>JE</v>
          </cell>
          <cell r="E1526">
            <v>219.98</v>
          </cell>
          <cell r="H1526" t="str">
            <v>1845</v>
          </cell>
          <cell r="I1526" t="str">
            <v>131</v>
          </cell>
          <cell r="O1526" t="str">
            <v>200</v>
          </cell>
          <cell r="P1526" t="str">
            <v>ODE</v>
          </cell>
        </row>
        <row r="1527">
          <cell r="A1527" t="str">
            <v>JE</v>
          </cell>
          <cell r="E1527">
            <v>2193.06</v>
          </cell>
          <cell r="H1527" t="str">
            <v>1845</v>
          </cell>
          <cell r="I1527" t="str">
            <v>131</v>
          </cell>
          <cell r="O1527" t="str">
            <v>200</v>
          </cell>
          <cell r="P1527" t="str">
            <v>ODE</v>
          </cell>
        </row>
        <row r="1528">
          <cell r="A1528" t="str">
            <v>JE</v>
          </cell>
          <cell r="E1528">
            <v>2330.86</v>
          </cell>
          <cell r="H1528" t="str">
            <v>1845</v>
          </cell>
          <cell r="I1528" t="str">
            <v>131</v>
          </cell>
          <cell r="O1528" t="str">
            <v>200</v>
          </cell>
          <cell r="P1528" t="str">
            <v>ODE</v>
          </cell>
        </row>
        <row r="1529">
          <cell r="A1529" t="str">
            <v>JE</v>
          </cell>
          <cell r="E1529">
            <v>1332.57</v>
          </cell>
          <cell r="H1529" t="str">
            <v>1845</v>
          </cell>
          <cell r="I1529" t="str">
            <v>131</v>
          </cell>
          <cell r="O1529" t="str">
            <v>200</v>
          </cell>
          <cell r="P1529" t="str">
            <v>ODE</v>
          </cell>
        </row>
        <row r="1530">
          <cell r="A1530" t="str">
            <v>JE</v>
          </cell>
          <cell r="E1530">
            <v>40861.910000000003</v>
          </cell>
          <cell r="H1530" t="str">
            <v>1845</v>
          </cell>
          <cell r="I1530" t="str">
            <v>131</v>
          </cell>
          <cell r="O1530" t="str">
            <v>200</v>
          </cell>
          <cell r="P1530" t="str">
            <v>ODE</v>
          </cell>
        </row>
        <row r="1531">
          <cell r="A1531" t="str">
            <v>JE</v>
          </cell>
          <cell r="E1531">
            <v>28329.14</v>
          </cell>
          <cell r="H1531" t="str">
            <v>1845</v>
          </cell>
          <cell r="I1531" t="str">
            <v>131</v>
          </cell>
          <cell r="O1531" t="str">
            <v>200</v>
          </cell>
          <cell r="P1531" t="str">
            <v>ODE</v>
          </cell>
        </row>
        <row r="1532">
          <cell r="A1532" t="str">
            <v>JE</v>
          </cell>
          <cell r="E1532">
            <v>59452.11</v>
          </cell>
          <cell r="H1532" t="str">
            <v>1845</v>
          </cell>
          <cell r="I1532" t="str">
            <v>131</v>
          </cell>
          <cell r="O1532" t="str">
            <v>200</v>
          </cell>
          <cell r="P1532" t="str">
            <v>ODE</v>
          </cell>
        </row>
        <row r="1533">
          <cell r="A1533" t="str">
            <v>JE</v>
          </cell>
          <cell r="E1533">
            <v>-85178.07</v>
          </cell>
          <cell r="H1533" t="str">
            <v>1845</v>
          </cell>
          <cell r="I1533" t="str">
            <v>131</v>
          </cell>
          <cell r="O1533" t="str">
            <v>200</v>
          </cell>
          <cell r="P1533" t="str">
            <v>ODE</v>
          </cell>
        </row>
        <row r="1534">
          <cell r="A1534" t="str">
            <v>JE</v>
          </cell>
          <cell r="E1534">
            <v>87.95</v>
          </cell>
          <cell r="H1534" t="str">
            <v>1845</v>
          </cell>
          <cell r="I1534" t="str">
            <v>131</v>
          </cell>
          <cell r="O1534" t="str">
            <v>200</v>
          </cell>
          <cell r="P1534" t="str">
            <v>ODE</v>
          </cell>
        </row>
        <row r="1535">
          <cell r="A1535" t="str">
            <v>JE</v>
          </cell>
          <cell r="E1535">
            <v>4876.6000000000004</v>
          </cell>
          <cell r="H1535" t="str">
            <v>1845</v>
          </cell>
          <cell r="I1535" t="str">
            <v>131</v>
          </cell>
          <cell r="O1535" t="str">
            <v>200</v>
          </cell>
          <cell r="P1535" t="str">
            <v>ODE</v>
          </cell>
        </row>
        <row r="1536">
          <cell r="A1536" t="str">
            <v>JE</v>
          </cell>
          <cell r="E1536">
            <v>137186.10999999999</v>
          </cell>
          <cell r="H1536" t="str">
            <v>1845</v>
          </cell>
          <cell r="I1536" t="str">
            <v>131</v>
          </cell>
          <cell r="O1536" t="str">
            <v>200</v>
          </cell>
          <cell r="P1536" t="str">
            <v>ODE</v>
          </cell>
        </row>
        <row r="1537">
          <cell r="A1537" t="str">
            <v>JE</v>
          </cell>
          <cell r="E1537">
            <v>-3415.34</v>
          </cell>
          <cell r="H1537" t="str">
            <v>1845</v>
          </cell>
          <cell r="I1537" t="str">
            <v>131</v>
          </cell>
          <cell r="O1537" t="str">
            <v>200</v>
          </cell>
          <cell r="P1537" t="str">
            <v>ODE</v>
          </cell>
        </row>
        <row r="1538">
          <cell r="A1538" t="str">
            <v>JE</v>
          </cell>
          <cell r="E1538">
            <v>-451.81</v>
          </cell>
          <cell r="H1538" t="str">
            <v>1845</v>
          </cell>
          <cell r="I1538" t="str">
            <v>131</v>
          </cell>
          <cell r="O1538" t="str">
            <v>200</v>
          </cell>
          <cell r="P1538" t="str">
            <v>ODE</v>
          </cell>
        </row>
        <row r="1539">
          <cell r="A1539" t="str">
            <v>JE</v>
          </cell>
          <cell r="E1539">
            <v>-4111.74</v>
          </cell>
          <cell r="H1539" t="str">
            <v>1845</v>
          </cell>
          <cell r="I1539" t="str">
            <v>131</v>
          </cell>
          <cell r="O1539" t="str">
            <v>200</v>
          </cell>
          <cell r="P1539" t="str">
            <v>ODE</v>
          </cell>
        </row>
        <row r="1540">
          <cell r="A1540" t="str">
            <v>JE</v>
          </cell>
          <cell r="E1540">
            <v>80</v>
          </cell>
          <cell r="H1540" t="str">
            <v>1845</v>
          </cell>
          <cell r="I1540" t="str">
            <v>131</v>
          </cell>
          <cell r="O1540" t="str">
            <v>200</v>
          </cell>
          <cell r="P1540" t="str">
            <v>ODE</v>
          </cell>
        </row>
        <row r="1541">
          <cell r="A1541" t="str">
            <v>JE</v>
          </cell>
          <cell r="E1541">
            <v>367.51</v>
          </cell>
          <cell r="H1541" t="str">
            <v>1845</v>
          </cell>
          <cell r="I1541" t="str">
            <v>131</v>
          </cell>
          <cell r="O1541" t="str">
            <v>200</v>
          </cell>
          <cell r="P1541" t="str">
            <v>ODE</v>
          </cell>
        </row>
        <row r="1542">
          <cell r="A1542" t="str">
            <v>JE</v>
          </cell>
          <cell r="E1542">
            <v>604.41999999999996</v>
          </cell>
          <cell r="H1542" t="str">
            <v>1845</v>
          </cell>
          <cell r="I1542" t="str">
            <v>131</v>
          </cell>
          <cell r="O1542" t="str">
            <v>200</v>
          </cell>
          <cell r="P1542" t="str">
            <v>ODE</v>
          </cell>
        </row>
        <row r="1543">
          <cell r="A1543" t="str">
            <v>JE</v>
          </cell>
          <cell r="E1543">
            <v>62737.01</v>
          </cell>
          <cell r="H1543" t="str">
            <v>1845</v>
          </cell>
          <cell r="I1543" t="str">
            <v>131</v>
          </cell>
          <cell r="O1543" t="str">
            <v>200</v>
          </cell>
          <cell r="P1543" t="str">
            <v>ODE</v>
          </cell>
        </row>
        <row r="1544">
          <cell r="A1544" t="str">
            <v>JE</v>
          </cell>
          <cell r="E1544">
            <v>21867.49</v>
          </cell>
          <cell r="H1544" t="str">
            <v>1845</v>
          </cell>
          <cell r="I1544" t="str">
            <v>131</v>
          </cell>
          <cell r="O1544" t="str">
            <v>200</v>
          </cell>
          <cell r="P1544" t="str">
            <v>ODE</v>
          </cell>
        </row>
        <row r="1545">
          <cell r="A1545" t="str">
            <v>DP</v>
          </cell>
          <cell r="E1545">
            <v>-481.3</v>
          </cell>
          <cell r="H1545" t="str">
            <v>2805</v>
          </cell>
          <cell r="I1545" t="str">
            <v>340</v>
          </cell>
          <cell r="O1545" t="str">
            <v>200</v>
          </cell>
          <cell r="P1545" t="str">
            <v>L&amp;B</v>
          </cell>
        </row>
        <row r="1546">
          <cell r="A1546" t="str">
            <v>DP</v>
          </cell>
          <cell r="E1546">
            <v>-481.29</v>
          </cell>
          <cell r="H1546" t="str">
            <v>2805</v>
          </cell>
          <cell r="I1546" t="str">
            <v>340</v>
          </cell>
          <cell r="O1546" t="str">
            <v>200</v>
          </cell>
          <cell r="P1546" t="str">
            <v>L&amp;B</v>
          </cell>
        </row>
        <row r="1547">
          <cell r="A1547" t="str">
            <v>DP</v>
          </cell>
          <cell r="E1547">
            <v>-481.26</v>
          </cell>
          <cell r="H1547" t="str">
            <v>2805</v>
          </cell>
          <cell r="I1547" t="str">
            <v>340</v>
          </cell>
          <cell r="O1547" t="str">
            <v>200</v>
          </cell>
          <cell r="P1547" t="str">
            <v>L&amp;B</v>
          </cell>
        </row>
        <row r="1548">
          <cell r="A1548" t="str">
            <v>DP</v>
          </cell>
          <cell r="E1548">
            <v>-481.27</v>
          </cell>
          <cell r="H1548" t="str">
            <v>2805</v>
          </cell>
          <cell r="I1548" t="str">
            <v>340</v>
          </cell>
          <cell r="O1548" t="str">
            <v>200</v>
          </cell>
          <cell r="P1548" t="str">
            <v>L&amp;B</v>
          </cell>
        </row>
        <row r="1549">
          <cell r="A1549" t="str">
            <v>DP</v>
          </cell>
          <cell r="E1549">
            <v>-481.28</v>
          </cell>
          <cell r="H1549" t="str">
            <v>2805</v>
          </cell>
          <cell r="I1549" t="str">
            <v>340</v>
          </cell>
          <cell r="O1549" t="str">
            <v>200</v>
          </cell>
          <cell r="P1549" t="str">
            <v>L&amp;B</v>
          </cell>
        </row>
        <row r="1550">
          <cell r="A1550" t="str">
            <v>DP</v>
          </cell>
          <cell r="E1550">
            <v>-481.31</v>
          </cell>
          <cell r="H1550" t="str">
            <v>2805</v>
          </cell>
          <cell r="I1550" t="str">
            <v>340</v>
          </cell>
          <cell r="O1550" t="str">
            <v>200</v>
          </cell>
          <cell r="P1550" t="str">
            <v>L&amp;B</v>
          </cell>
        </row>
        <row r="1551">
          <cell r="A1551" t="str">
            <v>DP</v>
          </cell>
          <cell r="E1551">
            <v>-481.3</v>
          </cell>
          <cell r="H1551" t="str">
            <v>2805</v>
          </cell>
          <cell r="I1551" t="str">
            <v>340</v>
          </cell>
          <cell r="O1551" t="str">
            <v>200</v>
          </cell>
          <cell r="P1551" t="str">
            <v>L&amp;B</v>
          </cell>
        </row>
        <row r="1552">
          <cell r="A1552" t="str">
            <v>DP</v>
          </cell>
          <cell r="E1552">
            <v>-481.3</v>
          </cell>
          <cell r="H1552" t="str">
            <v>2805</v>
          </cell>
          <cell r="I1552" t="str">
            <v>340</v>
          </cell>
          <cell r="O1552" t="str">
            <v>200</v>
          </cell>
          <cell r="P1552" t="str">
            <v>L&amp;B</v>
          </cell>
        </row>
        <row r="1553">
          <cell r="A1553" t="str">
            <v>DP</v>
          </cell>
          <cell r="E1553">
            <v>-481.28</v>
          </cell>
          <cell r="H1553" t="str">
            <v>2805</v>
          </cell>
          <cell r="I1553" t="str">
            <v>340</v>
          </cell>
          <cell r="O1553" t="str">
            <v>200</v>
          </cell>
          <cell r="P1553" t="str">
            <v>L&amp;B</v>
          </cell>
        </row>
        <row r="1554">
          <cell r="A1554" t="str">
            <v>DP</v>
          </cell>
          <cell r="E1554">
            <v>-481.3</v>
          </cell>
          <cell r="H1554" t="str">
            <v>2805</v>
          </cell>
          <cell r="I1554" t="str">
            <v>340</v>
          </cell>
          <cell r="O1554" t="str">
            <v>200</v>
          </cell>
          <cell r="P1554" t="str">
            <v>L&amp;B</v>
          </cell>
        </row>
        <row r="1555">
          <cell r="A1555" t="str">
            <v>DP</v>
          </cell>
          <cell r="E1555">
            <v>-481.25</v>
          </cell>
          <cell r="H1555" t="str">
            <v>2805</v>
          </cell>
          <cell r="I1555" t="str">
            <v>340</v>
          </cell>
          <cell r="O1555" t="str">
            <v>200</v>
          </cell>
          <cell r="P1555" t="str">
            <v>L&amp;B</v>
          </cell>
        </row>
        <row r="1556">
          <cell r="A1556" t="str">
            <v>DP</v>
          </cell>
          <cell r="E1556">
            <v>-481.29</v>
          </cell>
          <cell r="H1556" t="str">
            <v>2805</v>
          </cell>
          <cell r="I1556" t="str">
            <v>340</v>
          </cell>
          <cell r="O1556" t="str">
            <v>200</v>
          </cell>
          <cell r="P1556" t="str">
            <v>L&amp;B</v>
          </cell>
        </row>
        <row r="1557">
          <cell r="A1557" t="str">
            <v>DP</v>
          </cell>
          <cell r="E1557">
            <v>-443.17</v>
          </cell>
          <cell r="H1557" t="str">
            <v>2805</v>
          </cell>
          <cell r="I1557" t="str">
            <v>341</v>
          </cell>
          <cell r="O1557" t="str">
            <v>200</v>
          </cell>
          <cell r="P1557" t="str">
            <v>L&amp;B</v>
          </cell>
        </row>
        <row r="1558">
          <cell r="A1558" t="str">
            <v>DP</v>
          </cell>
          <cell r="E1558">
            <v>-443.13</v>
          </cell>
          <cell r="H1558" t="str">
            <v>2805</v>
          </cell>
          <cell r="I1558" t="str">
            <v>341</v>
          </cell>
          <cell r="O1558" t="str">
            <v>200</v>
          </cell>
          <cell r="P1558" t="str">
            <v>L&amp;B</v>
          </cell>
        </row>
        <row r="1559">
          <cell r="A1559" t="str">
            <v>DP</v>
          </cell>
          <cell r="E1559">
            <v>-443.17</v>
          </cell>
          <cell r="H1559" t="str">
            <v>2805</v>
          </cell>
          <cell r="I1559" t="str">
            <v>341</v>
          </cell>
          <cell r="O1559" t="str">
            <v>200</v>
          </cell>
          <cell r="P1559" t="str">
            <v>L&amp;B</v>
          </cell>
        </row>
        <row r="1560">
          <cell r="A1560" t="str">
            <v>DP</v>
          </cell>
          <cell r="E1560">
            <v>-443.15</v>
          </cell>
          <cell r="H1560" t="str">
            <v>2805</v>
          </cell>
          <cell r="I1560" t="str">
            <v>341</v>
          </cell>
          <cell r="O1560" t="str">
            <v>200</v>
          </cell>
          <cell r="P1560" t="str">
            <v>L&amp;B</v>
          </cell>
        </row>
        <row r="1561">
          <cell r="A1561" t="str">
            <v>DP</v>
          </cell>
          <cell r="E1561">
            <v>-443.16</v>
          </cell>
          <cell r="H1561" t="str">
            <v>2805</v>
          </cell>
          <cell r="I1561" t="str">
            <v>341</v>
          </cell>
          <cell r="O1561" t="str">
            <v>200</v>
          </cell>
          <cell r="P1561" t="str">
            <v>L&amp;B</v>
          </cell>
        </row>
        <row r="1562">
          <cell r="A1562" t="str">
            <v>DP</v>
          </cell>
          <cell r="E1562">
            <v>-443.15</v>
          </cell>
          <cell r="H1562" t="str">
            <v>2805</v>
          </cell>
          <cell r="I1562" t="str">
            <v>341</v>
          </cell>
          <cell r="O1562" t="str">
            <v>200</v>
          </cell>
          <cell r="P1562" t="str">
            <v>L&amp;B</v>
          </cell>
        </row>
        <row r="1563">
          <cell r="A1563" t="str">
            <v>DP</v>
          </cell>
          <cell r="E1563">
            <v>-443.16</v>
          </cell>
          <cell r="H1563" t="str">
            <v>2805</v>
          </cell>
          <cell r="I1563" t="str">
            <v>341</v>
          </cell>
          <cell r="O1563" t="str">
            <v>200</v>
          </cell>
          <cell r="P1563" t="str">
            <v>L&amp;B</v>
          </cell>
        </row>
        <row r="1564">
          <cell r="A1564" t="str">
            <v>DP</v>
          </cell>
          <cell r="E1564">
            <v>-443.15</v>
          </cell>
          <cell r="H1564" t="str">
            <v>2805</v>
          </cell>
          <cell r="I1564" t="str">
            <v>341</v>
          </cell>
          <cell r="O1564" t="str">
            <v>200</v>
          </cell>
          <cell r="P1564" t="str">
            <v>L&amp;B</v>
          </cell>
        </row>
        <row r="1565">
          <cell r="A1565" t="str">
            <v>DP</v>
          </cell>
          <cell r="E1565">
            <v>-443.15</v>
          </cell>
          <cell r="H1565" t="str">
            <v>2805</v>
          </cell>
          <cell r="I1565" t="str">
            <v>341</v>
          </cell>
          <cell r="O1565" t="str">
            <v>200</v>
          </cell>
          <cell r="P1565" t="str">
            <v>L&amp;B</v>
          </cell>
        </row>
        <row r="1566">
          <cell r="A1566" t="str">
            <v>DP</v>
          </cell>
          <cell r="E1566">
            <v>-443.16</v>
          </cell>
          <cell r="H1566" t="str">
            <v>2805</v>
          </cell>
          <cell r="I1566" t="str">
            <v>341</v>
          </cell>
          <cell r="O1566" t="str">
            <v>200</v>
          </cell>
          <cell r="P1566" t="str">
            <v>L&amp;B</v>
          </cell>
        </row>
        <row r="1567">
          <cell r="A1567" t="str">
            <v>DP</v>
          </cell>
          <cell r="E1567">
            <v>-443.15</v>
          </cell>
          <cell r="H1567" t="str">
            <v>2805</v>
          </cell>
          <cell r="I1567" t="str">
            <v>341</v>
          </cell>
          <cell r="O1567" t="str">
            <v>200</v>
          </cell>
          <cell r="P1567" t="str">
            <v>L&amp;B</v>
          </cell>
        </row>
        <row r="1568">
          <cell r="A1568" t="str">
            <v>DP</v>
          </cell>
          <cell r="E1568">
            <v>-443.17</v>
          </cell>
          <cell r="H1568" t="str">
            <v>2805</v>
          </cell>
          <cell r="I1568" t="str">
            <v>341</v>
          </cell>
          <cell r="O1568" t="str">
            <v>200</v>
          </cell>
          <cell r="P1568" t="str">
            <v>L&amp;B</v>
          </cell>
        </row>
        <row r="1569">
          <cell r="A1569" t="str">
            <v>DP</v>
          </cell>
          <cell r="E1569">
            <v>-5925.75</v>
          </cell>
          <cell r="H1569" t="str">
            <v>2980</v>
          </cell>
          <cell r="I1569" t="str">
            <v>321</v>
          </cell>
          <cell r="O1569" t="str">
            <v>200</v>
          </cell>
          <cell r="P1569" t="str">
            <v>OFA</v>
          </cell>
        </row>
        <row r="1570">
          <cell r="A1570" t="str">
            <v>DP</v>
          </cell>
          <cell r="E1570">
            <v>-5925.72</v>
          </cell>
          <cell r="H1570" t="str">
            <v>2980</v>
          </cell>
          <cell r="I1570" t="str">
            <v>321</v>
          </cell>
          <cell r="O1570" t="str">
            <v>200</v>
          </cell>
          <cell r="P1570" t="str">
            <v>OFA</v>
          </cell>
        </row>
        <row r="1571">
          <cell r="A1571" t="str">
            <v>DP</v>
          </cell>
          <cell r="E1571">
            <v>-5925.77</v>
          </cell>
          <cell r="H1571" t="str">
            <v>2980</v>
          </cell>
          <cell r="I1571" t="str">
            <v>321</v>
          </cell>
          <cell r="O1571" t="str">
            <v>200</v>
          </cell>
          <cell r="P1571" t="str">
            <v>OFA</v>
          </cell>
        </row>
        <row r="1572">
          <cell r="A1572" t="str">
            <v>DP</v>
          </cell>
          <cell r="E1572">
            <v>-5925.72</v>
          </cell>
          <cell r="H1572" t="str">
            <v>2980</v>
          </cell>
          <cell r="I1572" t="str">
            <v>321</v>
          </cell>
          <cell r="O1572" t="str">
            <v>200</v>
          </cell>
          <cell r="P1572" t="str">
            <v>OFA</v>
          </cell>
        </row>
        <row r="1573">
          <cell r="A1573" t="str">
            <v>DP</v>
          </cell>
          <cell r="E1573">
            <v>-5925.78</v>
          </cell>
          <cell r="H1573" t="str">
            <v>2980</v>
          </cell>
          <cell r="I1573" t="str">
            <v>321</v>
          </cell>
          <cell r="O1573" t="str">
            <v>200</v>
          </cell>
          <cell r="P1573" t="str">
            <v>OFA</v>
          </cell>
        </row>
        <row r="1574">
          <cell r="A1574" t="str">
            <v>DP</v>
          </cell>
          <cell r="E1574">
            <v>-5925.74</v>
          </cell>
          <cell r="H1574" t="str">
            <v>2980</v>
          </cell>
          <cell r="I1574" t="str">
            <v>321</v>
          </cell>
          <cell r="O1574" t="str">
            <v>200</v>
          </cell>
          <cell r="P1574" t="str">
            <v>OFA</v>
          </cell>
        </row>
        <row r="1575">
          <cell r="A1575" t="str">
            <v>DP</v>
          </cell>
          <cell r="E1575">
            <v>-5925.74</v>
          </cell>
          <cell r="H1575" t="str">
            <v>2980</v>
          </cell>
          <cell r="I1575" t="str">
            <v>321</v>
          </cell>
          <cell r="O1575" t="str">
            <v>200</v>
          </cell>
          <cell r="P1575" t="str">
            <v>OFA</v>
          </cell>
        </row>
        <row r="1576">
          <cell r="A1576" t="str">
            <v>DP</v>
          </cell>
          <cell r="E1576">
            <v>-5925.76</v>
          </cell>
          <cell r="H1576" t="str">
            <v>2980</v>
          </cell>
          <cell r="I1576" t="str">
            <v>321</v>
          </cell>
          <cell r="O1576" t="str">
            <v>200</v>
          </cell>
          <cell r="P1576" t="str">
            <v>OFA</v>
          </cell>
        </row>
        <row r="1577">
          <cell r="A1577" t="str">
            <v>DP</v>
          </cell>
          <cell r="E1577">
            <v>-5925.73</v>
          </cell>
          <cell r="H1577" t="str">
            <v>2980</v>
          </cell>
          <cell r="I1577" t="str">
            <v>321</v>
          </cell>
          <cell r="O1577" t="str">
            <v>200</v>
          </cell>
          <cell r="P1577" t="str">
            <v>OFA</v>
          </cell>
        </row>
        <row r="1578">
          <cell r="A1578" t="str">
            <v>DP</v>
          </cell>
          <cell r="E1578">
            <v>-5925.74</v>
          </cell>
          <cell r="H1578" t="str">
            <v>2980</v>
          </cell>
          <cell r="I1578" t="str">
            <v>321</v>
          </cell>
          <cell r="O1578" t="str">
            <v>200</v>
          </cell>
          <cell r="P1578" t="str">
            <v>OFA</v>
          </cell>
        </row>
        <row r="1579">
          <cell r="A1579" t="str">
            <v>DP</v>
          </cell>
          <cell r="E1579">
            <v>-5925.78</v>
          </cell>
          <cell r="H1579" t="str">
            <v>2980</v>
          </cell>
          <cell r="I1579" t="str">
            <v>321</v>
          </cell>
          <cell r="O1579" t="str">
            <v>200</v>
          </cell>
          <cell r="P1579" t="str">
            <v>OFA</v>
          </cell>
        </row>
        <row r="1580">
          <cell r="A1580" t="str">
            <v>DP</v>
          </cell>
          <cell r="E1580">
            <v>-5937.45</v>
          </cell>
          <cell r="H1580" t="str">
            <v>2980</v>
          </cell>
          <cell r="I1580" t="str">
            <v>321</v>
          </cell>
          <cell r="O1580" t="str">
            <v>200</v>
          </cell>
          <cell r="P1580" t="str">
            <v>OFA</v>
          </cell>
        </row>
        <row r="1581">
          <cell r="A1581" t="str">
            <v>JE</v>
          </cell>
          <cell r="E1581">
            <v>1407.77</v>
          </cell>
          <cell r="H1581" t="str">
            <v>1980</v>
          </cell>
          <cell r="I1581" t="str">
            <v>321</v>
          </cell>
          <cell r="O1581" t="str">
            <v>200</v>
          </cell>
          <cell r="P1581" t="str">
            <v>OFA</v>
          </cell>
        </row>
        <row r="1582">
          <cell r="A1582" t="str">
            <v>DP</v>
          </cell>
          <cell r="E1582">
            <v>-6867.74</v>
          </cell>
          <cell r="H1582" t="str">
            <v>2980</v>
          </cell>
          <cell r="I1582" t="str">
            <v>320</v>
          </cell>
          <cell r="O1582" t="str">
            <v>200</v>
          </cell>
          <cell r="P1582" t="str">
            <v>OFA</v>
          </cell>
        </row>
        <row r="1583">
          <cell r="A1583" t="str">
            <v>DP</v>
          </cell>
          <cell r="E1583">
            <v>-6867.72</v>
          </cell>
          <cell r="H1583" t="str">
            <v>2980</v>
          </cell>
          <cell r="I1583" t="str">
            <v>320</v>
          </cell>
          <cell r="O1583" t="str">
            <v>200</v>
          </cell>
          <cell r="P1583" t="str">
            <v>OFA</v>
          </cell>
        </row>
        <row r="1584">
          <cell r="A1584" t="str">
            <v>DP</v>
          </cell>
          <cell r="E1584">
            <v>-6910.98</v>
          </cell>
          <cell r="H1584" t="str">
            <v>2980</v>
          </cell>
          <cell r="I1584" t="str">
            <v>320</v>
          </cell>
          <cell r="O1584" t="str">
            <v>200</v>
          </cell>
          <cell r="P1584" t="str">
            <v>OFA</v>
          </cell>
        </row>
        <row r="1585">
          <cell r="A1585" t="str">
            <v>DP</v>
          </cell>
          <cell r="E1585">
            <v>-6896.43</v>
          </cell>
          <cell r="H1585" t="str">
            <v>2980</v>
          </cell>
          <cell r="I1585" t="str">
            <v>320</v>
          </cell>
          <cell r="O1585" t="str">
            <v>200</v>
          </cell>
          <cell r="P1585" t="str">
            <v>OFA</v>
          </cell>
        </row>
        <row r="1586">
          <cell r="A1586" t="str">
            <v>DP</v>
          </cell>
          <cell r="E1586">
            <v>-6896.46</v>
          </cell>
          <cell r="H1586" t="str">
            <v>2980</v>
          </cell>
          <cell r="I1586" t="str">
            <v>320</v>
          </cell>
          <cell r="O1586" t="str">
            <v>200</v>
          </cell>
          <cell r="P1586" t="str">
            <v>OFA</v>
          </cell>
        </row>
        <row r="1587">
          <cell r="A1587" t="str">
            <v>DP</v>
          </cell>
          <cell r="E1587">
            <v>-7097.81</v>
          </cell>
          <cell r="H1587" t="str">
            <v>2980</v>
          </cell>
          <cell r="I1587" t="str">
            <v>320</v>
          </cell>
          <cell r="O1587" t="str">
            <v>200</v>
          </cell>
          <cell r="P1587" t="str">
            <v>OFA</v>
          </cell>
        </row>
        <row r="1588">
          <cell r="A1588" t="str">
            <v>DP</v>
          </cell>
          <cell r="E1588">
            <v>-7083.72</v>
          </cell>
          <cell r="H1588" t="str">
            <v>2980</v>
          </cell>
          <cell r="I1588" t="str">
            <v>320</v>
          </cell>
          <cell r="O1588" t="str">
            <v>200</v>
          </cell>
          <cell r="P1588" t="str">
            <v>OFA</v>
          </cell>
        </row>
        <row r="1589">
          <cell r="A1589" t="str">
            <v>DP</v>
          </cell>
          <cell r="E1589">
            <v>-7083.82</v>
          </cell>
          <cell r="H1589" t="str">
            <v>2980</v>
          </cell>
          <cell r="I1589" t="str">
            <v>320</v>
          </cell>
          <cell r="O1589" t="str">
            <v>200</v>
          </cell>
          <cell r="P1589" t="str">
            <v>OFA</v>
          </cell>
        </row>
        <row r="1590">
          <cell r="A1590" t="str">
            <v>DP</v>
          </cell>
          <cell r="E1590">
            <v>-8215.5499999999993</v>
          </cell>
          <cell r="H1590" t="str">
            <v>2980</v>
          </cell>
          <cell r="I1590" t="str">
            <v>320</v>
          </cell>
          <cell r="O1590" t="str">
            <v>200</v>
          </cell>
          <cell r="P1590" t="str">
            <v>OFA</v>
          </cell>
        </row>
        <row r="1591">
          <cell r="A1591" t="str">
            <v>DP</v>
          </cell>
          <cell r="E1591">
            <v>-8187.49</v>
          </cell>
          <cell r="H1591" t="str">
            <v>2980</v>
          </cell>
          <cell r="I1591" t="str">
            <v>320</v>
          </cell>
          <cell r="O1591" t="str">
            <v>200</v>
          </cell>
          <cell r="P1591" t="str">
            <v>OFA</v>
          </cell>
        </row>
        <row r="1592">
          <cell r="A1592" t="str">
            <v>DP</v>
          </cell>
          <cell r="E1592">
            <v>-8187.52</v>
          </cell>
          <cell r="H1592" t="str">
            <v>2980</v>
          </cell>
          <cell r="I1592" t="str">
            <v>320</v>
          </cell>
          <cell r="O1592" t="str">
            <v>200</v>
          </cell>
          <cell r="P1592" t="str">
            <v>OFA</v>
          </cell>
        </row>
        <row r="1593">
          <cell r="A1593" t="str">
            <v>DP</v>
          </cell>
          <cell r="E1593">
            <v>-8819.49</v>
          </cell>
          <cell r="H1593" t="str">
            <v>2980</v>
          </cell>
          <cell r="I1593" t="str">
            <v>320</v>
          </cell>
          <cell r="O1593" t="str">
            <v>200</v>
          </cell>
          <cell r="P1593" t="str">
            <v>OFA</v>
          </cell>
        </row>
        <row r="1594">
          <cell r="A1594" t="str">
            <v>DP</v>
          </cell>
          <cell r="E1594">
            <v>-2160.12</v>
          </cell>
          <cell r="H1594" t="str">
            <v>2980</v>
          </cell>
          <cell r="I1594" t="str">
            <v>320</v>
          </cell>
          <cell r="O1594" t="str">
            <v>200</v>
          </cell>
          <cell r="P1594" t="str">
            <v>OFA</v>
          </cell>
        </row>
        <row r="1595">
          <cell r="A1595" t="str">
            <v>JE</v>
          </cell>
          <cell r="E1595">
            <v>570.48</v>
          </cell>
          <cell r="H1595" t="str">
            <v>1980</v>
          </cell>
          <cell r="I1595" t="str">
            <v>320</v>
          </cell>
          <cell r="O1595" t="str">
            <v>200</v>
          </cell>
          <cell r="P1595" t="str">
            <v>OFA</v>
          </cell>
        </row>
        <row r="1596">
          <cell r="A1596" t="str">
            <v>JE</v>
          </cell>
          <cell r="E1596">
            <v>570.48</v>
          </cell>
          <cell r="H1596" t="str">
            <v>1980</v>
          </cell>
          <cell r="I1596" t="str">
            <v>320</v>
          </cell>
          <cell r="O1596" t="str">
            <v>200</v>
          </cell>
          <cell r="P1596" t="str">
            <v>OFA</v>
          </cell>
        </row>
        <row r="1597">
          <cell r="A1597" t="str">
            <v>JE</v>
          </cell>
          <cell r="E1597">
            <v>5158.29</v>
          </cell>
          <cell r="H1597" t="str">
            <v>1980</v>
          </cell>
          <cell r="I1597" t="str">
            <v>320</v>
          </cell>
          <cell r="O1597" t="str">
            <v>200</v>
          </cell>
          <cell r="P1597" t="str">
            <v>OFA</v>
          </cell>
        </row>
        <row r="1598">
          <cell r="A1598" t="str">
            <v>JE</v>
          </cell>
          <cell r="E1598">
            <v>570.48</v>
          </cell>
          <cell r="H1598" t="str">
            <v>1980</v>
          </cell>
          <cell r="I1598" t="str">
            <v>320</v>
          </cell>
          <cell r="O1598" t="str">
            <v>200</v>
          </cell>
          <cell r="P1598" t="str">
            <v>OFA</v>
          </cell>
        </row>
        <row r="1599">
          <cell r="A1599" t="str">
            <v>JE</v>
          </cell>
          <cell r="E1599">
            <v>1115.74</v>
          </cell>
          <cell r="H1599" t="str">
            <v>1980</v>
          </cell>
          <cell r="I1599" t="str">
            <v>320</v>
          </cell>
          <cell r="O1599" t="str">
            <v>200</v>
          </cell>
          <cell r="P1599" t="str">
            <v>OFA</v>
          </cell>
        </row>
        <row r="1600">
          <cell r="A1600" t="str">
            <v>JE</v>
          </cell>
          <cell r="E1600">
            <v>43839.41</v>
          </cell>
          <cell r="H1600" t="str">
            <v>1980</v>
          </cell>
          <cell r="I1600" t="str">
            <v>320</v>
          </cell>
          <cell r="O1600" t="str">
            <v>200</v>
          </cell>
          <cell r="P1600" t="str">
            <v>OFA</v>
          </cell>
        </row>
        <row r="1601">
          <cell r="A1601" t="str">
            <v>JE</v>
          </cell>
          <cell r="E1601">
            <v>1061.71</v>
          </cell>
          <cell r="H1601" t="str">
            <v>1980</v>
          </cell>
          <cell r="I1601" t="str">
            <v>320</v>
          </cell>
          <cell r="O1601" t="str">
            <v>200</v>
          </cell>
          <cell r="P1601" t="str">
            <v>OFA</v>
          </cell>
        </row>
        <row r="1602">
          <cell r="A1602" t="str">
            <v>JE</v>
          </cell>
          <cell r="E1602">
            <v>7139.26</v>
          </cell>
          <cell r="H1602" t="str">
            <v>1980</v>
          </cell>
          <cell r="I1602" t="str">
            <v>320</v>
          </cell>
          <cell r="O1602" t="str">
            <v>200</v>
          </cell>
          <cell r="P1602" t="str">
            <v>OFA</v>
          </cell>
        </row>
        <row r="1603">
          <cell r="A1603" t="str">
            <v>JE</v>
          </cell>
          <cell r="E1603">
            <v>6830.34</v>
          </cell>
          <cell r="H1603" t="str">
            <v>1980</v>
          </cell>
          <cell r="I1603" t="str">
            <v>320</v>
          </cell>
          <cell r="O1603" t="str">
            <v>200</v>
          </cell>
          <cell r="P1603" t="str">
            <v>OFA</v>
          </cell>
        </row>
        <row r="1604">
          <cell r="A1604" t="str">
            <v>JE</v>
          </cell>
          <cell r="E1604">
            <v>73901.33</v>
          </cell>
          <cell r="H1604" t="str">
            <v>1980</v>
          </cell>
          <cell r="I1604" t="str">
            <v>320</v>
          </cell>
          <cell r="O1604" t="str">
            <v>200</v>
          </cell>
          <cell r="P1604" t="str">
            <v>OFA</v>
          </cell>
        </row>
        <row r="1605">
          <cell r="A1605" t="str">
            <v>JE</v>
          </cell>
          <cell r="E1605">
            <v>126.35</v>
          </cell>
          <cell r="H1605" t="str">
            <v>1980</v>
          </cell>
          <cell r="I1605" t="str">
            <v>320</v>
          </cell>
          <cell r="O1605" t="str">
            <v>200</v>
          </cell>
          <cell r="P1605" t="str">
            <v>OFA</v>
          </cell>
        </row>
        <row r="1606">
          <cell r="A1606" t="str">
            <v>JE</v>
          </cell>
          <cell r="E1606">
            <v>1589.39</v>
          </cell>
          <cell r="H1606" t="str">
            <v>1980</v>
          </cell>
          <cell r="I1606" t="str">
            <v>320</v>
          </cell>
          <cell r="O1606" t="str">
            <v>200</v>
          </cell>
          <cell r="P1606" t="str">
            <v>OFA</v>
          </cell>
        </row>
        <row r="1607">
          <cell r="A1607" t="str">
            <v>JE</v>
          </cell>
          <cell r="E1607">
            <v>174236.03</v>
          </cell>
          <cell r="H1607" t="str">
            <v>1980</v>
          </cell>
          <cell r="I1607" t="str">
            <v>320</v>
          </cell>
          <cell r="O1607" t="str">
            <v>200</v>
          </cell>
          <cell r="P1607" t="str">
            <v>OFA</v>
          </cell>
        </row>
        <row r="1608">
          <cell r="A1608" t="str">
            <v>JE</v>
          </cell>
          <cell r="E1608">
            <v>-2.88</v>
          </cell>
          <cell r="H1608" t="str">
            <v>1980</v>
          </cell>
          <cell r="I1608" t="str">
            <v>320</v>
          </cell>
          <cell r="O1608" t="str">
            <v>200</v>
          </cell>
          <cell r="P1608" t="str">
            <v>OFA</v>
          </cell>
        </row>
        <row r="1609">
          <cell r="A1609" t="str">
            <v>JE</v>
          </cell>
          <cell r="E1609">
            <v>486.76</v>
          </cell>
          <cell r="H1609" t="str">
            <v>1980</v>
          </cell>
          <cell r="I1609" t="str">
            <v>320</v>
          </cell>
          <cell r="O1609" t="str">
            <v>200</v>
          </cell>
          <cell r="P1609" t="str">
            <v>OFA</v>
          </cell>
        </row>
        <row r="1610">
          <cell r="A1610" t="str">
            <v>JE</v>
          </cell>
          <cell r="E1610">
            <v>-2.54</v>
          </cell>
          <cell r="H1610" t="str">
            <v>1980</v>
          </cell>
          <cell r="I1610" t="str">
            <v>320</v>
          </cell>
          <cell r="O1610" t="str">
            <v>200</v>
          </cell>
          <cell r="P1610" t="str">
            <v>OFA</v>
          </cell>
        </row>
        <row r="1611">
          <cell r="A1611" t="str">
            <v>JE</v>
          </cell>
          <cell r="E1611">
            <v>1343.66</v>
          </cell>
          <cell r="H1611" t="str">
            <v>1980</v>
          </cell>
          <cell r="I1611" t="str">
            <v>320</v>
          </cell>
          <cell r="O1611" t="str">
            <v>200</v>
          </cell>
          <cell r="P1611" t="str">
            <v>OFA</v>
          </cell>
        </row>
        <row r="1612">
          <cell r="A1612" t="str">
            <v>JE</v>
          </cell>
          <cell r="E1612">
            <v>16035.37</v>
          </cell>
          <cell r="H1612" t="str">
            <v>1980</v>
          </cell>
          <cell r="I1612" t="str">
            <v>320</v>
          </cell>
          <cell r="O1612" t="str">
            <v>200</v>
          </cell>
          <cell r="P1612" t="str">
            <v>OFA</v>
          </cell>
        </row>
        <row r="1613">
          <cell r="A1613" t="str">
            <v>JE</v>
          </cell>
          <cell r="E1613">
            <v>2933.19</v>
          </cell>
          <cell r="H1613" t="str">
            <v>1980</v>
          </cell>
          <cell r="I1613" t="str">
            <v>320</v>
          </cell>
          <cell r="O1613" t="str">
            <v>200</v>
          </cell>
          <cell r="P1613" t="str">
            <v>OFA</v>
          </cell>
        </row>
        <row r="1614">
          <cell r="A1614" t="str">
            <v>JE</v>
          </cell>
          <cell r="E1614">
            <v>40866.019999999997</v>
          </cell>
          <cell r="H1614" t="str">
            <v>1980</v>
          </cell>
          <cell r="I1614" t="str">
            <v>320</v>
          </cell>
          <cell r="O1614" t="str">
            <v>200</v>
          </cell>
          <cell r="P1614" t="str">
            <v>OFA</v>
          </cell>
        </row>
        <row r="1615">
          <cell r="A1615" t="str">
            <v>JE</v>
          </cell>
          <cell r="E1615">
            <v>33926.07</v>
          </cell>
          <cell r="H1615" t="str">
            <v>1980</v>
          </cell>
          <cell r="I1615" t="str">
            <v>320</v>
          </cell>
          <cell r="O1615" t="str">
            <v>200</v>
          </cell>
          <cell r="P1615" t="str">
            <v>OFA</v>
          </cell>
        </row>
        <row r="1616">
          <cell r="A1616" t="str">
            <v>JE</v>
          </cell>
          <cell r="E1616">
            <v>14030.86</v>
          </cell>
          <cell r="H1616" t="str">
            <v>1980</v>
          </cell>
          <cell r="I1616" t="str">
            <v>320</v>
          </cell>
          <cell r="O1616" t="str">
            <v>200</v>
          </cell>
          <cell r="P1616" t="str">
            <v>OFA</v>
          </cell>
        </row>
        <row r="1617">
          <cell r="A1617" t="str">
            <v>JE</v>
          </cell>
          <cell r="E1617">
            <v>6965.18</v>
          </cell>
          <cell r="H1617" t="str">
            <v>1980</v>
          </cell>
          <cell r="I1617" t="str">
            <v>320</v>
          </cell>
          <cell r="O1617" t="str">
            <v>200</v>
          </cell>
          <cell r="P1617" t="str">
            <v>OFA</v>
          </cell>
        </row>
        <row r="1618">
          <cell r="A1618" t="str">
            <v>JE</v>
          </cell>
          <cell r="E1618">
            <v>5612.86</v>
          </cell>
          <cell r="H1618" t="str">
            <v>1980</v>
          </cell>
          <cell r="I1618" t="str">
            <v>320</v>
          </cell>
          <cell r="O1618" t="str">
            <v>200</v>
          </cell>
          <cell r="P1618" t="str">
            <v>OFA</v>
          </cell>
        </row>
        <row r="1619">
          <cell r="A1619" t="str">
            <v>JE</v>
          </cell>
          <cell r="E1619">
            <v>9079.1</v>
          </cell>
          <cell r="H1619" t="str">
            <v>1980</v>
          </cell>
          <cell r="I1619" t="str">
            <v>320</v>
          </cell>
          <cell r="O1619" t="str">
            <v>200</v>
          </cell>
          <cell r="P1619" t="str">
            <v>OFA</v>
          </cell>
        </row>
        <row r="1620">
          <cell r="A1620" t="str">
            <v>JE</v>
          </cell>
          <cell r="E1620">
            <v>5664.12</v>
          </cell>
          <cell r="H1620" t="str">
            <v>1980</v>
          </cell>
          <cell r="I1620" t="str">
            <v>320</v>
          </cell>
          <cell r="O1620" t="str">
            <v>200</v>
          </cell>
          <cell r="P1620" t="str">
            <v>OFA</v>
          </cell>
        </row>
        <row r="1621">
          <cell r="A1621" t="str">
            <v>JE</v>
          </cell>
          <cell r="E1621">
            <v>5717.73</v>
          </cell>
          <cell r="H1621" t="str">
            <v>1980</v>
          </cell>
          <cell r="I1621" t="str">
            <v>320</v>
          </cell>
          <cell r="O1621" t="str">
            <v>200</v>
          </cell>
          <cell r="P1621" t="str">
            <v>OFA</v>
          </cell>
        </row>
        <row r="1622">
          <cell r="A1622" t="str">
            <v>JE</v>
          </cell>
          <cell r="E1622">
            <v>5591</v>
          </cell>
          <cell r="H1622" t="str">
            <v>1980</v>
          </cell>
          <cell r="I1622" t="str">
            <v>320</v>
          </cell>
          <cell r="O1622" t="str">
            <v>200</v>
          </cell>
          <cell r="P1622" t="str">
            <v>OFA</v>
          </cell>
        </row>
        <row r="1623">
          <cell r="A1623" t="str">
            <v>JE</v>
          </cell>
          <cell r="E1623">
            <v>8964.64</v>
          </cell>
          <cell r="H1623" t="str">
            <v>1980</v>
          </cell>
          <cell r="I1623" t="str">
            <v>320</v>
          </cell>
          <cell r="O1623" t="str">
            <v>200</v>
          </cell>
          <cell r="P1623" t="str">
            <v>OFA</v>
          </cell>
        </row>
        <row r="1624">
          <cell r="A1624" t="str">
            <v>JE</v>
          </cell>
          <cell r="E1624">
            <v>6089.57</v>
          </cell>
          <cell r="H1624" t="str">
            <v>1980</v>
          </cell>
          <cell r="I1624" t="str">
            <v>320</v>
          </cell>
          <cell r="O1624" t="str">
            <v>200</v>
          </cell>
          <cell r="P1624" t="str">
            <v>OFA</v>
          </cell>
        </row>
        <row r="1625">
          <cell r="A1625" t="str">
            <v>JE</v>
          </cell>
          <cell r="E1625">
            <v>7424.9</v>
          </cell>
          <cell r="H1625" t="str">
            <v>1980</v>
          </cell>
          <cell r="I1625" t="str">
            <v>320</v>
          </cell>
          <cell r="O1625" t="str">
            <v>200</v>
          </cell>
          <cell r="P1625" t="str">
            <v>OFA</v>
          </cell>
        </row>
        <row r="1626">
          <cell r="A1626" t="str">
            <v>JE</v>
          </cell>
          <cell r="E1626">
            <v>5447.59</v>
          </cell>
          <cell r="H1626" t="str">
            <v>1980</v>
          </cell>
          <cell r="I1626" t="str">
            <v>320</v>
          </cell>
          <cell r="O1626" t="str">
            <v>200</v>
          </cell>
          <cell r="P1626" t="str">
            <v>OFA</v>
          </cell>
        </row>
        <row r="1627">
          <cell r="A1627" t="str">
            <v>JE</v>
          </cell>
          <cell r="E1627">
            <v>6024.13</v>
          </cell>
          <cell r="H1627" t="str">
            <v>1980</v>
          </cell>
          <cell r="I1627" t="str">
            <v>320</v>
          </cell>
          <cell r="O1627" t="str">
            <v>200</v>
          </cell>
          <cell r="P1627" t="str">
            <v>OFA</v>
          </cell>
        </row>
        <row r="1628">
          <cell r="A1628" t="str">
            <v>JE</v>
          </cell>
          <cell r="E1628">
            <v>5845.64</v>
          </cell>
          <cell r="H1628" t="str">
            <v>1980</v>
          </cell>
          <cell r="I1628" t="str">
            <v>320</v>
          </cell>
          <cell r="O1628" t="str">
            <v>200</v>
          </cell>
          <cell r="P1628" t="str">
            <v>OFA</v>
          </cell>
        </row>
        <row r="1629">
          <cell r="A1629" t="str">
            <v>JE</v>
          </cell>
          <cell r="E1629">
            <v>7220.39</v>
          </cell>
          <cell r="H1629" t="str">
            <v>1980</v>
          </cell>
          <cell r="I1629" t="str">
            <v>320</v>
          </cell>
          <cell r="O1629" t="str">
            <v>200</v>
          </cell>
          <cell r="P1629" t="str">
            <v>OFA</v>
          </cell>
        </row>
        <row r="1630">
          <cell r="A1630" t="str">
            <v>JE</v>
          </cell>
          <cell r="E1630">
            <v>7076.65</v>
          </cell>
          <cell r="H1630" t="str">
            <v>1980</v>
          </cell>
          <cell r="I1630" t="str">
            <v>320</v>
          </cell>
          <cell r="O1630" t="str">
            <v>200</v>
          </cell>
          <cell r="P1630" t="str">
            <v>OFA</v>
          </cell>
        </row>
        <row r="1631">
          <cell r="A1631" t="str">
            <v>JE</v>
          </cell>
          <cell r="E1631">
            <v>7302.38</v>
          </cell>
          <cell r="H1631" t="str">
            <v>1980</v>
          </cell>
          <cell r="I1631" t="str">
            <v>320</v>
          </cell>
          <cell r="O1631" t="str">
            <v>200</v>
          </cell>
          <cell r="P1631" t="str">
            <v>OFA</v>
          </cell>
        </row>
        <row r="1632">
          <cell r="A1632" t="str">
            <v>JE</v>
          </cell>
          <cell r="E1632">
            <v>8546.44</v>
          </cell>
          <cell r="H1632" t="str">
            <v>1980</v>
          </cell>
          <cell r="I1632" t="str">
            <v>320</v>
          </cell>
          <cell r="O1632" t="str">
            <v>200</v>
          </cell>
          <cell r="P1632" t="str">
            <v>OFA</v>
          </cell>
        </row>
        <row r="1633">
          <cell r="A1633" t="str">
            <v>JE</v>
          </cell>
          <cell r="E1633">
            <v>6607.9</v>
          </cell>
          <cell r="H1633" t="str">
            <v>1980</v>
          </cell>
          <cell r="I1633" t="str">
            <v>320</v>
          </cell>
          <cell r="O1633" t="str">
            <v>200</v>
          </cell>
          <cell r="P1633" t="str">
            <v>OFA</v>
          </cell>
        </row>
        <row r="1634">
          <cell r="A1634" t="str">
            <v>JE</v>
          </cell>
          <cell r="E1634">
            <v>50007.92</v>
          </cell>
          <cell r="H1634" t="str">
            <v>1980</v>
          </cell>
          <cell r="I1634" t="str">
            <v>320</v>
          </cell>
          <cell r="O1634" t="str">
            <v>200</v>
          </cell>
          <cell r="P1634" t="str">
            <v>OFA</v>
          </cell>
        </row>
        <row r="1635">
          <cell r="A1635" t="str">
            <v>JE</v>
          </cell>
          <cell r="E1635">
            <v>351695.09</v>
          </cell>
          <cell r="H1635" t="str">
            <v>1980</v>
          </cell>
          <cell r="I1635" t="str">
            <v>320</v>
          </cell>
          <cell r="O1635" t="str">
            <v>200</v>
          </cell>
          <cell r="P1635" t="str">
            <v>OFA</v>
          </cell>
        </row>
        <row r="1636">
          <cell r="A1636" t="str">
            <v>JE</v>
          </cell>
          <cell r="E1636">
            <v>1542.47</v>
          </cell>
          <cell r="H1636" t="str">
            <v>1980</v>
          </cell>
          <cell r="I1636" t="str">
            <v>320</v>
          </cell>
          <cell r="O1636" t="str">
            <v>200</v>
          </cell>
          <cell r="P1636" t="str">
            <v>OFA</v>
          </cell>
        </row>
        <row r="1637">
          <cell r="A1637" t="str">
            <v>DP</v>
          </cell>
          <cell r="E1637">
            <v>-106095.88</v>
          </cell>
          <cell r="H1637" t="str">
            <v>2860</v>
          </cell>
          <cell r="I1637" t="str">
            <v>601</v>
          </cell>
          <cell r="O1637" t="str">
            <v>200</v>
          </cell>
          <cell r="P1637" t="str">
            <v>ODE</v>
          </cell>
        </row>
        <row r="1638">
          <cell r="A1638" t="str">
            <v>DP</v>
          </cell>
          <cell r="E1638">
            <v>-106095.86</v>
          </cell>
          <cell r="H1638" t="str">
            <v>2860</v>
          </cell>
          <cell r="I1638" t="str">
            <v>601</v>
          </cell>
          <cell r="O1638" t="str">
            <v>200</v>
          </cell>
          <cell r="P1638" t="str">
            <v>ODE</v>
          </cell>
        </row>
        <row r="1639">
          <cell r="A1639" t="str">
            <v>DP</v>
          </cell>
          <cell r="E1639">
            <v>-107419.61</v>
          </cell>
          <cell r="H1639" t="str">
            <v>2860</v>
          </cell>
          <cell r="I1639" t="str">
            <v>601</v>
          </cell>
          <cell r="O1639" t="str">
            <v>200</v>
          </cell>
          <cell r="P1639" t="str">
            <v>ODE</v>
          </cell>
        </row>
        <row r="1640">
          <cell r="A1640" t="str">
            <v>DP</v>
          </cell>
          <cell r="E1640">
            <v>-107419.38</v>
          </cell>
          <cell r="H1640" t="str">
            <v>2860</v>
          </cell>
          <cell r="I1640" t="str">
            <v>601</v>
          </cell>
          <cell r="O1640" t="str">
            <v>200</v>
          </cell>
          <cell r="P1640" t="str">
            <v>ODE</v>
          </cell>
        </row>
        <row r="1641">
          <cell r="A1641" t="str">
            <v>DP</v>
          </cell>
          <cell r="E1641">
            <v>-107419.38</v>
          </cell>
          <cell r="H1641" t="str">
            <v>2860</v>
          </cell>
          <cell r="I1641" t="str">
            <v>601</v>
          </cell>
          <cell r="O1641" t="str">
            <v>200</v>
          </cell>
          <cell r="P1641" t="str">
            <v>ODE</v>
          </cell>
        </row>
        <row r="1642">
          <cell r="A1642" t="str">
            <v>DP</v>
          </cell>
          <cell r="E1642">
            <v>-109222.75</v>
          </cell>
          <cell r="H1642" t="str">
            <v>2860</v>
          </cell>
          <cell r="I1642" t="str">
            <v>601</v>
          </cell>
          <cell r="O1642" t="str">
            <v>200</v>
          </cell>
          <cell r="P1642" t="str">
            <v>ODE</v>
          </cell>
        </row>
        <row r="1643">
          <cell r="A1643" t="str">
            <v>DP</v>
          </cell>
          <cell r="E1643">
            <v>-109221.87</v>
          </cell>
          <cell r="H1643" t="str">
            <v>2860</v>
          </cell>
          <cell r="I1643" t="str">
            <v>601</v>
          </cell>
          <cell r="O1643" t="str">
            <v>200</v>
          </cell>
          <cell r="P1643" t="str">
            <v>ODE</v>
          </cell>
        </row>
        <row r="1644">
          <cell r="A1644" t="str">
            <v>DP</v>
          </cell>
          <cell r="E1644">
            <v>-109221.85</v>
          </cell>
          <cell r="H1644" t="str">
            <v>2860</v>
          </cell>
          <cell r="I1644" t="str">
            <v>601</v>
          </cell>
          <cell r="O1644" t="str">
            <v>200</v>
          </cell>
          <cell r="P1644" t="str">
            <v>ODE</v>
          </cell>
        </row>
        <row r="1645">
          <cell r="A1645" t="str">
            <v>DP</v>
          </cell>
          <cell r="E1645">
            <v>-109993.13</v>
          </cell>
          <cell r="H1645" t="str">
            <v>2860</v>
          </cell>
          <cell r="I1645" t="str">
            <v>601</v>
          </cell>
          <cell r="O1645" t="str">
            <v>200</v>
          </cell>
          <cell r="P1645" t="str">
            <v>ODE</v>
          </cell>
        </row>
        <row r="1646">
          <cell r="A1646" t="str">
            <v>DP</v>
          </cell>
          <cell r="E1646">
            <v>-109949.22</v>
          </cell>
          <cell r="H1646" t="str">
            <v>2860</v>
          </cell>
          <cell r="I1646" t="str">
            <v>601</v>
          </cell>
          <cell r="O1646" t="str">
            <v>200</v>
          </cell>
          <cell r="P1646" t="str">
            <v>ODE</v>
          </cell>
        </row>
        <row r="1647">
          <cell r="A1647" t="str">
            <v>DP</v>
          </cell>
          <cell r="E1647">
            <v>-109949.22</v>
          </cell>
          <cell r="H1647" t="str">
            <v>2860</v>
          </cell>
          <cell r="I1647" t="str">
            <v>601</v>
          </cell>
          <cell r="O1647" t="str">
            <v>200</v>
          </cell>
          <cell r="P1647" t="str">
            <v>ODE</v>
          </cell>
        </row>
        <row r="1648">
          <cell r="A1648" t="str">
            <v>DP</v>
          </cell>
          <cell r="E1648">
            <v>-111684.72</v>
          </cell>
          <cell r="H1648" t="str">
            <v>2860</v>
          </cell>
          <cell r="I1648" t="str">
            <v>601</v>
          </cell>
          <cell r="O1648" t="str">
            <v>200</v>
          </cell>
          <cell r="P1648" t="str">
            <v>ODE</v>
          </cell>
        </row>
        <row r="1649">
          <cell r="A1649" t="str">
            <v>DP</v>
          </cell>
          <cell r="E1649">
            <v>-183.74</v>
          </cell>
          <cell r="H1649" t="str">
            <v>2860</v>
          </cell>
          <cell r="I1649" t="str">
            <v>601</v>
          </cell>
          <cell r="O1649" t="str">
            <v>200</v>
          </cell>
          <cell r="P1649" t="str">
            <v>ODE</v>
          </cell>
        </row>
        <row r="1650">
          <cell r="A1650" t="str">
            <v>JE</v>
          </cell>
          <cell r="E1650">
            <v>2374.79</v>
          </cell>
          <cell r="H1650" t="str">
            <v>1860</v>
          </cell>
          <cell r="I1650" t="str">
            <v>601</v>
          </cell>
          <cell r="O1650" t="str">
            <v>200</v>
          </cell>
          <cell r="P1650" t="str">
            <v>ODE</v>
          </cell>
        </row>
        <row r="1651">
          <cell r="A1651" t="str">
            <v>JE</v>
          </cell>
          <cell r="E1651">
            <v>724.67</v>
          </cell>
          <cell r="H1651" t="str">
            <v>1860</v>
          </cell>
          <cell r="I1651" t="str">
            <v>601</v>
          </cell>
          <cell r="O1651" t="str">
            <v>200</v>
          </cell>
          <cell r="P1651" t="str">
            <v>ODE</v>
          </cell>
        </row>
        <row r="1652">
          <cell r="A1652" t="str">
            <v>JE</v>
          </cell>
          <cell r="E1652">
            <v>1518.8</v>
          </cell>
          <cell r="H1652" t="str">
            <v>1860</v>
          </cell>
          <cell r="I1652" t="str">
            <v>601</v>
          </cell>
          <cell r="O1652" t="str">
            <v>200</v>
          </cell>
          <cell r="P1652" t="str">
            <v>ODE</v>
          </cell>
        </row>
        <row r="1653">
          <cell r="A1653" t="str">
            <v>JE</v>
          </cell>
          <cell r="E1653">
            <v>7.01</v>
          </cell>
          <cell r="H1653" t="str">
            <v>1860</v>
          </cell>
          <cell r="I1653" t="str">
            <v>601</v>
          </cell>
          <cell r="O1653" t="str">
            <v>200</v>
          </cell>
          <cell r="P1653" t="str">
            <v>ODE</v>
          </cell>
        </row>
        <row r="1654">
          <cell r="A1654" t="str">
            <v>JE</v>
          </cell>
          <cell r="E1654">
            <v>11.21</v>
          </cell>
          <cell r="H1654" t="str">
            <v>1860</v>
          </cell>
          <cell r="I1654" t="str">
            <v>601</v>
          </cell>
          <cell r="O1654" t="str">
            <v>200</v>
          </cell>
          <cell r="P1654" t="str">
            <v>ODE</v>
          </cell>
        </row>
        <row r="1655">
          <cell r="A1655" t="str">
            <v>JE</v>
          </cell>
          <cell r="E1655">
            <v>27625.3</v>
          </cell>
          <cell r="H1655" t="str">
            <v>1860</v>
          </cell>
          <cell r="I1655" t="str">
            <v>601</v>
          </cell>
          <cell r="O1655" t="str">
            <v>200</v>
          </cell>
          <cell r="P1655" t="str">
            <v>ODE</v>
          </cell>
        </row>
        <row r="1656">
          <cell r="A1656" t="str">
            <v>JE</v>
          </cell>
          <cell r="E1656">
            <v>205969.05</v>
          </cell>
          <cell r="H1656" t="str">
            <v>1860</v>
          </cell>
          <cell r="I1656" t="str">
            <v>601</v>
          </cell>
          <cell r="O1656" t="str">
            <v>200</v>
          </cell>
          <cell r="P1656" t="str">
            <v>ODE</v>
          </cell>
        </row>
        <row r="1657">
          <cell r="A1657" t="str">
            <v>JE</v>
          </cell>
          <cell r="E1657">
            <v>49.58</v>
          </cell>
          <cell r="H1657" t="str">
            <v>1860</v>
          </cell>
          <cell r="I1657" t="str">
            <v>601</v>
          </cell>
          <cell r="O1657" t="str">
            <v>200</v>
          </cell>
          <cell r="P1657" t="str">
            <v>ODE</v>
          </cell>
        </row>
        <row r="1658">
          <cell r="A1658" t="str">
            <v>JE</v>
          </cell>
          <cell r="E1658">
            <v>11251.63</v>
          </cell>
          <cell r="H1658" t="str">
            <v>1860</v>
          </cell>
          <cell r="I1658" t="str">
            <v>601</v>
          </cell>
          <cell r="O1658" t="str">
            <v>200</v>
          </cell>
          <cell r="P1658" t="str">
            <v>ODE</v>
          </cell>
        </row>
        <row r="1659">
          <cell r="A1659" t="str">
            <v>JE</v>
          </cell>
          <cell r="E1659">
            <v>3.98</v>
          </cell>
          <cell r="H1659" t="str">
            <v>1860</v>
          </cell>
          <cell r="I1659" t="str">
            <v>601</v>
          </cell>
          <cell r="O1659" t="str">
            <v>200</v>
          </cell>
          <cell r="P1659" t="str">
            <v>ODE</v>
          </cell>
        </row>
        <row r="1660">
          <cell r="A1660" t="str">
            <v>JE</v>
          </cell>
          <cell r="E1660">
            <v>33494.1</v>
          </cell>
          <cell r="H1660" t="str">
            <v>1860</v>
          </cell>
          <cell r="I1660" t="str">
            <v>601</v>
          </cell>
          <cell r="O1660" t="str">
            <v>200</v>
          </cell>
          <cell r="P1660" t="str">
            <v>ODE</v>
          </cell>
        </row>
        <row r="1661">
          <cell r="A1661" t="str">
            <v>JE</v>
          </cell>
          <cell r="E1661">
            <v>279639.73</v>
          </cell>
          <cell r="H1661" t="str">
            <v>1860</v>
          </cell>
          <cell r="I1661" t="str">
            <v>601</v>
          </cell>
          <cell r="O1661" t="str">
            <v>200</v>
          </cell>
          <cell r="P1661" t="str">
            <v>ODE</v>
          </cell>
        </row>
        <row r="1662">
          <cell r="A1662" t="str">
            <v>JE</v>
          </cell>
          <cell r="E1662">
            <v>1316.46</v>
          </cell>
          <cell r="H1662" t="str">
            <v>1860</v>
          </cell>
          <cell r="I1662" t="str">
            <v>601</v>
          </cell>
          <cell r="O1662" t="str">
            <v>200</v>
          </cell>
          <cell r="P1662" t="str">
            <v>ODE</v>
          </cell>
        </row>
        <row r="1663">
          <cell r="A1663" t="str">
            <v>JE</v>
          </cell>
          <cell r="E1663">
            <v>830.81</v>
          </cell>
          <cell r="H1663" t="str">
            <v>1860</v>
          </cell>
          <cell r="I1663" t="str">
            <v>601</v>
          </cell>
          <cell r="O1663" t="str">
            <v>200</v>
          </cell>
          <cell r="P1663" t="str">
            <v>ODE</v>
          </cell>
        </row>
        <row r="1664">
          <cell r="A1664" t="str">
            <v>JE</v>
          </cell>
          <cell r="E1664">
            <v>4383.5600000000004</v>
          </cell>
          <cell r="H1664" t="str">
            <v>1860</v>
          </cell>
          <cell r="I1664" t="str">
            <v>601</v>
          </cell>
          <cell r="O1664" t="str">
            <v>200</v>
          </cell>
          <cell r="P1664" t="str">
            <v>ODE</v>
          </cell>
        </row>
        <row r="1665">
          <cell r="A1665" t="str">
            <v>JE</v>
          </cell>
          <cell r="E1665">
            <v>765.83</v>
          </cell>
          <cell r="H1665" t="str">
            <v>1860</v>
          </cell>
          <cell r="I1665" t="str">
            <v>601</v>
          </cell>
          <cell r="O1665" t="str">
            <v>200</v>
          </cell>
          <cell r="P1665" t="str">
            <v>ODE</v>
          </cell>
        </row>
        <row r="1666">
          <cell r="A1666" t="str">
            <v>JE</v>
          </cell>
          <cell r="E1666">
            <v>4101.49</v>
          </cell>
          <cell r="H1666" t="str">
            <v>1860</v>
          </cell>
          <cell r="I1666" t="str">
            <v>601</v>
          </cell>
          <cell r="O1666" t="str">
            <v>200</v>
          </cell>
          <cell r="P1666" t="str">
            <v>ODE</v>
          </cell>
        </row>
        <row r="1667">
          <cell r="A1667" t="str">
            <v>JE</v>
          </cell>
          <cell r="E1667">
            <v>1.6</v>
          </cell>
          <cell r="H1667" t="str">
            <v>1860</v>
          </cell>
          <cell r="I1667" t="str">
            <v>601</v>
          </cell>
          <cell r="O1667" t="str">
            <v>200</v>
          </cell>
          <cell r="P1667" t="str">
            <v>ODE</v>
          </cell>
        </row>
        <row r="1668">
          <cell r="A1668" t="str">
            <v>JE</v>
          </cell>
          <cell r="E1668">
            <v>29787.46</v>
          </cell>
          <cell r="H1668" t="str">
            <v>1860</v>
          </cell>
          <cell r="I1668" t="str">
            <v>601</v>
          </cell>
          <cell r="O1668" t="str">
            <v>200</v>
          </cell>
          <cell r="P1668" t="str">
            <v>ODE</v>
          </cell>
        </row>
        <row r="1669">
          <cell r="A1669" t="str">
            <v>JE</v>
          </cell>
          <cell r="E1669">
            <v>89742.17</v>
          </cell>
          <cell r="H1669" t="str">
            <v>1860</v>
          </cell>
          <cell r="I1669" t="str">
            <v>601</v>
          </cell>
          <cell r="O1669" t="str">
            <v>200</v>
          </cell>
          <cell r="P1669" t="str">
            <v>ODE</v>
          </cell>
        </row>
        <row r="1670">
          <cell r="A1670" t="str">
            <v>JE</v>
          </cell>
          <cell r="E1670">
            <v>-3.07</v>
          </cell>
          <cell r="H1670" t="str">
            <v>1860</v>
          </cell>
          <cell r="I1670" t="str">
            <v>601</v>
          </cell>
          <cell r="O1670" t="str">
            <v>200</v>
          </cell>
          <cell r="P1670" t="str">
            <v>ODE</v>
          </cell>
        </row>
        <row r="1671">
          <cell r="A1671" t="str">
            <v>JE</v>
          </cell>
          <cell r="E1671">
            <v>2.04</v>
          </cell>
          <cell r="H1671" t="str">
            <v>1860</v>
          </cell>
          <cell r="I1671" t="str">
            <v>601</v>
          </cell>
          <cell r="O1671" t="str">
            <v>200</v>
          </cell>
          <cell r="P1671" t="str">
            <v>ODE</v>
          </cell>
        </row>
        <row r="1672">
          <cell r="A1672" t="str">
            <v>JE</v>
          </cell>
          <cell r="E1672">
            <v>0.08</v>
          </cell>
          <cell r="H1672" t="str">
            <v>1860</v>
          </cell>
          <cell r="I1672" t="str">
            <v>601</v>
          </cell>
          <cell r="O1672" t="str">
            <v>200</v>
          </cell>
          <cell r="P1672" t="str">
            <v>ODE</v>
          </cell>
        </row>
        <row r="1673">
          <cell r="A1673" t="str">
            <v>JE</v>
          </cell>
          <cell r="E1673">
            <v>8925.61</v>
          </cell>
          <cell r="H1673" t="str">
            <v>1860</v>
          </cell>
          <cell r="I1673" t="str">
            <v>601</v>
          </cell>
          <cell r="O1673" t="str">
            <v>200</v>
          </cell>
          <cell r="P1673" t="str">
            <v>ODE</v>
          </cell>
        </row>
        <row r="1674">
          <cell r="A1674" t="str">
            <v>JE</v>
          </cell>
          <cell r="E1674">
            <v>38764.660000000003</v>
          </cell>
          <cell r="H1674" t="str">
            <v>1860</v>
          </cell>
          <cell r="I1674" t="str">
            <v>601</v>
          </cell>
          <cell r="O1674" t="str">
            <v>200</v>
          </cell>
          <cell r="P1674" t="str">
            <v>ODE</v>
          </cell>
        </row>
        <row r="1675">
          <cell r="A1675" t="str">
            <v>JE</v>
          </cell>
          <cell r="E1675">
            <v>237931.34</v>
          </cell>
          <cell r="H1675" t="str">
            <v>1860</v>
          </cell>
          <cell r="I1675" t="str">
            <v>601</v>
          </cell>
          <cell r="O1675" t="str">
            <v>200</v>
          </cell>
          <cell r="P1675" t="str">
            <v>ODE</v>
          </cell>
        </row>
        <row r="1676">
          <cell r="A1676" t="str">
            <v>JE</v>
          </cell>
          <cell r="E1676">
            <v>1347.66</v>
          </cell>
          <cell r="H1676" t="str">
            <v>1860</v>
          </cell>
          <cell r="I1676" t="str">
            <v>601</v>
          </cell>
          <cell r="O1676" t="str">
            <v>200</v>
          </cell>
          <cell r="P1676" t="str">
            <v>ODE</v>
          </cell>
        </row>
        <row r="1677">
          <cell r="A1677" t="str">
            <v>JE</v>
          </cell>
          <cell r="E1677">
            <v>2409.8000000000002</v>
          </cell>
          <cell r="H1677" t="str">
            <v>1860</v>
          </cell>
          <cell r="I1677" t="str">
            <v>601</v>
          </cell>
          <cell r="O1677" t="str">
            <v>200</v>
          </cell>
          <cell r="P1677" t="str">
            <v>ODE</v>
          </cell>
        </row>
        <row r="1678">
          <cell r="A1678" t="str">
            <v>JE</v>
          </cell>
          <cell r="E1678">
            <v>590.98</v>
          </cell>
          <cell r="H1678" t="str">
            <v>1860</v>
          </cell>
          <cell r="I1678" t="str">
            <v>601</v>
          </cell>
          <cell r="O1678" t="str">
            <v>200</v>
          </cell>
          <cell r="P1678" t="str">
            <v>ODE</v>
          </cell>
        </row>
        <row r="1679">
          <cell r="A1679" t="str">
            <v>JE</v>
          </cell>
          <cell r="E1679">
            <v>776.96</v>
          </cell>
          <cell r="H1679" t="str">
            <v>1860</v>
          </cell>
          <cell r="I1679" t="str">
            <v>601</v>
          </cell>
          <cell r="O1679" t="str">
            <v>200</v>
          </cell>
          <cell r="P1679" t="str">
            <v>ODE</v>
          </cell>
        </row>
        <row r="1680">
          <cell r="A1680" t="str">
            <v>JE</v>
          </cell>
          <cell r="E1680">
            <v>1632.45</v>
          </cell>
          <cell r="H1680" t="str">
            <v>1860</v>
          </cell>
          <cell r="I1680" t="str">
            <v>601</v>
          </cell>
          <cell r="O1680" t="str">
            <v>200</v>
          </cell>
          <cell r="P1680" t="str">
            <v>ODE</v>
          </cell>
        </row>
        <row r="1681">
          <cell r="A1681" t="str">
            <v>JE</v>
          </cell>
          <cell r="E1681">
            <v>616.94000000000005</v>
          </cell>
          <cell r="H1681" t="str">
            <v>1860</v>
          </cell>
          <cell r="I1681" t="str">
            <v>601</v>
          </cell>
          <cell r="O1681" t="str">
            <v>200</v>
          </cell>
          <cell r="P1681" t="str">
            <v>ODE</v>
          </cell>
        </row>
        <row r="1682">
          <cell r="A1682" t="str">
            <v>JE</v>
          </cell>
          <cell r="E1682">
            <v>1435.34</v>
          </cell>
          <cell r="H1682" t="str">
            <v>1860</v>
          </cell>
          <cell r="I1682" t="str">
            <v>601</v>
          </cell>
          <cell r="O1682" t="str">
            <v>200</v>
          </cell>
          <cell r="P1682" t="str">
            <v>ODE</v>
          </cell>
        </row>
        <row r="1683">
          <cell r="A1683" t="str">
            <v>JE</v>
          </cell>
          <cell r="E1683">
            <v>1857.33</v>
          </cell>
          <cell r="H1683" t="str">
            <v>1860</v>
          </cell>
          <cell r="I1683" t="str">
            <v>601</v>
          </cell>
          <cell r="O1683" t="str">
            <v>200</v>
          </cell>
          <cell r="P1683" t="str">
            <v>ODE</v>
          </cell>
        </row>
        <row r="1684">
          <cell r="A1684" t="str">
            <v>JE</v>
          </cell>
          <cell r="E1684">
            <v>1748.56</v>
          </cell>
          <cell r="H1684" t="str">
            <v>1860</v>
          </cell>
          <cell r="I1684" t="str">
            <v>601</v>
          </cell>
          <cell r="O1684" t="str">
            <v>200</v>
          </cell>
          <cell r="P1684" t="str">
            <v>ODE</v>
          </cell>
        </row>
        <row r="1685">
          <cell r="A1685" t="str">
            <v>JE</v>
          </cell>
          <cell r="E1685">
            <v>1085.17</v>
          </cell>
          <cell r="H1685" t="str">
            <v>1860</v>
          </cell>
          <cell r="I1685" t="str">
            <v>601</v>
          </cell>
          <cell r="O1685" t="str">
            <v>200</v>
          </cell>
          <cell r="P1685" t="str">
            <v>ODE</v>
          </cell>
        </row>
        <row r="1686">
          <cell r="A1686" t="str">
            <v>JE</v>
          </cell>
          <cell r="E1686">
            <v>2472.4699999999998</v>
          </cell>
          <cell r="H1686" t="str">
            <v>1860</v>
          </cell>
          <cell r="I1686" t="str">
            <v>601</v>
          </cell>
          <cell r="O1686" t="str">
            <v>200</v>
          </cell>
          <cell r="P1686" t="str">
            <v>ODE</v>
          </cell>
        </row>
        <row r="1687">
          <cell r="A1687" t="str">
            <v>JE</v>
          </cell>
          <cell r="E1687">
            <v>1487.56</v>
          </cell>
          <cell r="H1687" t="str">
            <v>1860</v>
          </cell>
          <cell r="I1687" t="str">
            <v>601</v>
          </cell>
          <cell r="O1687" t="str">
            <v>200</v>
          </cell>
          <cell r="P1687" t="str">
            <v>ODE</v>
          </cell>
        </row>
        <row r="1688">
          <cell r="A1688" t="str">
            <v>JE</v>
          </cell>
          <cell r="E1688">
            <v>245.72</v>
          </cell>
          <cell r="H1688" t="str">
            <v>1860</v>
          </cell>
          <cell r="I1688" t="str">
            <v>601</v>
          </cell>
          <cell r="O1688" t="str">
            <v>200</v>
          </cell>
          <cell r="P1688" t="str">
            <v>ODE</v>
          </cell>
        </row>
        <row r="1689">
          <cell r="A1689" t="str">
            <v>JE</v>
          </cell>
          <cell r="E1689">
            <v>2359.25</v>
          </cell>
          <cell r="H1689" t="str">
            <v>1860</v>
          </cell>
          <cell r="I1689" t="str">
            <v>601</v>
          </cell>
          <cell r="O1689" t="str">
            <v>200</v>
          </cell>
          <cell r="P1689" t="str">
            <v>ODE</v>
          </cell>
        </row>
        <row r="1690">
          <cell r="A1690" t="str">
            <v>JE</v>
          </cell>
          <cell r="E1690">
            <v>1553.8</v>
          </cell>
          <cell r="H1690" t="str">
            <v>1860</v>
          </cell>
          <cell r="I1690" t="str">
            <v>601</v>
          </cell>
          <cell r="O1690" t="str">
            <v>200</v>
          </cell>
          <cell r="P1690" t="str">
            <v>ODE</v>
          </cell>
        </row>
        <row r="1691">
          <cell r="A1691" t="str">
            <v>JE</v>
          </cell>
          <cell r="E1691">
            <v>2266.7800000000002</v>
          </cell>
          <cell r="H1691" t="str">
            <v>1860</v>
          </cell>
          <cell r="I1691" t="str">
            <v>601</v>
          </cell>
          <cell r="O1691" t="str">
            <v>200</v>
          </cell>
          <cell r="P1691" t="str">
            <v>ODE</v>
          </cell>
        </row>
        <row r="1692">
          <cell r="A1692" t="str">
            <v>JE</v>
          </cell>
          <cell r="E1692">
            <v>3476.46</v>
          </cell>
          <cell r="H1692" t="str">
            <v>1860</v>
          </cell>
          <cell r="I1692" t="str">
            <v>601</v>
          </cell>
          <cell r="O1692" t="str">
            <v>200</v>
          </cell>
          <cell r="P1692" t="str">
            <v>ODE</v>
          </cell>
        </row>
        <row r="1693">
          <cell r="A1693" t="str">
            <v>JE</v>
          </cell>
          <cell r="E1693">
            <v>1571.49</v>
          </cell>
          <cell r="H1693" t="str">
            <v>1860</v>
          </cell>
          <cell r="I1693" t="str">
            <v>601</v>
          </cell>
          <cell r="O1693" t="str">
            <v>200</v>
          </cell>
          <cell r="P1693" t="str">
            <v>ODE</v>
          </cell>
        </row>
        <row r="1694">
          <cell r="A1694" t="str">
            <v>JE</v>
          </cell>
          <cell r="E1694">
            <v>1139.79</v>
          </cell>
          <cell r="H1694" t="str">
            <v>1860</v>
          </cell>
          <cell r="I1694" t="str">
            <v>601</v>
          </cell>
          <cell r="O1694" t="str">
            <v>200</v>
          </cell>
          <cell r="P1694" t="str">
            <v>ODE</v>
          </cell>
        </row>
        <row r="1695">
          <cell r="A1695" t="str">
            <v>JE</v>
          </cell>
          <cell r="E1695">
            <v>2998.15</v>
          </cell>
          <cell r="H1695" t="str">
            <v>1860</v>
          </cell>
          <cell r="I1695" t="str">
            <v>601</v>
          </cell>
          <cell r="O1695" t="str">
            <v>200</v>
          </cell>
          <cell r="P1695" t="str">
            <v>ODE</v>
          </cell>
        </row>
        <row r="1696">
          <cell r="A1696" t="str">
            <v>AD</v>
          </cell>
          <cell r="E1696">
            <v>-4104</v>
          </cell>
          <cell r="H1696" t="str">
            <v>1935</v>
          </cell>
          <cell r="I1696" t="str">
            <v>760</v>
          </cell>
          <cell r="O1696" t="str">
            <v>200</v>
          </cell>
          <cell r="P1696" t="str">
            <v>OFA</v>
          </cell>
        </row>
        <row r="1697">
          <cell r="A1697" t="str">
            <v>AD</v>
          </cell>
          <cell r="E1697">
            <v>4104</v>
          </cell>
          <cell r="H1697" t="str">
            <v>2935</v>
          </cell>
          <cell r="I1697" t="str">
            <v>760</v>
          </cell>
          <cell r="O1697" t="str">
            <v>200</v>
          </cell>
          <cell r="P1697" t="str">
            <v>OFA</v>
          </cell>
        </row>
        <row r="1698">
          <cell r="A1698" t="str">
            <v>AD</v>
          </cell>
          <cell r="E1698">
            <v>-2057.4</v>
          </cell>
          <cell r="H1698" t="str">
            <v>1935</v>
          </cell>
          <cell r="I1698" t="str">
            <v>760</v>
          </cell>
          <cell r="O1698" t="str">
            <v>200</v>
          </cell>
          <cell r="P1698" t="str">
            <v>OFA</v>
          </cell>
        </row>
        <row r="1699">
          <cell r="A1699" t="str">
            <v>AD</v>
          </cell>
          <cell r="E1699">
            <v>2057.4</v>
          </cell>
          <cell r="H1699" t="str">
            <v>2935</v>
          </cell>
          <cell r="I1699" t="str">
            <v>760</v>
          </cell>
          <cell r="O1699" t="str">
            <v>200</v>
          </cell>
          <cell r="P1699" t="str">
            <v>OFA</v>
          </cell>
        </row>
        <row r="1700">
          <cell r="A1700" t="str">
            <v>DP</v>
          </cell>
          <cell r="E1700">
            <v>-511.58</v>
          </cell>
          <cell r="H1700" t="str">
            <v>2935</v>
          </cell>
          <cell r="I1700" t="str">
            <v>760</v>
          </cell>
          <cell r="O1700" t="str">
            <v>200</v>
          </cell>
          <cell r="P1700" t="str">
            <v>OFA</v>
          </cell>
        </row>
        <row r="1701">
          <cell r="A1701" t="str">
            <v>DP</v>
          </cell>
          <cell r="E1701">
            <v>-511.57</v>
          </cell>
          <cell r="H1701" t="str">
            <v>2935</v>
          </cell>
          <cell r="I1701" t="str">
            <v>760</v>
          </cell>
          <cell r="O1701" t="str">
            <v>200</v>
          </cell>
          <cell r="P1701" t="str">
            <v>OFA</v>
          </cell>
        </row>
        <row r="1702">
          <cell r="A1702" t="str">
            <v>DP</v>
          </cell>
          <cell r="E1702">
            <v>-511.58</v>
          </cell>
          <cell r="H1702" t="str">
            <v>2935</v>
          </cell>
          <cell r="I1702" t="str">
            <v>760</v>
          </cell>
          <cell r="O1702" t="str">
            <v>200</v>
          </cell>
          <cell r="P1702" t="str">
            <v>OFA</v>
          </cell>
        </row>
        <row r="1703">
          <cell r="A1703" t="str">
            <v>DP</v>
          </cell>
          <cell r="E1703">
            <v>-511.58</v>
          </cell>
          <cell r="H1703" t="str">
            <v>2935</v>
          </cell>
          <cell r="I1703" t="str">
            <v>760</v>
          </cell>
          <cell r="O1703" t="str">
            <v>200</v>
          </cell>
          <cell r="P1703" t="str">
            <v>OFA</v>
          </cell>
        </row>
        <row r="1704">
          <cell r="A1704" t="str">
            <v>DP</v>
          </cell>
          <cell r="E1704">
            <v>-511.58</v>
          </cell>
          <cell r="H1704" t="str">
            <v>2935</v>
          </cell>
          <cell r="I1704" t="str">
            <v>760</v>
          </cell>
          <cell r="O1704" t="str">
            <v>200</v>
          </cell>
          <cell r="P1704" t="str">
            <v>OFA</v>
          </cell>
        </row>
        <row r="1705">
          <cell r="A1705" t="str">
            <v>DP</v>
          </cell>
          <cell r="E1705">
            <v>-511.59</v>
          </cell>
          <cell r="H1705" t="str">
            <v>2935</v>
          </cell>
          <cell r="I1705" t="str">
            <v>760</v>
          </cell>
          <cell r="O1705" t="str">
            <v>200</v>
          </cell>
          <cell r="P1705" t="str">
            <v>OFA</v>
          </cell>
        </row>
        <row r="1706">
          <cell r="A1706" t="str">
            <v>DP</v>
          </cell>
          <cell r="E1706">
            <v>-511.57</v>
          </cell>
          <cell r="H1706" t="str">
            <v>2935</v>
          </cell>
          <cell r="I1706" t="str">
            <v>760</v>
          </cell>
          <cell r="O1706" t="str">
            <v>200</v>
          </cell>
          <cell r="P1706" t="str">
            <v>OFA</v>
          </cell>
        </row>
        <row r="1707">
          <cell r="A1707" t="str">
            <v>DP</v>
          </cell>
          <cell r="E1707">
            <v>-511.59</v>
          </cell>
          <cell r="H1707" t="str">
            <v>2935</v>
          </cell>
          <cell r="I1707" t="str">
            <v>760</v>
          </cell>
          <cell r="O1707" t="str">
            <v>200</v>
          </cell>
          <cell r="P1707" t="str">
            <v>OFA</v>
          </cell>
        </row>
        <row r="1708">
          <cell r="A1708" t="str">
            <v>DP</v>
          </cell>
          <cell r="E1708">
            <v>-485.07</v>
          </cell>
          <cell r="H1708" t="str">
            <v>2935</v>
          </cell>
          <cell r="I1708" t="str">
            <v>760</v>
          </cell>
          <cell r="O1708" t="str">
            <v>200</v>
          </cell>
          <cell r="P1708" t="str">
            <v>OFA</v>
          </cell>
        </row>
        <row r="1709">
          <cell r="A1709" t="str">
            <v>DP</v>
          </cell>
          <cell r="E1709">
            <v>-485.08</v>
          </cell>
          <cell r="H1709" t="str">
            <v>2935</v>
          </cell>
          <cell r="I1709" t="str">
            <v>760</v>
          </cell>
          <cell r="O1709" t="str">
            <v>200</v>
          </cell>
          <cell r="P1709" t="str">
            <v>OFA</v>
          </cell>
        </row>
        <row r="1710">
          <cell r="A1710" t="str">
            <v>DP</v>
          </cell>
          <cell r="E1710">
            <v>-485.08</v>
          </cell>
          <cell r="H1710" t="str">
            <v>2935</v>
          </cell>
          <cell r="I1710" t="str">
            <v>760</v>
          </cell>
          <cell r="O1710" t="str">
            <v>200</v>
          </cell>
          <cell r="P1710" t="str">
            <v>OFA</v>
          </cell>
        </row>
        <row r="1711">
          <cell r="A1711" t="str">
            <v>DP</v>
          </cell>
          <cell r="E1711">
            <v>-485.09</v>
          </cell>
          <cell r="H1711" t="str">
            <v>2935</v>
          </cell>
          <cell r="I1711" t="str">
            <v>760</v>
          </cell>
          <cell r="O1711" t="str">
            <v>200</v>
          </cell>
          <cell r="P1711" t="str">
            <v>OFA</v>
          </cell>
        </row>
        <row r="1712">
          <cell r="A1712" t="str">
            <v>DP</v>
          </cell>
          <cell r="E1712">
            <v>-15954.72</v>
          </cell>
          <cell r="H1712" t="str">
            <v>2835</v>
          </cell>
          <cell r="I1712" t="str">
            <v>221</v>
          </cell>
          <cell r="O1712" t="str">
            <v>200</v>
          </cell>
          <cell r="P1712" t="str">
            <v>ODE</v>
          </cell>
        </row>
        <row r="1713">
          <cell r="A1713" t="str">
            <v>DP</v>
          </cell>
          <cell r="E1713">
            <v>-15954.89</v>
          </cell>
          <cell r="H1713" t="str">
            <v>2835</v>
          </cell>
          <cell r="I1713" t="str">
            <v>221</v>
          </cell>
          <cell r="O1713" t="str">
            <v>200</v>
          </cell>
          <cell r="P1713" t="str">
            <v>ODE</v>
          </cell>
        </row>
        <row r="1714">
          <cell r="A1714" t="str">
            <v>DP</v>
          </cell>
          <cell r="E1714">
            <v>-15972.33</v>
          </cell>
          <cell r="H1714" t="str">
            <v>2835</v>
          </cell>
          <cell r="I1714" t="str">
            <v>221</v>
          </cell>
          <cell r="O1714" t="str">
            <v>200</v>
          </cell>
          <cell r="P1714" t="str">
            <v>ODE</v>
          </cell>
        </row>
        <row r="1715">
          <cell r="A1715" t="str">
            <v>DP</v>
          </cell>
          <cell r="E1715">
            <v>-15971.5</v>
          </cell>
          <cell r="H1715" t="str">
            <v>2835</v>
          </cell>
          <cell r="I1715" t="str">
            <v>221</v>
          </cell>
          <cell r="O1715" t="str">
            <v>200</v>
          </cell>
          <cell r="P1715" t="str">
            <v>ODE</v>
          </cell>
        </row>
        <row r="1716">
          <cell r="A1716" t="str">
            <v>DP</v>
          </cell>
          <cell r="E1716">
            <v>-15971.59</v>
          </cell>
          <cell r="H1716" t="str">
            <v>2835</v>
          </cell>
          <cell r="I1716" t="str">
            <v>221</v>
          </cell>
          <cell r="O1716" t="str">
            <v>200</v>
          </cell>
          <cell r="P1716" t="str">
            <v>ODE</v>
          </cell>
        </row>
        <row r="1717">
          <cell r="A1717" t="str">
            <v>DP</v>
          </cell>
          <cell r="E1717">
            <v>-15977.35</v>
          </cell>
          <cell r="H1717" t="str">
            <v>2835</v>
          </cell>
          <cell r="I1717" t="str">
            <v>221</v>
          </cell>
          <cell r="O1717" t="str">
            <v>200</v>
          </cell>
          <cell r="P1717" t="str">
            <v>ODE</v>
          </cell>
        </row>
        <row r="1718">
          <cell r="A1718" t="str">
            <v>DP</v>
          </cell>
          <cell r="E1718">
            <v>-15990.06</v>
          </cell>
          <cell r="H1718" t="str">
            <v>2835</v>
          </cell>
          <cell r="I1718" t="str">
            <v>221</v>
          </cell>
          <cell r="O1718" t="str">
            <v>200</v>
          </cell>
          <cell r="P1718" t="str">
            <v>ODE</v>
          </cell>
        </row>
        <row r="1719">
          <cell r="A1719" t="str">
            <v>DP</v>
          </cell>
          <cell r="E1719">
            <v>-15990.06</v>
          </cell>
          <cell r="H1719" t="str">
            <v>2835</v>
          </cell>
          <cell r="I1719" t="str">
            <v>221</v>
          </cell>
          <cell r="O1719" t="str">
            <v>200</v>
          </cell>
          <cell r="P1719" t="str">
            <v>ODE</v>
          </cell>
        </row>
        <row r="1720">
          <cell r="A1720" t="str">
            <v>DP</v>
          </cell>
          <cell r="E1720">
            <v>-16067.34</v>
          </cell>
          <cell r="H1720" t="str">
            <v>2835</v>
          </cell>
          <cell r="I1720" t="str">
            <v>221</v>
          </cell>
          <cell r="O1720" t="str">
            <v>200</v>
          </cell>
          <cell r="P1720" t="str">
            <v>ODE</v>
          </cell>
        </row>
        <row r="1721">
          <cell r="A1721" t="str">
            <v>DP</v>
          </cell>
          <cell r="E1721">
            <v>-16067.47</v>
          </cell>
          <cell r="H1721" t="str">
            <v>2835</v>
          </cell>
          <cell r="I1721" t="str">
            <v>221</v>
          </cell>
          <cell r="O1721" t="str">
            <v>200</v>
          </cell>
          <cell r="P1721" t="str">
            <v>ODE</v>
          </cell>
        </row>
        <row r="1722">
          <cell r="A1722" t="str">
            <v>DP</v>
          </cell>
          <cell r="E1722">
            <v>-16067.42</v>
          </cell>
          <cell r="H1722" t="str">
            <v>2835</v>
          </cell>
          <cell r="I1722" t="str">
            <v>221</v>
          </cell>
          <cell r="O1722" t="str">
            <v>200</v>
          </cell>
          <cell r="P1722" t="str">
            <v>ODE</v>
          </cell>
        </row>
        <row r="1723">
          <cell r="A1723" t="str">
            <v>DP</v>
          </cell>
          <cell r="E1723">
            <v>-16282.84</v>
          </cell>
          <cell r="H1723" t="str">
            <v>2835</v>
          </cell>
          <cell r="I1723" t="str">
            <v>221</v>
          </cell>
          <cell r="O1723" t="str">
            <v>200</v>
          </cell>
          <cell r="P1723" t="str">
            <v>ODE</v>
          </cell>
        </row>
        <row r="1724">
          <cell r="A1724" t="str">
            <v>DP</v>
          </cell>
          <cell r="E1724">
            <v>-177.91</v>
          </cell>
          <cell r="H1724" t="str">
            <v>2835</v>
          </cell>
          <cell r="I1724" t="str">
            <v>221</v>
          </cell>
          <cell r="O1724" t="str">
            <v>200</v>
          </cell>
          <cell r="P1724" t="str">
            <v>ODE</v>
          </cell>
        </row>
        <row r="1725">
          <cell r="A1725" t="str">
            <v>JE</v>
          </cell>
          <cell r="E1725">
            <v>-2.91</v>
          </cell>
          <cell r="H1725" t="str">
            <v>1835</v>
          </cell>
          <cell r="I1725" t="str">
            <v>221</v>
          </cell>
          <cell r="O1725" t="str">
            <v>200</v>
          </cell>
          <cell r="P1725" t="str">
            <v>ODE</v>
          </cell>
        </row>
        <row r="1726">
          <cell r="A1726" t="str">
            <v>JE</v>
          </cell>
          <cell r="E1726">
            <v>1.1100000000000001</v>
          </cell>
          <cell r="H1726" t="str">
            <v>1835</v>
          </cell>
          <cell r="I1726" t="str">
            <v>221</v>
          </cell>
          <cell r="O1726" t="str">
            <v>200</v>
          </cell>
          <cell r="P1726" t="str">
            <v>ODE</v>
          </cell>
        </row>
        <row r="1727">
          <cell r="A1727" t="str">
            <v>JE</v>
          </cell>
          <cell r="E1727">
            <v>-6.78</v>
          </cell>
          <cell r="H1727" t="str">
            <v>1835</v>
          </cell>
          <cell r="I1727" t="str">
            <v>221</v>
          </cell>
          <cell r="O1727" t="str">
            <v>200</v>
          </cell>
          <cell r="P1727" t="str">
            <v>ODE</v>
          </cell>
        </row>
        <row r="1728">
          <cell r="A1728" t="str">
            <v>JE</v>
          </cell>
          <cell r="E1728">
            <v>1.69</v>
          </cell>
          <cell r="H1728" t="str">
            <v>1835</v>
          </cell>
          <cell r="I1728" t="str">
            <v>221</v>
          </cell>
          <cell r="O1728" t="str">
            <v>200</v>
          </cell>
          <cell r="P1728" t="str">
            <v>ODE</v>
          </cell>
        </row>
        <row r="1729">
          <cell r="A1729" t="str">
            <v>JE</v>
          </cell>
          <cell r="E1729">
            <v>196.63</v>
          </cell>
          <cell r="H1729" t="str">
            <v>1835</v>
          </cell>
          <cell r="I1729" t="str">
            <v>221</v>
          </cell>
          <cell r="O1729" t="str">
            <v>200</v>
          </cell>
          <cell r="P1729" t="str">
            <v>ODE</v>
          </cell>
        </row>
        <row r="1730">
          <cell r="A1730" t="str">
            <v>JE</v>
          </cell>
          <cell r="E1730">
            <v>65.22</v>
          </cell>
          <cell r="H1730" t="str">
            <v>1835</v>
          </cell>
          <cell r="I1730" t="str">
            <v>221</v>
          </cell>
          <cell r="O1730" t="str">
            <v>200</v>
          </cell>
          <cell r="P1730" t="str">
            <v>ODE</v>
          </cell>
        </row>
        <row r="1731">
          <cell r="A1731" t="str">
            <v>JE</v>
          </cell>
          <cell r="E1731">
            <v>3454.95</v>
          </cell>
          <cell r="H1731" t="str">
            <v>1835</v>
          </cell>
          <cell r="I1731" t="str">
            <v>221</v>
          </cell>
          <cell r="O1731" t="str">
            <v>200</v>
          </cell>
          <cell r="P1731" t="str">
            <v>ODE</v>
          </cell>
        </row>
        <row r="1732">
          <cell r="A1732" t="str">
            <v>JE</v>
          </cell>
          <cell r="E1732">
            <v>5324.11</v>
          </cell>
          <cell r="H1732" t="str">
            <v>1835</v>
          </cell>
          <cell r="I1732" t="str">
            <v>221</v>
          </cell>
          <cell r="O1732" t="str">
            <v>200</v>
          </cell>
          <cell r="P1732" t="str">
            <v>ODE</v>
          </cell>
        </row>
        <row r="1733">
          <cell r="A1733" t="str">
            <v>JE</v>
          </cell>
          <cell r="E1733">
            <v>1218.06</v>
          </cell>
          <cell r="H1733" t="str">
            <v>1835</v>
          </cell>
          <cell r="I1733" t="str">
            <v>221</v>
          </cell>
          <cell r="O1733" t="str">
            <v>200</v>
          </cell>
          <cell r="P1733" t="str">
            <v>ODE</v>
          </cell>
        </row>
        <row r="1734">
          <cell r="A1734" t="str">
            <v>JE</v>
          </cell>
          <cell r="E1734">
            <v>-1578.48</v>
          </cell>
          <cell r="H1734" t="str">
            <v>1835</v>
          </cell>
          <cell r="I1734" t="str">
            <v>221</v>
          </cell>
          <cell r="O1734" t="str">
            <v>200</v>
          </cell>
          <cell r="P1734" t="str">
            <v>ODE</v>
          </cell>
        </row>
        <row r="1735">
          <cell r="A1735" t="str">
            <v>JE</v>
          </cell>
          <cell r="E1735">
            <v>18.399999999999999</v>
          </cell>
          <cell r="H1735" t="str">
            <v>1835</v>
          </cell>
          <cell r="I1735" t="str">
            <v>221</v>
          </cell>
          <cell r="O1735" t="str">
            <v>200</v>
          </cell>
          <cell r="P1735" t="str">
            <v>ODE</v>
          </cell>
        </row>
        <row r="1736">
          <cell r="A1736" t="str">
            <v>JE</v>
          </cell>
          <cell r="E1736">
            <v>197.2</v>
          </cell>
          <cell r="H1736" t="str">
            <v>1835</v>
          </cell>
          <cell r="I1736" t="str">
            <v>221</v>
          </cell>
          <cell r="O1736" t="str">
            <v>200</v>
          </cell>
          <cell r="P1736" t="str">
            <v>ODE</v>
          </cell>
        </row>
        <row r="1737">
          <cell r="A1737" t="str">
            <v>JE</v>
          </cell>
          <cell r="E1737">
            <v>10165.91</v>
          </cell>
          <cell r="H1737" t="str">
            <v>1835</v>
          </cell>
          <cell r="I1737" t="str">
            <v>221</v>
          </cell>
          <cell r="O1737" t="str">
            <v>200</v>
          </cell>
          <cell r="P1737" t="str">
            <v>ODE</v>
          </cell>
        </row>
        <row r="1738">
          <cell r="A1738" t="str">
            <v>JE</v>
          </cell>
          <cell r="E1738">
            <v>805.7</v>
          </cell>
          <cell r="H1738" t="str">
            <v>1835</v>
          </cell>
          <cell r="I1738" t="str">
            <v>221</v>
          </cell>
          <cell r="O1738" t="str">
            <v>200</v>
          </cell>
          <cell r="P1738" t="str">
            <v>ODE</v>
          </cell>
        </row>
        <row r="1739">
          <cell r="A1739" t="str">
            <v>JE</v>
          </cell>
          <cell r="E1739">
            <v>9523.99</v>
          </cell>
          <cell r="H1739" t="str">
            <v>1835</v>
          </cell>
          <cell r="I1739" t="str">
            <v>221</v>
          </cell>
          <cell r="O1739" t="str">
            <v>200</v>
          </cell>
          <cell r="P1739" t="str">
            <v>ODE</v>
          </cell>
        </row>
        <row r="1740">
          <cell r="A1740" t="str">
            <v>JE</v>
          </cell>
          <cell r="E1740">
            <v>2.69</v>
          </cell>
          <cell r="H1740" t="str">
            <v>1835</v>
          </cell>
          <cell r="I1740" t="str">
            <v>221</v>
          </cell>
          <cell r="O1740" t="str">
            <v>200</v>
          </cell>
          <cell r="P1740" t="str">
            <v>ODE</v>
          </cell>
        </row>
        <row r="1741">
          <cell r="A1741" t="str">
            <v>JE</v>
          </cell>
          <cell r="E1741">
            <v>24919.22</v>
          </cell>
          <cell r="H1741" t="str">
            <v>1835</v>
          </cell>
          <cell r="I1741" t="str">
            <v>221</v>
          </cell>
          <cell r="O1741" t="str">
            <v>200</v>
          </cell>
          <cell r="P1741" t="str">
            <v>ODE</v>
          </cell>
        </row>
        <row r="1742">
          <cell r="A1742" t="str">
            <v>JE</v>
          </cell>
          <cell r="E1742">
            <v>6139.74</v>
          </cell>
          <cell r="H1742" t="str">
            <v>1835</v>
          </cell>
          <cell r="I1742" t="str">
            <v>221</v>
          </cell>
          <cell r="O1742" t="str">
            <v>200</v>
          </cell>
          <cell r="P1742" t="str">
            <v>ODE</v>
          </cell>
        </row>
        <row r="1743">
          <cell r="A1743" t="str">
            <v>JE</v>
          </cell>
          <cell r="E1743">
            <v>393.05</v>
          </cell>
          <cell r="H1743" t="str">
            <v>1835</v>
          </cell>
          <cell r="I1743" t="str">
            <v>221</v>
          </cell>
          <cell r="O1743" t="str">
            <v>200</v>
          </cell>
          <cell r="P1743" t="str">
            <v>ODE</v>
          </cell>
        </row>
        <row r="1744">
          <cell r="A1744" t="str">
            <v>JE</v>
          </cell>
          <cell r="E1744">
            <v>-14.88</v>
          </cell>
          <cell r="H1744" t="str">
            <v>1835</v>
          </cell>
          <cell r="I1744" t="str">
            <v>221</v>
          </cell>
          <cell r="O1744" t="str">
            <v>200</v>
          </cell>
          <cell r="P1744" t="str">
            <v>ODE</v>
          </cell>
        </row>
        <row r="1745">
          <cell r="A1745" t="str">
            <v>JE</v>
          </cell>
          <cell r="E1745">
            <v>3094.58</v>
          </cell>
          <cell r="H1745" t="str">
            <v>1835</v>
          </cell>
          <cell r="I1745" t="str">
            <v>221</v>
          </cell>
          <cell r="O1745" t="str">
            <v>200</v>
          </cell>
          <cell r="P1745" t="str">
            <v>ODE</v>
          </cell>
        </row>
        <row r="1746">
          <cell r="A1746" t="str">
            <v>JE</v>
          </cell>
          <cell r="E1746">
            <v>1522.64</v>
          </cell>
          <cell r="H1746" t="str">
            <v>1835</v>
          </cell>
          <cell r="I1746" t="str">
            <v>221</v>
          </cell>
          <cell r="O1746" t="str">
            <v>200</v>
          </cell>
          <cell r="P1746" t="str">
            <v>ODE</v>
          </cell>
        </row>
        <row r="1747">
          <cell r="A1747" t="str">
            <v>JE</v>
          </cell>
          <cell r="E1747">
            <v>41879.300000000003</v>
          </cell>
          <cell r="H1747" t="str">
            <v>1835</v>
          </cell>
          <cell r="I1747" t="str">
            <v>221</v>
          </cell>
          <cell r="O1747" t="str">
            <v>200</v>
          </cell>
          <cell r="P1747" t="str">
            <v>ODE</v>
          </cell>
        </row>
        <row r="1748">
          <cell r="A1748" t="str">
            <v>JE</v>
          </cell>
          <cell r="E1748">
            <v>-12.85</v>
          </cell>
          <cell r="H1748" t="str">
            <v>1835</v>
          </cell>
          <cell r="I1748" t="str">
            <v>221</v>
          </cell>
          <cell r="O1748" t="str">
            <v>200</v>
          </cell>
          <cell r="P1748" t="str">
            <v>ODE</v>
          </cell>
        </row>
        <row r="1749">
          <cell r="A1749" t="str">
            <v>JE</v>
          </cell>
          <cell r="E1749">
            <v>2896.88</v>
          </cell>
          <cell r="H1749" t="str">
            <v>1835</v>
          </cell>
          <cell r="I1749" t="str">
            <v>221</v>
          </cell>
          <cell r="O1749" t="str">
            <v>200</v>
          </cell>
          <cell r="P1749" t="str">
            <v>ODE</v>
          </cell>
        </row>
        <row r="1750">
          <cell r="A1750" t="str">
            <v>JE</v>
          </cell>
          <cell r="E1750">
            <v>-1873.68</v>
          </cell>
          <cell r="H1750" t="str">
            <v>1835</v>
          </cell>
          <cell r="I1750" t="str">
            <v>221</v>
          </cell>
          <cell r="O1750" t="str">
            <v>200</v>
          </cell>
          <cell r="P1750" t="str">
            <v>ODE</v>
          </cell>
        </row>
        <row r="1751">
          <cell r="A1751" t="str">
            <v>JE</v>
          </cell>
          <cell r="E1751">
            <v>3707.96</v>
          </cell>
          <cell r="H1751" t="str">
            <v>1835</v>
          </cell>
          <cell r="I1751" t="str">
            <v>221</v>
          </cell>
          <cell r="O1751" t="str">
            <v>200</v>
          </cell>
          <cell r="P1751" t="str">
            <v>ODE</v>
          </cell>
        </row>
        <row r="1752">
          <cell r="A1752" t="str">
            <v>JE</v>
          </cell>
          <cell r="E1752">
            <v>-135.21</v>
          </cell>
          <cell r="H1752" t="str">
            <v>1835</v>
          </cell>
          <cell r="I1752" t="str">
            <v>221</v>
          </cell>
          <cell r="O1752" t="str">
            <v>200</v>
          </cell>
          <cell r="P1752" t="str">
            <v>ODE</v>
          </cell>
        </row>
        <row r="1753">
          <cell r="A1753" t="str">
            <v>JE</v>
          </cell>
          <cell r="E1753">
            <v>52834.18</v>
          </cell>
          <cell r="H1753" t="str">
            <v>1835</v>
          </cell>
          <cell r="I1753" t="str">
            <v>221</v>
          </cell>
          <cell r="O1753" t="str">
            <v>200</v>
          </cell>
          <cell r="P1753" t="str">
            <v>ODE</v>
          </cell>
        </row>
        <row r="1754">
          <cell r="A1754" t="str">
            <v>JE</v>
          </cell>
          <cell r="E1754">
            <v>717.32</v>
          </cell>
          <cell r="H1754" t="str">
            <v>1835</v>
          </cell>
          <cell r="I1754" t="str">
            <v>221</v>
          </cell>
          <cell r="O1754" t="str">
            <v>200</v>
          </cell>
          <cell r="P1754" t="str">
            <v>ODE</v>
          </cell>
        </row>
        <row r="1755">
          <cell r="A1755" t="str">
            <v>JE</v>
          </cell>
          <cell r="E1755">
            <v>1456.15</v>
          </cell>
          <cell r="H1755" t="str">
            <v>1835</v>
          </cell>
          <cell r="I1755" t="str">
            <v>221</v>
          </cell>
          <cell r="O1755" t="str">
            <v>200</v>
          </cell>
          <cell r="P1755" t="str">
            <v>ODE</v>
          </cell>
        </row>
        <row r="1756">
          <cell r="A1756" t="str">
            <v>JE</v>
          </cell>
          <cell r="E1756">
            <v>562.1</v>
          </cell>
          <cell r="H1756" t="str">
            <v>1835</v>
          </cell>
          <cell r="I1756" t="str">
            <v>221</v>
          </cell>
          <cell r="O1756" t="str">
            <v>200</v>
          </cell>
          <cell r="P1756" t="str">
            <v>ODE</v>
          </cell>
        </row>
        <row r="1757">
          <cell r="A1757" t="str">
            <v>JE</v>
          </cell>
          <cell r="E1757">
            <v>253.98</v>
          </cell>
          <cell r="H1757" t="str">
            <v>1835</v>
          </cell>
          <cell r="I1757" t="str">
            <v>221</v>
          </cell>
          <cell r="O1757" t="str">
            <v>200</v>
          </cell>
          <cell r="P1757" t="str">
            <v>ODE</v>
          </cell>
        </row>
        <row r="1758">
          <cell r="A1758" t="str">
            <v>JE</v>
          </cell>
          <cell r="E1758">
            <v>666.23</v>
          </cell>
          <cell r="H1758" t="str">
            <v>1835</v>
          </cell>
          <cell r="I1758" t="str">
            <v>221</v>
          </cell>
          <cell r="O1758" t="str">
            <v>200</v>
          </cell>
          <cell r="P1758" t="str">
            <v>ODE</v>
          </cell>
        </row>
        <row r="1759">
          <cell r="A1759" t="str">
            <v>JE</v>
          </cell>
          <cell r="E1759">
            <v>6494.8</v>
          </cell>
          <cell r="H1759" t="str">
            <v>1835</v>
          </cell>
          <cell r="I1759" t="str">
            <v>221</v>
          </cell>
          <cell r="O1759" t="str">
            <v>200</v>
          </cell>
          <cell r="P1759" t="str">
            <v>ODE</v>
          </cell>
        </row>
        <row r="1760">
          <cell r="A1760" t="str">
            <v>JE</v>
          </cell>
          <cell r="E1760">
            <v>4558.91</v>
          </cell>
          <cell r="H1760" t="str">
            <v>1835</v>
          </cell>
          <cell r="I1760" t="str">
            <v>221</v>
          </cell>
          <cell r="O1760" t="str">
            <v>200</v>
          </cell>
          <cell r="P1760" t="str">
            <v>ODE</v>
          </cell>
        </row>
        <row r="1761">
          <cell r="A1761" t="str">
            <v>JE</v>
          </cell>
          <cell r="E1761">
            <v>11342.91</v>
          </cell>
          <cell r="H1761" t="str">
            <v>1835</v>
          </cell>
          <cell r="I1761" t="str">
            <v>221</v>
          </cell>
          <cell r="O1761" t="str">
            <v>200</v>
          </cell>
          <cell r="P1761" t="str">
            <v>ODE</v>
          </cell>
        </row>
        <row r="1762">
          <cell r="A1762" t="str">
            <v>JE</v>
          </cell>
          <cell r="E1762">
            <v>2585.5300000000002</v>
          </cell>
          <cell r="H1762" t="str">
            <v>1835</v>
          </cell>
          <cell r="I1762" t="str">
            <v>221</v>
          </cell>
          <cell r="O1762" t="str">
            <v>200</v>
          </cell>
          <cell r="P1762" t="str">
            <v>ODE</v>
          </cell>
        </row>
        <row r="1763">
          <cell r="A1763" t="str">
            <v>JE</v>
          </cell>
          <cell r="E1763">
            <v>55037.01</v>
          </cell>
          <cell r="H1763" t="str">
            <v>1835</v>
          </cell>
          <cell r="I1763" t="str">
            <v>221</v>
          </cell>
          <cell r="O1763" t="str">
            <v>200</v>
          </cell>
          <cell r="P1763" t="str">
            <v>ODE</v>
          </cell>
        </row>
        <row r="1764">
          <cell r="A1764" t="str">
            <v>JE</v>
          </cell>
          <cell r="E1764">
            <v>9659.01</v>
          </cell>
          <cell r="H1764" t="str">
            <v>1835</v>
          </cell>
          <cell r="I1764" t="str">
            <v>221</v>
          </cell>
          <cell r="O1764" t="str">
            <v>200</v>
          </cell>
          <cell r="P1764" t="str">
            <v>ODE</v>
          </cell>
        </row>
        <row r="1765">
          <cell r="A1765" t="str">
            <v>JE</v>
          </cell>
          <cell r="E1765">
            <v>6388.57</v>
          </cell>
          <cell r="H1765" t="str">
            <v>1835</v>
          </cell>
          <cell r="I1765" t="str">
            <v>221</v>
          </cell>
          <cell r="O1765" t="str">
            <v>200</v>
          </cell>
          <cell r="P1765" t="str">
            <v>ODE</v>
          </cell>
        </row>
        <row r="1766">
          <cell r="A1766" t="str">
            <v>DP</v>
          </cell>
          <cell r="E1766">
            <v>-29691.15</v>
          </cell>
          <cell r="H1766" t="str">
            <v>2845</v>
          </cell>
          <cell r="I1766" t="str">
            <v>130</v>
          </cell>
          <cell r="O1766" t="str">
            <v>200</v>
          </cell>
          <cell r="P1766" t="str">
            <v>ODE</v>
          </cell>
        </row>
        <row r="1767">
          <cell r="A1767" t="str">
            <v>DP</v>
          </cell>
          <cell r="E1767">
            <v>-29691.34</v>
          </cell>
          <cell r="H1767" t="str">
            <v>2845</v>
          </cell>
          <cell r="I1767" t="str">
            <v>130</v>
          </cell>
          <cell r="O1767" t="str">
            <v>200</v>
          </cell>
          <cell r="P1767" t="str">
            <v>ODE</v>
          </cell>
        </row>
        <row r="1768">
          <cell r="A1768" t="str">
            <v>DP</v>
          </cell>
          <cell r="E1768">
            <v>-30922.01</v>
          </cell>
          <cell r="H1768" t="str">
            <v>2845</v>
          </cell>
          <cell r="I1768" t="str">
            <v>130</v>
          </cell>
          <cell r="O1768" t="str">
            <v>200</v>
          </cell>
          <cell r="P1768" t="str">
            <v>ODE</v>
          </cell>
        </row>
        <row r="1769">
          <cell r="A1769" t="str">
            <v>DP</v>
          </cell>
          <cell r="E1769">
            <v>-30610.89</v>
          </cell>
          <cell r="H1769" t="str">
            <v>2845</v>
          </cell>
          <cell r="I1769" t="str">
            <v>130</v>
          </cell>
          <cell r="O1769" t="str">
            <v>200</v>
          </cell>
          <cell r="P1769" t="str">
            <v>ODE</v>
          </cell>
        </row>
        <row r="1770">
          <cell r="A1770" t="str">
            <v>DP</v>
          </cell>
          <cell r="E1770">
            <v>-30611.22</v>
          </cell>
          <cell r="H1770" t="str">
            <v>2845</v>
          </cell>
          <cell r="I1770" t="str">
            <v>130</v>
          </cell>
          <cell r="O1770" t="str">
            <v>200</v>
          </cell>
          <cell r="P1770" t="str">
            <v>ODE</v>
          </cell>
        </row>
        <row r="1771">
          <cell r="A1771" t="str">
            <v>DP</v>
          </cell>
          <cell r="E1771">
            <v>-33344.800000000003</v>
          </cell>
          <cell r="H1771" t="str">
            <v>2845</v>
          </cell>
          <cell r="I1771" t="str">
            <v>130</v>
          </cell>
          <cell r="O1771" t="str">
            <v>200</v>
          </cell>
          <cell r="P1771" t="str">
            <v>ODE</v>
          </cell>
        </row>
        <row r="1772">
          <cell r="A1772" t="str">
            <v>DP</v>
          </cell>
          <cell r="E1772">
            <v>-32993.360000000001</v>
          </cell>
          <cell r="H1772" t="str">
            <v>2845</v>
          </cell>
          <cell r="I1772" t="str">
            <v>130</v>
          </cell>
          <cell r="O1772" t="str">
            <v>200</v>
          </cell>
          <cell r="P1772" t="str">
            <v>ODE</v>
          </cell>
        </row>
        <row r="1773">
          <cell r="A1773" t="str">
            <v>DP</v>
          </cell>
          <cell r="E1773">
            <v>-32993.47</v>
          </cell>
          <cell r="H1773" t="str">
            <v>2845</v>
          </cell>
          <cell r="I1773" t="str">
            <v>130</v>
          </cell>
          <cell r="O1773" t="str">
            <v>200</v>
          </cell>
          <cell r="P1773" t="str">
            <v>ODE</v>
          </cell>
        </row>
        <row r="1774">
          <cell r="A1774" t="str">
            <v>DP</v>
          </cell>
          <cell r="E1774">
            <v>-35246.11</v>
          </cell>
          <cell r="H1774" t="str">
            <v>2845</v>
          </cell>
          <cell r="I1774" t="str">
            <v>130</v>
          </cell>
          <cell r="O1774" t="str">
            <v>200</v>
          </cell>
          <cell r="P1774" t="str">
            <v>ODE</v>
          </cell>
        </row>
        <row r="1775">
          <cell r="A1775" t="str">
            <v>DP</v>
          </cell>
          <cell r="E1775">
            <v>-35203.81</v>
          </cell>
          <cell r="H1775" t="str">
            <v>2845</v>
          </cell>
          <cell r="I1775" t="str">
            <v>130</v>
          </cell>
          <cell r="O1775" t="str">
            <v>200</v>
          </cell>
          <cell r="P1775" t="str">
            <v>ODE</v>
          </cell>
        </row>
        <row r="1776">
          <cell r="A1776" t="str">
            <v>DP</v>
          </cell>
          <cell r="E1776">
            <v>-35203.81</v>
          </cell>
          <cell r="H1776" t="str">
            <v>2845</v>
          </cell>
          <cell r="I1776" t="str">
            <v>130</v>
          </cell>
          <cell r="O1776" t="str">
            <v>200</v>
          </cell>
          <cell r="P1776" t="str">
            <v>ODE</v>
          </cell>
        </row>
        <row r="1777">
          <cell r="A1777" t="str">
            <v>DP</v>
          </cell>
          <cell r="E1777">
            <v>-38762.050000000003</v>
          </cell>
          <cell r="H1777" t="str">
            <v>2845</v>
          </cell>
          <cell r="I1777" t="str">
            <v>130</v>
          </cell>
          <cell r="O1777" t="str">
            <v>200</v>
          </cell>
          <cell r="P1777" t="str">
            <v>ODE</v>
          </cell>
        </row>
        <row r="1778">
          <cell r="A1778" t="str">
            <v>DP</v>
          </cell>
          <cell r="E1778">
            <v>-1608.1</v>
          </cell>
          <cell r="H1778" t="str">
            <v>2845</v>
          </cell>
          <cell r="I1778" t="str">
            <v>130</v>
          </cell>
          <cell r="O1778" t="str">
            <v>200</v>
          </cell>
          <cell r="P1778" t="str">
            <v>ODE</v>
          </cell>
        </row>
        <row r="1779">
          <cell r="A1779" t="str">
            <v>JE</v>
          </cell>
          <cell r="E1779">
            <v>14660.56</v>
          </cell>
          <cell r="H1779" t="str">
            <v>1845</v>
          </cell>
          <cell r="I1779" t="str">
            <v>130</v>
          </cell>
          <cell r="O1779" t="str">
            <v>200</v>
          </cell>
          <cell r="P1779" t="str">
            <v>ODE</v>
          </cell>
        </row>
        <row r="1780">
          <cell r="A1780" t="str">
            <v>JE</v>
          </cell>
          <cell r="E1780">
            <v>8525.93</v>
          </cell>
          <cell r="H1780" t="str">
            <v>1845</v>
          </cell>
          <cell r="I1780" t="str">
            <v>130</v>
          </cell>
          <cell r="O1780" t="str">
            <v>200</v>
          </cell>
          <cell r="P1780" t="str">
            <v>ODE</v>
          </cell>
        </row>
        <row r="1781">
          <cell r="A1781" t="str">
            <v>JE</v>
          </cell>
          <cell r="E1781">
            <v>206.57</v>
          </cell>
          <cell r="H1781" t="str">
            <v>1845</v>
          </cell>
          <cell r="I1781" t="str">
            <v>130</v>
          </cell>
          <cell r="O1781" t="str">
            <v>200</v>
          </cell>
          <cell r="P1781" t="str">
            <v>ODE</v>
          </cell>
        </row>
        <row r="1782">
          <cell r="A1782" t="str">
            <v>JE</v>
          </cell>
          <cell r="E1782">
            <v>21545.93</v>
          </cell>
          <cell r="H1782" t="str">
            <v>1845</v>
          </cell>
          <cell r="I1782" t="str">
            <v>130</v>
          </cell>
          <cell r="O1782" t="str">
            <v>200</v>
          </cell>
          <cell r="P1782" t="str">
            <v>ODE</v>
          </cell>
        </row>
        <row r="1783">
          <cell r="A1783" t="str">
            <v>JE</v>
          </cell>
          <cell r="E1783">
            <v>34.04</v>
          </cell>
          <cell r="H1783" t="str">
            <v>1845</v>
          </cell>
          <cell r="I1783" t="str">
            <v>130</v>
          </cell>
          <cell r="O1783" t="str">
            <v>200</v>
          </cell>
          <cell r="P1783" t="str">
            <v>ODE</v>
          </cell>
        </row>
        <row r="1784">
          <cell r="A1784" t="str">
            <v>JE</v>
          </cell>
          <cell r="E1784">
            <v>6.71</v>
          </cell>
          <cell r="H1784" t="str">
            <v>1845</v>
          </cell>
          <cell r="I1784" t="str">
            <v>130</v>
          </cell>
          <cell r="O1784" t="str">
            <v>200</v>
          </cell>
          <cell r="P1784" t="str">
            <v>ODE</v>
          </cell>
        </row>
        <row r="1785">
          <cell r="A1785" t="str">
            <v>JE</v>
          </cell>
          <cell r="E1785">
            <v>743.69</v>
          </cell>
          <cell r="H1785" t="str">
            <v>1845</v>
          </cell>
          <cell r="I1785" t="str">
            <v>130</v>
          </cell>
          <cell r="O1785" t="str">
            <v>200</v>
          </cell>
          <cell r="P1785" t="str">
            <v>ODE</v>
          </cell>
        </row>
        <row r="1786">
          <cell r="A1786" t="str">
            <v>JE</v>
          </cell>
          <cell r="E1786">
            <v>124.88</v>
          </cell>
          <cell r="H1786" t="str">
            <v>1845</v>
          </cell>
          <cell r="I1786" t="str">
            <v>130</v>
          </cell>
          <cell r="O1786" t="str">
            <v>200</v>
          </cell>
          <cell r="P1786" t="str">
            <v>ODE</v>
          </cell>
        </row>
        <row r="1787">
          <cell r="A1787" t="str">
            <v>JE</v>
          </cell>
          <cell r="E1787">
            <v>23562.52</v>
          </cell>
          <cell r="H1787" t="str">
            <v>1845</v>
          </cell>
          <cell r="I1787" t="str">
            <v>130</v>
          </cell>
          <cell r="O1787" t="str">
            <v>200</v>
          </cell>
          <cell r="P1787" t="str">
            <v>ODE</v>
          </cell>
        </row>
        <row r="1788">
          <cell r="A1788" t="str">
            <v>JE</v>
          </cell>
          <cell r="E1788">
            <v>-344.23</v>
          </cell>
          <cell r="H1788" t="str">
            <v>1845</v>
          </cell>
          <cell r="I1788" t="str">
            <v>130</v>
          </cell>
          <cell r="O1788" t="str">
            <v>200</v>
          </cell>
          <cell r="P1788" t="str">
            <v>ODE</v>
          </cell>
        </row>
        <row r="1789">
          <cell r="A1789" t="str">
            <v>JE</v>
          </cell>
          <cell r="E1789">
            <v>13010.1</v>
          </cell>
          <cell r="H1789" t="str">
            <v>1845</v>
          </cell>
          <cell r="I1789" t="str">
            <v>130</v>
          </cell>
          <cell r="O1789" t="str">
            <v>200</v>
          </cell>
          <cell r="P1789" t="str">
            <v>ODE</v>
          </cell>
        </row>
        <row r="1790">
          <cell r="A1790" t="str">
            <v>JE</v>
          </cell>
          <cell r="E1790">
            <v>22.86</v>
          </cell>
          <cell r="H1790" t="str">
            <v>1845</v>
          </cell>
          <cell r="I1790" t="str">
            <v>130</v>
          </cell>
          <cell r="O1790" t="str">
            <v>200</v>
          </cell>
          <cell r="P1790" t="str">
            <v>ODE</v>
          </cell>
        </row>
        <row r="1791">
          <cell r="A1791" t="str">
            <v>JE</v>
          </cell>
          <cell r="E1791">
            <v>17858.66</v>
          </cell>
          <cell r="H1791" t="str">
            <v>1845</v>
          </cell>
          <cell r="I1791" t="str">
            <v>130</v>
          </cell>
          <cell r="O1791" t="str">
            <v>200</v>
          </cell>
          <cell r="P1791" t="str">
            <v>ODE</v>
          </cell>
        </row>
        <row r="1792">
          <cell r="A1792" t="str">
            <v>JE</v>
          </cell>
          <cell r="E1792">
            <v>110456.06</v>
          </cell>
          <cell r="H1792" t="str">
            <v>1845</v>
          </cell>
          <cell r="I1792" t="str">
            <v>130</v>
          </cell>
          <cell r="O1792" t="str">
            <v>200</v>
          </cell>
          <cell r="P1792" t="str">
            <v>ODE</v>
          </cell>
        </row>
        <row r="1793">
          <cell r="A1793" t="str">
            <v>JE</v>
          </cell>
          <cell r="E1793">
            <v>159.44999999999999</v>
          </cell>
          <cell r="H1793" t="str">
            <v>1845</v>
          </cell>
          <cell r="I1793" t="str">
            <v>130</v>
          </cell>
          <cell r="O1793" t="str">
            <v>200</v>
          </cell>
          <cell r="P1793" t="str">
            <v>ODE</v>
          </cell>
        </row>
        <row r="1794">
          <cell r="A1794" t="str">
            <v>JE</v>
          </cell>
          <cell r="E1794">
            <v>-5341.71</v>
          </cell>
          <cell r="H1794" t="str">
            <v>1845</v>
          </cell>
          <cell r="I1794" t="str">
            <v>130</v>
          </cell>
          <cell r="O1794" t="str">
            <v>200</v>
          </cell>
          <cell r="P1794" t="str">
            <v>ODE</v>
          </cell>
        </row>
        <row r="1795">
          <cell r="A1795" t="str">
            <v>JE</v>
          </cell>
          <cell r="E1795">
            <v>33134.68</v>
          </cell>
          <cell r="H1795" t="str">
            <v>1845</v>
          </cell>
          <cell r="I1795" t="str">
            <v>130</v>
          </cell>
          <cell r="O1795" t="str">
            <v>200</v>
          </cell>
          <cell r="P1795" t="str">
            <v>ODE</v>
          </cell>
        </row>
        <row r="1796">
          <cell r="A1796" t="str">
            <v>JE</v>
          </cell>
          <cell r="E1796">
            <v>5419.02</v>
          </cell>
          <cell r="H1796" t="str">
            <v>1845</v>
          </cell>
          <cell r="I1796" t="str">
            <v>130</v>
          </cell>
          <cell r="O1796" t="str">
            <v>200</v>
          </cell>
          <cell r="P1796" t="str">
            <v>ODE</v>
          </cell>
        </row>
        <row r="1797">
          <cell r="A1797" t="str">
            <v>JE</v>
          </cell>
          <cell r="E1797">
            <v>11.25</v>
          </cell>
          <cell r="H1797" t="str">
            <v>1845</v>
          </cell>
          <cell r="I1797" t="str">
            <v>130</v>
          </cell>
          <cell r="O1797" t="str">
            <v>200</v>
          </cell>
          <cell r="P1797" t="str">
            <v>ODE</v>
          </cell>
        </row>
        <row r="1798">
          <cell r="A1798" t="str">
            <v>JE</v>
          </cell>
          <cell r="E1798">
            <v>843.79</v>
          </cell>
          <cell r="H1798" t="str">
            <v>1845</v>
          </cell>
          <cell r="I1798" t="str">
            <v>130</v>
          </cell>
          <cell r="O1798" t="str">
            <v>200</v>
          </cell>
          <cell r="P1798" t="str">
            <v>ODE</v>
          </cell>
        </row>
        <row r="1799">
          <cell r="A1799" t="str">
            <v>JE</v>
          </cell>
          <cell r="E1799">
            <v>0.7</v>
          </cell>
          <cell r="H1799" t="str">
            <v>1845</v>
          </cell>
          <cell r="I1799" t="str">
            <v>130</v>
          </cell>
          <cell r="O1799" t="str">
            <v>200</v>
          </cell>
          <cell r="P1799" t="str">
            <v>ODE</v>
          </cell>
        </row>
        <row r="1800">
          <cell r="A1800" t="str">
            <v>JE</v>
          </cell>
          <cell r="E1800">
            <v>710.46</v>
          </cell>
          <cell r="H1800" t="str">
            <v>1845</v>
          </cell>
          <cell r="I1800" t="str">
            <v>130</v>
          </cell>
          <cell r="O1800" t="str">
            <v>200</v>
          </cell>
          <cell r="P1800" t="str">
            <v>ODE</v>
          </cell>
        </row>
        <row r="1801">
          <cell r="A1801" t="str">
            <v>JE</v>
          </cell>
          <cell r="E1801">
            <v>309.79000000000002</v>
          </cell>
          <cell r="H1801" t="str">
            <v>1845</v>
          </cell>
          <cell r="I1801" t="str">
            <v>130</v>
          </cell>
          <cell r="O1801" t="str">
            <v>200</v>
          </cell>
          <cell r="P1801" t="str">
            <v>ODE</v>
          </cell>
        </row>
        <row r="1802">
          <cell r="A1802" t="str">
            <v>JE</v>
          </cell>
          <cell r="E1802">
            <v>-39883.32</v>
          </cell>
          <cell r="H1802" t="str">
            <v>1845</v>
          </cell>
          <cell r="I1802" t="str">
            <v>130</v>
          </cell>
          <cell r="O1802" t="str">
            <v>200</v>
          </cell>
          <cell r="P1802" t="str">
            <v>ODE</v>
          </cell>
        </row>
        <row r="1803">
          <cell r="A1803" t="str">
            <v>JE</v>
          </cell>
          <cell r="E1803">
            <v>76836.95</v>
          </cell>
          <cell r="H1803" t="str">
            <v>1845</v>
          </cell>
          <cell r="I1803" t="str">
            <v>130</v>
          </cell>
          <cell r="O1803" t="str">
            <v>200</v>
          </cell>
          <cell r="P1803" t="str">
            <v>ODE</v>
          </cell>
        </row>
        <row r="1804">
          <cell r="A1804" t="str">
            <v>JE</v>
          </cell>
          <cell r="E1804">
            <v>41.34</v>
          </cell>
          <cell r="H1804" t="str">
            <v>1845</v>
          </cell>
          <cell r="I1804" t="str">
            <v>130</v>
          </cell>
          <cell r="O1804" t="str">
            <v>200</v>
          </cell>
          <cell r="P1804" t="str">
            <v>ODE</v>
          </cell>
        </row>
        <row r="1805">
          <cell r="A1805" t="str">
            <v>JE</v>
          </cell>
          <cell r="E1805">
            <v>2619.1799999999998</v>
          </cell>
          <cell r="H1805" t="str">
            <v>1845</v>
          </cell>
          <cell r="I1805" t="str">
            <v>130</v>
          </cell>
          <cell r="O1805" t="str">
            <v>200</v>
          </cell>
          <cell r="P1805" t="str">
            <v>ODE</v>
          </cell>
        </row>
        <row r="1806">
          <cell r="A1806" t="str">
            <v>JE</v>
          </cell>
          <cell r="E1806">
            <v>-2383.5100000000002</v>
          </cell>
          <cell r="H1806" t="str">
            <v>1845</v>
          </cell>
          <cell r="I1806" t="str">
            <v>130</v>
          </cell>
          <cell r="O1806" t="str">
            <v>200</v>
          </cell>
          <cell r="P1806" t="str">
            <v>ODE</v>
          </cell>
        </row>
        <row r="1807">
          <cell r="A1807" t="str">
            <v>JE</v>
          </cell>
          <cell r="E1807">
            <v>14.59</v>
          </cell>
          <cell r="H1807" t="str">
            <v>1845</v>
          </cell>
          <cell r="I1807" t="str">
            <v>130</v>
          </cell>
          <cell r="O1807" t="str">
            <v>200</v>
          </cell>
          <cell r="P1807" t="str">
            <v>ODE</v>
          </cell>
        </row>
        <row r="1808">
          <cell r="A1808" t="str">
            <v>JE</v>
          </cell>
          <cell r="E1808">
            <v>461.63</v>
          </cell>
          <cell r="H1808" t="str">
            <v>1845</v>
          </cell>
          <cell r="I1808" t="str">
            <v>130</v>
          </cell>
          <cell r="O1808" t="str">
            <v>200</v>
          </cell>
          <cell r="P1808" t="str">
            <v>ODE</v>
          </cell>
        </row>
        <row r="1809">
          <cell r="A1809" t="str">
            <v>JE</v>
          </cell>
          <cell r="E1809">
            <v>2351.3200000000002</v>
          </cell>
          <cell r="H1809" t="str">
            <v>1845</v>
          </cell>
          <cell r="I1809" t="str">
            <v>130</v>
          </cell>
          <cell r="O1809" t="str">
            <v>200</v>
          </cell>
          <cell r="P1809" t="str">
            <v>ODE</v>
          </cell>
        </row>
        <row r="1810">
          <cell r="A1810" t="str">
            <v>JE</v>
          </cell>
          <cell r="E1810">
            <v>56687.05</v>
          </cell>
          <cell r="H1810" t="str">
            <v>1845</v>
          </cell>
          <cell r="I1810" t="str">
            <v>130</v>
          </cell>
          <cell r="O1810" t="str">
            <v>200</v>
          </cell>
          <cell r="P1810" t="str">
            <v>ODE</v>
          </cell>
        </row>
        <row r="1811">
          <cell r="A1811" t="str">
            <v>JE</v>
          </cell>
          <cell r="E1811">
            <v>895.4</v>
          </cell>
          <cell r="H1811" t="str">
            <v>1845</v>
          </cell>
          <cell r="I1811" t="str">
            <v>130</v>
          </cell>
          <cell r="O1811" t="str">
            <v>200</v>
          </cell>
          <cell r="P1811" t="str">
            <v>ODE</v>
          </cell>
        </row>
        <row r="1812">
          <cell r="A1812" t="str">
            <v>JE</v>
          </cell>
          <cell r="E1812">
            <v>41.55</v>
          </cell>
          <cell r="H1812" t="str">
            <v>1845</v>
          </cell>
          <cell r="I1812" t="str">
            <v>130</v>
          </cell>
          <cell r="O1812" t="str">
            <v>200</v>
          </cell>
          <cell r="P1812" t="str">
            <v>ODE</v>
          </cell>
        </row>
        <row r="1813">
          <cell r="A1813" t="str">
            <v>JE</v>
          </cell>
          <cell r="E1813">
            <v>141.74</v>
          </cell>
          <cell r="H1813" t="str">
            <v>1845</v>
          </cell>
          <cell r="I1813" t="str">
            <v>130</v>
          </cell>
          <cell r="O1813" t="str">
            <v>200</v>
          </cell>
          <cell r="P1813" t="str">
            <v>ODE</v>
          </cell>
        </row>
        <row r="1814">
          <cell r="A1814" t="str">
            <v>JE</v>
          </cell>
          <cell r="E1814">
            <v>711.92</v>
          </cell>
          <cell r="H1814" t="str">
            <v>1845</v>
          </cell>
          <cell r="I1814" t="str">
            <v>130</v>
          </cell>
          <cell r="O1814" t="str">
            <v>200</v>
          </cell>
          <cell r="P1814" t="str">
            <v>ODE</v>
          </cell>
        </row>
        <row r="1815">
          <cell r="A1815" t="str">
            <v>JE</v>
          </cell>
          <cell r="E1815">
            <v>97204.11</v>
          </cell>
          <cell r="H1815" t="str">
            <v>1845</v>
          </cell>
          <cell r="I1815" t="str">
            <v>130</v>
          </cell>
          <cell r="O1815" t="str">
            <v>200</v>
          </cell>
          <cell r="P1815" t="str">
            <v>ODE</v>
          </cell>
        </row>
        <row r="1816">
          <cell r="A1816" t="str">
            <v>JE</v>
          </cell>
          <cell r="E1816">
            <v>3753</v>
          </cell>
          <cell r="H1816" t="str">
            <v>1845</v>
          </cell>
          <cell r="I1816" t="str">
            <v>130</v>
          </cell>
          <cell r="O1816" t="str">
            <v>200</v>
          </cell>
          <cell r="P1816" t="str">
            <v>ODE</v>
          </cell>
        </row>
        <row r="1817">
          <cell r="A1817" t="str">
            <v>JE</v>
          </cell>
          <cell r="E1817">
            <v>8251.5400000000009</v>
          </cell>
          <cell r="H1817" t="str">
            <v>1845</v>
          </cell>
          <cell r="I1817" t="str">
            <v>130</v>
          </cell>
          <cell r="O1817" t="str">
            <v>200</v>
          </cell>
          <cell r="P1817" t="str">
            <v>ODE</v>
          </cell>
        </row>
        <row r="1818">
          <cell r="A1818" t="str">
            <v>JE</v>
          </cell>
          <cell r="E1818">
            <v>16708.3</v>
          </cell>
          <cell r="H1818" t="str">
            <v>1845</v>
          </cell>
          <cell r="I1818" t="str">
            <v>130</v>
          </cell>
          <cell r="O1818" t="str">
            <v>200</v>
          </cell>
          <cell r="P1818" t="str">
            <v>ODE</v>
          </cell>
        </row>
        <row r="1819">
          <cell r="A1819" t="str">
            <v>JE</v>
          </cell>
          <cell r="E1819">
            <v>-774.52</v>
          </cell>
          <cell r="H1819" t="str">
            <v>1845</v>
          </cell>
          <cell r="I1819" t="str">
            <v>130</v>
          </cell>
          <cell r="O1819" t="str">
            <v>200</v>
          </cell>
          <cell r="P1819" t="str">
            <v>ODE</v>
          </cell>
        </row>
        <row r="1820">
          <cell r="A1820" t="str">
            <v>JE</v>
          </cell>
          <cell r="E1820">
            <v>32.24</v>
          </cell>
          <cell r="H1820" t="str">
            <v>1845</v>
          </cell>
          <cell r="I1820" t="str">
            <v>130</v>
          </cell>
          <cell r="O1820" t="str">
            <v>200</v>
          </cell>
          <cell r="P1820" t="str">
            <v>ODE</v>
          </cell>
        </row>
        <row r="1821">
          <cell r="A1821" t="str">
            <v>JE</v>
          </cell>
          <cell r="E1821">
            <v>23544.16</v>
          </cell>
          <cell r="H1821" t="str">
            <v>1845</v>
          </cell>
          <cell r="I1821" t="str">
            <v>130</v>
          </cell>
          <cell r="O1821" t="str">
            <v>200</v>
          </cell>
          <cell r="P1821" t="str">
            <v>ODE</v>
          </cell>
        </row>
        <row r="1822">
          <cell r="A1822" t="str">
            <v>JE</v>
          </cell>
          <cell r="E1822">
            <v>7242.92</v>
          </cell>
          <cell r="H1822" t="str">
            <v>1845</v>
          </cell>
          <cell r="I1822" t="str">
            <v>130</v>
          </cell>
          <cell r="O1822" t="str">
            <v>200</v>
          </cell>
          <cell r="P1822" t="str">
            <v>ODE</v>
          </cell>
        </row>
        <row r="1823">
          <cell r="A1823" t="str">
            <v>JE</v>
          </cell>
          <cell r="E1823">
            <v>10477.73</v>
          </cell>
          <cell r="H1823" t="str">
            <v>1845</v>
          </cell>
          <cell r="I1823" t="str">
            <v>130</v>
          </cell>
          <cell r="O1823" t="str">
            <v>200</v>
          </cell>
          <cell r="P1823" t="str">
            <v>ODE</v>
          </cell>
        </row>
        <row r="1824">
          <cell r="A1824" t="str">
            <v>JE</v>
          </cell>
          <cell r="E1824">
            <v>24121.22</v>
          </cell>
          <cell r="H1824" t="str">
            <v>1845</v>
          </cell>
          <cell r="I1824" t="str">
            <v>130</v>
          </cell>
          <cell r="O1824" t="str">
            <v>200</v>
          </cell>
          <cell r="P1824" t="str">
            <v>ODE</v>
          </cell>
        </row>
        <row r="1825">
          <cell r="A1825" t="str">
            <v>JE</v>
          </cell>
          <cell r="E1825">
            <v>8660.1</v>
          </cell>
          <cell r="H1825" t="str">
            <v>1845</v>
          </cell>
          <cell r="I1825" t="str">
            <v>130</v>
          </cell>
          <cell r="O1825" t="str">
            <v>200</v>
          </cell>
          <cell r="P1825" t="str">
            <v>ODE</v>
          </cell>
        </row>
        <row r="1826">
          <cell r="A1826" t="str">
            <v>JE</v>
          </cell>
          <cell r="E1826">
            <v>23.81</v>
          </cell>
          <cell r="H1826" t="str">
            <v>1845</v>
          </cell>
          <cell r="I1826" t="str">
            <v>130</v>
          </cell>
          <cell r="O1826" t="str">
            <v>200</v>
          </cell>
          <cell r="P1826" t="str">
            <v>ODE</v>
          </cell>
        </row>
        <row r="1827">
          <cell r="A1827" t="str">
            <v>JE</v>
          </cell>
          <cell r="E1827">
            <v>428013.43</v>
          </cell>
          <cell r="H1827" t="str">
            <v>1845</v>
          </cell>
          <cell r="I1827" t="str">
            <v>130</v>
          </cell>
          <cell r="O1827" t="str">
            <v>200</v>
          </cell>
          <cell r="P1827" t="str">
            <v>ODE</v>
          </cell>
        </row>
        <row r="1828">
          <cell r="A1828" t="str">
            <v>JE</v>
          </cell>
          <cell r="E1828">
            <v>11364.35</v>
          </cell>
          <cell r="H1828" t="str">
            <v>1845</v>
          </cell>
          <cell r="I1828" t="str">
            <v>130</v>
          </cell>
          <cell r="O1828" t="str">
            <v>200</v>
          </cell>
          <cell r="P1828" t="str">
            <v>ODE</v>
          </cell>
        </row>
        <row r="1829">
          <cell r="A1829" t="str">
            <v>JE</v>
          </cell>
          <cell r="E1829">
            <v>198234.35</v>
          </cell>
          <cell r="H1829" t="str">
            <v>1845</v>
          </cell>
          <cell r="I1829" t="str">
            <v>130</v>
          </cell>
          <cell r="O1829" t="str">
            <v>200</v>
          </cell>
          <cell r="P1829" t="str">
            <v>ODE</v>
          </cell>
        </row>
        <row r="1830">
          <cell r="A1830" t="str">
            <v>JE</v>
          </cell>
          <cell r="E1830">
            <v>161.16</v>
          </cell>
          <cell r="H1830" t="str">
            <v>1845</v>
          </cell>
          <cell r="I1830" t="str">
            <v>130</v>
          </cell>
          <cell r="O1830" t="str">
            <v>200</v>
          </cell>
          <cell r="P1830" t="str">
            <v>ODE</v>
          </cell>
        </row>
        <row r="1831">
          <cell r="A1831" t="str">
            <v>JE</v>
          </cell>
          <cell r="E1831">
            <v>3413.17</v>
          </cell>
          <cell r="H1831" t="str">
            <v>1845</v>
          </cell>
          <cell r="I1831" t="str">
            <v>130</v>
          </cell>
          <cell r="O1831" t="str">
            <v>200</v>
          </cell>
          <cell r="P1831" t="str">
            <v>ODE</v>
          </cell>
        </row>
        <row r="1832">
          <cell r="A1832" t="str">
            <v>JE</v>
          </cell>
          <cell r="E1832">
            <v>233.89</v>
          </cell>
          <cell r="H1832" t="str">
            <v>1845</v>
          </cell>
          <cell r="I1832" t="str">
            <v>130</v>
          </cell>
          <cell r="O1832" t="str">
            <v>200</v>
          </cell>
          <cell r="P1832" t="str">
            <v>ODE</v>
          </cell>
        </row>
        <row r="1833">
          <cell r="A1833" t="str">
            <v>JE</v>
          </cell>
          <cell r="E1833">
            <v>206.52</v>
          </cell>
          <cell r="H1833" t="str">
            <v>1845</v>
          </cell>
          <cell r="I1833" t="str">
            <v>130</v>
          </cell>
          <cell r="O1833" t="str">
            <v>200</v>
          </cell>
          <cell r="P1833" t="str">
            <v>ODE</v>
          </cell>
        </row>
        <row r="1834">
          <cell r="A1834" t="str">
            <v>JE</v>
          </cell>
          <cell r="E1834">
            <v>17702.5</v>
          </cell>
          <cell r="H1834" t="str">
            <v>1845</v>
          </cell>
          <cell r="I1834" t="str">
            <v>130</v>
          </cell>
          <cell r="O1834" t="str">
            <v>200</v>
          </cell>
          <cell r="P1834" t="str">
            <v>ODE</v>
          </cell>
        </row>
        <row r="1835">
          <cell r="A1835" t="str">
            <v>JE</v>
          </cell>
          <cell r="E1835">
            <v>23477.56</v>
          </cell>
          <cell r="H1835" t="str">
            <v>1845</v>
          </cell>
          <cell r="I1835" t="str">
            <v>130</v>
          </cell>
          <cell r="O1835" t="str">
            <v>200</v>
          </cell>
          <cell r="P1835" t="str">
            <v>ODE</v>
          </cell>
        </row>
        <row r="1836">
          <cell r="A1836" t="str">
            <v>JE</v>
          </cell>
          <cell r="E1836">
            <v>299.32</v>
          </cell>
          <cell r="H1836" t="str">
            <v>1845</v>
          </cell>
          <cell r="I1836" t="str">
            <v>130</v>
          </cell>
          <cell r="O1836" t="str">
            <v>200</v>
          </cell>
          <cell r="P1836" t="str">
            <v>ODE</v>
          </cell>
        </row>
        <row r="1837">
          <cell r="A1837" t="str">
            <v>JE</v>
          </cell>
          <cell r="E1837">
            <v>322.94</v>
          </cell>
          <cell r="H1837" t="str">
            <v>1845</v>
          </cell>
          <cell r="I1837" t="str">
            <v>130</v>
          </cell>
          <cell r="O1837" t="str">
            <v>200</v>
          </cell>
          <cell r="P1837" t="str">
            <v>ODE</v>
          </cell>
        </row>
        <row r="1838">
          <cell r="A1838" t="str">
            <v>JE</v>
          </cell>
          <cell r="E1838">
            <v>10015.41</v>
          </cell>
          <cell r="H1838" t="str">
            <v>1845</v>
          </cell>
          <cell r="I1838" t="str">
            <v>130</v>
          </cell>
          <cell r="O1838" t="str">
            <v>200</v>
          </cell>
          <cell r="P1838" t="str">
            <v>ODE</v>
          </cell>
        </row>
        <row r="1839">
          <cell r="A1839" t="str">
            <v>JE</v>
          </cell>
          <cell r="E1839">
            <v>347399.39</v>
          </cell>
          <cell r="H1839" t="str">
            <v>1845</v>
          </cell>
          <cell r="I1839" t="str">
            <v>130</v>
          </cell>
          <cell r="O1839" t="str">
            <v>200</v>
          </cell>
          <cell r="P1839" t="str">
            <v>ODE</v>
          </cell>
        </row>
        <row r="1840">
          <cell r="A1840" t="str">
            <v>JE</v>
          </cell>
          <cell r="E1840">
            <v>12978.84</v>
          </cell>
          <cell r="H1840" t="str">
            <v>1845</v>
          </cell>
          <cell r="I1840" t="str">
            <v>130</v>
          </cell>
          <cell r="O1840" t="str">
            <v>200</v>
          </cell>
          <cell r="P1840" t="str">
            <v>ODE</v>
          </cell>
        </row>
        <row r="1841">
          <cell r="A1841" t="str">
            <v>JE</v>
          </cell>
          <cell r="E1841">
            <v>263.17</v>
          </cell>
          <cell r="H1841" t="str">
            <v>1845</v>
          </cell>
          <cell r="I1841" t="str">
            <v>130</v>
          </cell>
          <cell r="O1841" t="str">
            <v>200</v>
          </cell>
          <cell r="P1841" t="str">
            <v>ODE</v>
          </cell>
        </row>
        <row r="1842">
          <cell r="A1842" t="str">
            <v>JE</v>
          </cell>
          <cell r="E1842">
            <v>15338.1</v>
          </cell>
          <cell r="H1842" t="str">
            <v>1845</v>
          </cell>
          <cell r="I1842" t="str">
            <v>130</v>
          </cell>
          <cell r="O1842" t="str">
            <v>200</v>
          </cell>
          <cell r="P1842" t="str">
            <v>ODE</v>
          </cell>
        </row>
        <row r="1843">
          <cell r="A1843" t="str">
            <v>JE</v>
          </cell>
          <cell r="E1843">
            <v>13357.38</v>
          </cell>
          <cell r="H1843" t="str">
            <v>1845</v>
          </cell>
          <cell r="I1843" t="str">
            <v>130</v>
          </cell>
          <cell r="O1843" t="str">
            <v>200</v>
          </cell>
          <cell r="P1843" t="str">
            <v>ODE</v>
          </cell>
        </row>
        <row r="1844">
          <cell r="A1844" t="str">
            <v>JE</v>
          </cell>
          <cell r="E1844">
            <v>21263.13</v>
          </cell>
          <cell r="H1844" t="str">
            <v>1845</v>
          </cell>
          <cell r="I1844" t="str">
            <v>130</v>
          </cell>
          <cell r="O1844" t="str">
            <v>200</v>
          </cell>
          <cell r="P1844" t="str">
            <v>ODE</v>
          </cell>
        </row>
        <row r="1845">
          <cell r="A1845" t="str">
            <v>JE</v>
          </cell>
          <cell r="E1845">
            <v>2559.58</v>
          </cell>
          <cell r="H1845" t="str">
            <v>1845</v>
          </cell>
          <cell r="I1845" t="str">
            <v>130</v>
          </cell>
          <cell r="O1845" t="str">
            <v>200</v>
          </cell>
          <cell r="P1845" t="str">
            <v>ODE</v>
          </cell>
        </row>
        <row r="1846">
          <cell r="A1846" t="str">
            <v>JE</v>
          </cell>
          <cell r="E1846">
            <v>3910.67</v>
          </cell>
          <cell r="H1846" t="str">
            <v>1845</v>
          </cell>
          <cell r="I1846" t="str">
            <v>130</v>
          </cell>
          <cell r="O1846" t="str">
            <v>200</v>
          </cell>
          <cell r="P1846" t="str">
            <v>ODE</v>
          </cell>
        </row>
        <row r="1847">
          <cell r="A1847" t="str">
            <v>JE</v>
          </cell>
          <cell r="E1847">
            <v>14993.16</v>
          </cell>
          <cell r="H1847" t="str">
            <v>1845</v>
          </cell>
          <cell r="I1847" t="str">
            <v>130</v>
          </cell>
          <cell r="O1847" t="str">
            <v>200</v>
          </cell>
          <cell r="P1847" t="str">
            <v>ODE</v>
          </cell>
        </row>
        <row r="1848">
          <cell r="A1848" t="str">
            <v>JE</v>
          </cell>
          <cell r="E1848">
            <v>-22665.7</v>
          </cell>
          <cell r="H1848" t="str">
            <v>1845</v>
          </cell>
          <cell r="I1848" t="str">
            <v>130</v>
          </cell>
          <cell r="O1848" t="str">
            <v>200</v>
          </cell>
          <cell r="P1848" t="str">
            <v>ODE</v>
          </cell>
        </row>
        <row r="1849">
          <cell r="A1849" t="str">
            <v>JE</v>
          </cell>
          <cell r="E1849">
            <v>62211.12</v>
          </cell>
          <cell r="H1849" t="str">
            <v>1845</v>
          </cell>
          <cell r="I1849" t="str">
            <v>130</v>
          </cell>
          <cell r="O1849" t="str">
            <v>200</v>
          </cell>
          <cell r="P1849" t="str">
            <v>ODE</v>
          </cell>
        </row>
        <row r="1850">
          <cell r="A1850" t="str">
            <v>JE</v>
          </cell>
          <cell r="E1850">
            <v>976.84</v>
          </cell>
          <cell r="H1850" t="str">
            <v>1845</v>
          </cell>
          <cell r="I1850" t="str">
            <v>130</v>
          </cell>
          <cell r="O1850" t="str">
            <v>200</v>
          </cell>
          <cell r="P1850" t="str">
            <v>ODE</v>
          </cell>
        </row>
        <row r="1851">
          <cell r="A1851" t="str">
            <v>JE</v>
          </cell>
          <cell r="E1851">
            <v>24914.37</v>
          </cell>
          <cell r="H1851" t="str">
            <v>1845</v>
          </cell>
          <cell r="I1851" t="str">
            <v>130</v>
          </cell>
          <cell r="O1851" t="str">
            <v>200</v>
          </cell>
          <cell r="P1851" t="str">
            <v>ODE</v>
          </cell>
        </row>
        <row r="1852">
          <cell r="A1852" t="str">
            <v>JE</v>
          </cell>
          <cell r="E1852">
            <v>6360.46</v>
          </cell>
          <cell r="H1852" t="str">
            <v>1845</v>
          </cell>
          <cell r="I1852" t="str">
            <v>130</v>
          </cell>
          <cell r="O1852" t="str">
            <v>200</v>
          </cell>
          <cell r="P1852" t="str">
            <v>ODE</v>
          </cell>
        </row>
        <row r="1853">
          <cell r="A1853" t="str">
            <v>JE</v>
          </cell>
          <cell r="E1853">
            <v>525.92999999999995</v>
          </cell>
          <cell r="H1853" t="str">
            <v>1845</v>
          </cell>
          <cell r="I1853" t="str">
            <v>130</v>
          </cell>
          <cell r="O1853" t="str">
            <v>200</v>
          </cell>
          <cell r="P1853" t="str">
            <v>ODE</v>
          </cell>
        </row>
        <row r="1854">
          <cell r="A1854" t="str">
            <v>JE</v>
          </cell>
          <cell r="E1854">
            <v>41.31</v>
          </cell>
          <cell r="H1854" t="str">
            <v>1845</v>
          </cell>
          <cell r="I1854" t="str">
            <v>130</v>
          </cell>
          <cell r="O1854" t="str">
            <v>200</v>
          </cell>
          <cell r="P1854" t="str">
            <v>ODE</v>
          </cell>
        </row>
        <row r="1855">
          <cell r="A1855" t="str">
            <v>JE</v>
          </cell>
          <cell r="E1855">
            <v>657.22</v>
          </cell>
          <cell r="H1855" t="str">
            <v>1845</v>
          </cell>
          <cell r="I1855" t="str">
            <v>130</v>
          </cell>
          <cell r="O1855" t="str">
            <v>200</v>
          </cell>
          <cell r="P1855" t="str">
            <v>ODE</v>
          </cell>
        </row>
        <row r="1856">
          <cell r="A1856" t="str">
            <v>JE</v>
          </cell>
          <cell r="E1856">
            <v>32637.98</v>
          </cell>
          <cell r="H1856" t="str">
            <v>1845</v>
          </cell>
          <cell r="I1856" t="str">
            <v>130</v>
          </cell>
          <cell r="O1856" t="str">
            <v>200</v>
          </cell>
          <cell r="P1856" t="str">
            <v>ODE</v>
          </cell>
        </row>
        <row r="1857">
          <cell r="A1857" t="str">
            <v>JE</v>
          </cell>
          <cell r="E1857">
            <v>7990.36</v>
          </cell>
          <cell r="H1857" t="str">
            <v>1845</v>
          </cell>
          <cell r="I1857" t="str">
            <v>130</v>
          </cell>
          <cell r="O1857" t="str">
            <v>200</v>
          </cell>
          <cell r="P1857" t="str">
            <v>ODE</v>
          </cell>
        </row>
        <row r="1858">
          <cell r="A1858" t="str">
            <v>JE</v>
          </cell>
          <cell r="E1858">
            <v>57.6</v>
          </cell>
          <cell r="H1858" t="str">
            <v>1845</v>
          </cell>
          <cell r="I1858" t="str">
            <v>130</v>
          </cell>
          <cell r="O1858" t="str">
            <v>200</v>
          </cell>
          <cell r="P1858" t="str">
            <v>ODE</v>
          </cell>
        </row>
        <row r="1859">
          <cell r="A1859" t="str">
            <v>JE</v>
          </cell>
          <cell r="E1859">
            <v>2332.9699999999998</v>
          </cell>
          <cell r="H1859" t="str">
            <v>1845</v>
          </cell>
          <cell r="I1859" t="str">
            <v>130</v>
          </cell>
          <cell r="O1859" t="str">
            <v>200</v>
          </cell>
          <cell r="P1859" t="str">
            <v>ODE</v>
          </cell>
        </row>
        <row r="1860">
          <cell r="A1860" t="str">
            <v>JE</v>
          </cell>
          <cell r="E1860">
            <v>14811.41</v>
          </cell>
          <cell r="H1860" t="str">
            <v>1845</v>
          </cell>
          <cell r="I1860" t="str">
            <v>130</v>
          </cell>
          <cell r="O1860" t="str">
            <v>200</v>
          </cell>
          <cell r="P1860" t="str">
            <v>ODE</v>
          </cell>
        </row>
        <row r="1861">
          <cell r="A1861" t="str">
            <v>JE</v>
          </cell>
          <cell r="E1861">
            <v>6306.84</v>
          </cell>
          <cell r="H1861" t="str">
            <v>1845</v>
          </cell>
          <cell r="I1861" t="str">
            <v>130</v>
          </cell>
          <cell r="O1861" t="str">
            <v>200</v>
          </cell>
          <cell r="P1861" t="str">
            <v>ODE</v>
          </cell>
        </row>
        <row r="1862">
          <cell r="A1862" t="str">
            <v>JE</v>
          </cell>
          <cell r="E1862">
            <v>5569.45</v>
          </cell>
          <cell r="H1862" t="str">
            <v>1845</v>
          </cell>
          <cell r="I1862" t="str">
            <v>130</v>
          </cell>
          <cell r="O1862" t="str">
            <v>200</v>
          </cell>
          <cell r="P1862" t="str">
            <v>ODE</v>
          </cell>
        </row>
        <row r="1863">
          <cell r="A1863" t="str">
            <v>JE</v>
          </cell>
          <cell r="E1863">
            <v>1060.95</v>
          </cell>
          <cell r="H1863" t="str">
            <v>1845</v>
          </cell>
          <cell r="I1863" t="str">
            <v>130</v>
          </cell>
          <cell r="O1863" t="str">
            <v>200</v>
          </cell>
          <cell r="P1863" t="str">
            <v>ODE</v>
          </cell>
        </row>
        <row r="1864">
          <cell r="A1864" t="str">
            <v>JE</v>
          </cell>
          <cell r="E1864">
            <v>60448.61</v>
          </cell>
          <cell r="H1864" t="str">
            <v>1845</v>
          </cell>
          <cell r="I1864" t="str">
            <v>130</v>
          </cell>
          <cell r="O1864" t="str">
            <v>200</v>
          </cell>
          <cell r="P1864" t="str">
            <v>ODE</v>
          </cell>
        </row>
        <row r="1865">
          <cell r="A1865" t="str">
            <v>JE</v>
          </cell>
          <cell r="E1865">
            <v>44676.55</v>
          </cell>
          <cell r="H1865" t="str">
            <v>1845</v>
          </cell>
          <cell r="I1865" t="str">
            <v>130</v>
          </cell>
          <cell r="O1865" t="str">
            <v>200</v>
          </cell>
          <cell r="P1865" t="str">
            <v>ODE</v>
          </cell>
        </row>
        <row r="1866">
          <cell r="A1866" t="str">
            <v>JE</v>
          </cell>
          <cell r="E1866">
            <v>12992.26</v>
          </cell>
          <cell r="H1866" t="str">
            <v>1845</v>
          </cell>
          <cell r="I1866" t="str">
            <v>130</v>
          </cell>
          <cell r="O1866" t="str">
            <v>200</v>
          </cell>
          <cell r="P1866" t="str">
            <v>ODE</v>
          </cell>
        </row>
        <row r="1867">
          <cell r="A1867" t="str">
            <v>JE</v>
          </cell>
          <cell r="E1867">
            <v>5991.47</v>
          </cell>
          <cell r="H1867" t="str">
            <v>1845</v>
          </cell>
          <cell r="I1867" t="str">
            <v>130</v>
          </cell>
          <cell r="O1867" t="str">
            <v>200</v>
          </cell>
          <cell r="P1867" t="str">
            <v>ODE</v>
          </cell>
        </row>
        <row r="1868">
          <cell r="A1868" t="str">
            <v>JE</v>
          </cell>
          <cell r="E1868">
            <v>170412.59</v>
          </cell>
          <cell r="H1868" t="str">
            <v>1845</v>
          </cell>
          <cell r="I1868" t="str">
            <v>130</v>
          </cell>
          <cell r="O1868" t="str">
            <v>200</v>
          </cell>
          <cell r="P1868" t="str">
            <v>ODE</v>
          </cell>
        </row>
        <row r="1869">
          <cell r="A1869" t="str">
            <v>JE</v>
          </cell>
          <cell r="E1869">
            <v>198.43</v>
          </cell>
          <cell r="H1869" t="str">
            <v>1845</v>
          </cell>
          <cell r="I1869" t="str">
            <v>130</v>
          </cell>
          <cell r="O1869" t="str">
            <v>200</v>
          </cell>
          <cell r="P1869" t="str">
            <v>ODE</v>
          </cell>
        </row>
        <row r="1870">
          <cell r="A1870" t="str">
            <v>JE</v>
          </cell>
          <cell r="E1870">
            <v>45454.61</v>
          </cell>
          <cell r="H1870" t="str">
            <v>1845</v>
          </cell>
          <cell r="I1870" t="str">
            <v>130</v>
          </cell>
          <cell r="O1870" t="str">
            <v>200</v>
          </cell>
          <cell r="P1870" t="str">
            <v>ODE</v>
          </cell>
        </row>
        <row r="1871">
          <cell r="A1871" t="str">
            <v>JE</v>
          </cell>
          <cell r="E1871">
            <v>259483.07</v>
          </cell>
          <cell r="H1871" t="str">
            <v>1845</v>
          </cell>
          <cell r="I1871" t="str">
            <v>130</v>
          </cell>
          <cell r="O1871" t="str">
            <v>200</v>
          </cell>
          <cell r="P1871" t="str">
            <v>ODE</v>
          </cell>
        </row>
        <row r="1872">
          <cell r="A1872" t="str">
            <v>JE</v>
          </cell>
          <cell r="E1872">
            <v>-21286.99</v>
          </cell>
          <cell r="H1872" t="str">
            <v>1845</v>
          </cell>
          <cell r="I1872" t="str">
            <v>130</v>
          </cell>
          <cell r="O1872" t="str">
            <v>200</v>
          </cell>
          <cell r="P1872" t="str">
            <v>ODE</v>
          </cell>
        </row>
        <row r="1873">
          <cell r="A1873" t="str">
            <v>JE</v>
          </cell>
          <cell r="E1873">
            <v>10978.27</v>
          </cell>
          <cell r="H1873" t="str">
            <v>1845</v>
          </cell>
          <cell r="I1873" t="str">
            <v>130</v>
          </cell>
          <cell r="O1873" t="str">
            <v>200</v>
          </cell>
          <cell r="P1873" t="str">
            <v>ODE</v>
          </cell>
        </row>
        <row r="1874">
          <cell r="A1874" t="str">
            <v>JE</v>
          </cell>
          <cell r="E1874">
            <v>66.349999999999994</v>
          </cell>
          <cell r="H1874" t="str">
            <v>1845</v>
          </cell>
          <cell r="I1874" t="str">
            <v>130</v>
          </cell>
          <cell r="O1874" t="str">
            <v>200</v>
          </cell>
          <cell r="P1874" t="str">
            <v>ODE</v>
          </cell>
        </row>
        <row r="1875">
          <cell r="A1875" t="str">
            <v>JE</v>
          </cell>
          <cell r="E1875">
            <v>115127.15</v>
          </cell>
          <cell r="H1875" t="str">
            <v>1845</v>
          </cell>
          <cell r="I1875" t="str">
            <v>130</v>
          </cell>
          <cell r="O1875" t="str">
            <v>200</v>
          </cell>
          <cell r="P1875" t="str">
            <v>ODE</v>
          </cell>
        </row>
        <row r="1876">
          <cell r="A1876" t="str">
            <v>JE</v>
          </cell>
          <cell r="E1876">
            <v>11138.48</v>
          </cell>
          <cell r="H1876" t="str">
            <v>1845</v>
          </cell>
          <cell r="I1876" t="str">
            <v>130</v>
          </cell>
          <cell r="O1876" t="str">
            <v>200</v>
          </cell>
          <cell r="P1876" t="str">
            <v>ODE</v>
          </cell>
        </row>
        <row r="1877">
          <cell r="A1877" t="str">
            <v>JE</v>
          </cell>
          <cell r="E1877">
            <v>827.7</v>
          </cell>
          <cell r="H1877" t="str">
            <v>1845</v>
          </cell>
          <cell r="I1877" t="str">
            <v>130</v>
          </cell>
          <cell r="O1877" t="str">
            <v>200</v>
          </cell>
          <cell r="P1877" t="str">
            <v>ODE</v>
          </cell>
        </row>
        <row r="1878">
          <cell r="A1878" t="str">
            <v>JE</v>
          </cell>
          <cell r="E1878">
            <v>1784.1</v>
          </cell>
          <cell r="H1878" t="str">
            <v>1845</v>
          </cell>
          <cell r="I1878" t="str">
            <v>130</v>
          </cell>
          <cell r="O1878" t="str">
            <v>200</v>
          </cell>
          <cell r="P1878" t="str">
            <v>ODE</v>
          </cell>
        </row>
        <row r="1879">
          <cell r="A1879" t="str">
            <v>JE</v>
          </cell>
          <cell r="E1879">
            <v>37334.61</v>
          </cell>
          <cell r="H1879" t="str">
            <v>1845</v>
          </cell>
          <cell r="I1879" t="str">
            <v>130</v>
          </cell>
          <cell r="O1879" t="str">
            <v>200</v>
          </cell>
          <cell r="P1879" t="str">
            <v>ODE</v>
          </cell>
        </row>
        <row r="1880">
          <cell r="A1880" t="str">
            <v>JE</v>
          </cell>
          <cell r="E1880">
            <v>261.08999999999997</v>
          </cell>
          <cell r="H1880" t="str">
            <v>1845</v>
          </cell>
          <cell r="I1880" t="str">
            <v>130</v>
          </cell>
          <cell r="O1880" t="str">
            <v>200</v>
          </cell>
          <cell r="P1880" t="str">
            <v>ODE</v>
          </cell>
        </row>
        <row r="1881">
          <cell r="A1881" t="str">
            <v>JE</v>
          </cell>
          <cell r="E1881">
            <v>19977.96</v>
          </cell>
          <cell r="H1881" t="str">
            <v>1845</v>
          </cell>
          <cell r="I1881" t="str">
            <v>130</v>
          </cell>
          <cell r="O1881" t="str">
            <v>200</v>
          </cell>
          <cell r="P1881" t="str">
            <v>ODE</v>
          </cell>
        </row>
        <row r="1882">
          <cell r="A1882" t="str">
            <v>JE</v>
          </cell>
          <cell r="E1882">
            <v>56587.77</v>
          </cell>
          <cell r="H1882" t="str">
            <v>1845</v>
          </cell>
          <cell r="I1882" t="str">
            <v>130</v>
          </cell>
          <cell r="O1882" t="str">
            <v>200</v>
          </cell>
          <cell r="P1882" t="str">
            <v>ODE</v>
          </cell>
        </row>
        <row r="1883">
          <cell r="A1883" t="str">
            <v>JE</v>
          </cell>
          <cell r="E1883">
            <v>15598.45</v>
          </cell>
          <cell r="H1883" t="str">
            <v>1845</v>
          </cell>
          <cell r="I1883" t="str">
            <v>130</v>
          </cell>
          <cell r="O1883" t="str">
            <v>200</v>
          </cell>
          <cell r="P1883" t="str">
            <v>ODE</v>
          </cell>
        </row>
        <row r="1884">
          <cell r="A1884" t="str">
            <v>JE</v>
          </cell>
          <cell r="E1884">
            <v>13071.39</v>
          </cell>
          <cell r="H1884" t="str">
            <v>1845</v>
          </cell>
          <cell r="I1884" t="str">
            <v>130</v>
          </cell>
          <cell r="O1884" t="str">
            <v>200</v>
          </cell>
          <cell r="P1884" t="str">
            <v>ODE</v>
          </cell>
        </row>
        <row r="1885">
          <cell r="A1885" t="str">
            <v>JE</v>
          </cell>
          <cell r="E1885">
            <v>-41.26</v>
          </cell>
          <cell r="H1885" t="str">
            <v>1845</v>
          </cell>
          <cell r="I1885" t="str">
            <v>130</v>
          </cell>
          <cell r="O1885" t="str">
            <v>200</v>
          </cell>
          <cell r="P1885" t="str">
            <v>ODE</v>
          </cell>
        </row>
        <row r="1886">
          <cell r="A1886" t="str">
            <v>JE</v>
          </cell>
          <cell r="E1886">
            <v>-33.159999999999997</v>
          </cell>
          <cell r="H1886" t="str">
            <v>1845</v>
          </cell>
          <cell r="I1886" t="str">
            <v>130</v>
          </cell>
          <cell r="O1886" t="str">
            <v>200</v>
          </cell>
          <cell r="P1886" t="str">
            <v>ODE</v>
          </cell>
        </row>
        <row r="1887">
          <cell r="A1887" t="str">
            <v>JE</v>
          </cell>
          <cell r="E1887">
            <v>-12.66</v>
          </cell>
          <cell r="H1887" t="str">
            <v>1845</v>
          </cell>
          <cell r="I1887" t="str">
            <v>130</v>
          </cell>
          <cell r="O1887" t="str">
            <v>200</v>
          </cell>
          <cell r="P1887" t="str">
            <v>ODE</v>
          </cell>
        </row>
        <row r="1888">
          <cell r="A1888" t="str">
            <v>JE</v>
          </cell>
          <cell r="E1888">
            <v>-62.07</v>
          </cell>
          <cell r="H1888" t="str">
            <v>1845</v>
          </cell>
          <cell r="I1888" t="str">
            <v>130</v>
          </cell>
          <cell r="O1888" t="str">
            <v>200</v>
          </cell>
          <cell r="P1888" t="str">
            <v>ODE</v>
          </cell>
        </row>
        <row r="1889">
          <cell r="A1889" t="str">
            <v>JE</v>
          </cell>
          <cell r="E1889">
            <v>6017.02</v>
          </cell>
          <cell r="H1889" t="str">
            <v>1845</v>
          </cell>
          <cell r="I1889" t="str">
            <v>130</v>
          </cell>
          <cell r="O1889" t="str">
            <v>200</v>
          </cell>
          <cell r="P1889" t="str">
            <v>ODE</v>
          </cell>
        </row>
        <row r="1890">
          <cell r="A1890" t="str">
            <v>JE</v>
          </cell>
          <cell r="E1890">
            <v>-122.86</v>
          </cell>
          <cell r="H1890" t="str">
            <v>1845</v>
          </cell>
          <cell r="I1890" t="str">
            <v>130</v>
          </cell>
          <cell r="O1890" t="str">
            <v>200</v>
          </cell>
          <cell r="P1890" t="str">
            <v>ODE</v>
          </cell>
        </row>
        <row r="1891">
          <cell r="A1891" t="str">
            <v>JE</v>
          </cell>
          <cell r="E1891">
            <v>-31.91</v>
          </cell>
          <cell r="H1891" t="str">
            <v>1845</v>
          </cell>
          <cell r="I1891" t="str">
            <v>130</v>
          </cell>
          <cell r="O1891" t="str">
            <v>200</v>
          </cell>
          <cell r="P1891" t="str">
            <v>ODE</v>
          </cell>
        </row>
        <row r="1892">
          <cell r="A1892" t="str">
            <v>JE</v>
          </cell>
          <cell r="E1892">
            <v>-16.12</v>
          </cell>
          <cell r="H1892" t="str">
            <v>1845</v>
          </cell>
          <cell r="I1892" t="str">
            <v>130</v>
          </cell>
          <cell r="O1892" t="str">
            <v>200</v>
          </cell>
          <cell r="P1892" t="str">
            <v>ODE</v>
          </cell>
        </row>
        <row r="1893">
          <cell r="A1893" t="str">
            <v>JE</v>
          </cell>
          <cell r="E1893">
            <v>-97.5</v>
          </cell>
          <cell r="H1893" t="str">
            <v>1845</v>
          </cell>
          <cell r="I1893" t="str">
            <v>130</v>
          </cell>
          <cell r="O1893" t="str">
            <v>200</v>
          </cell>
          <cell r="P1893" t="str">
            <v>ODE</v>
          </cell>
        </row>
        <row r="1894">
          <cell r="A1894" t="str">
            <v>JE</v>
          </cell>
          <cell r="E1894">
            <v>-49.26</v>
          </cell>
          <cell r="H1894" t="str">
            <v>1845</v>
          </cell>
          <cell r="I1894" t="str">
            <v>130</v>
          </cell>
          <cell r="O1894" t="str">
            <v>200</v>
          </cell>
          <cell r="P1894" t="str">
            <v>ODE</v>
          </cell>
        </row>
        <row r="1895">
          <cell r="A1895" t="str">
            <v>JE</v>
          </cell>
          <cell r="E1895">
            <v>7249</v>
          </cell>
          <cell r="H1895" t="str">
            <v>1845</v>
          </cell>
          <cell r="I1895" t="str">
            <v>130</v>
          </cell>
          <cell r="O1895" t="str">
            <v>200</v>
          </cell>
          <cell r="P1895" t="str">
            <v>ODE</v>
          </cell>
        </row>
        <row r="1896">
          <cell r="A1896" t="str">
            <v>JE</v>
          </cell>
          <cell r="E1896">
            <v>71422.539999999994</v>
          </cell>
          <cell r="H1896" t="str">
            <v>1845</v>
          </cell>
          <cell r="I1896" t="str">
            <v>130</v>
          </cell>
          <cell r="O1896" t="str">
            <v>200</v>
          </cell>
          <cell r="P1896" t="str">
            <v>ODE</v>
          </cell>
        </row>
        <row r="1897">
          <cell r="A1897" t="str">
            <v>JE</v>
          </cell>
          <cell r="E1897">
            <v>-584.47</v>
          </cell>
          <cell r="H1897" t="str">
            <v>1845</v>
          </cell>
          <cell r="I1897" t="str">
            <v>130</v>
          </cell>
          <cell r="O1897" t="str">
            <v>200</v>
          </cell>
          <cell r="P1897" t="str">
            <v>ODE</v>
          </cell>
        </row>
        <row r="1898">
          <cell r="A1898" t="str">
            <v>JE</v>
          </cell>
          <cell r="E1898">
            <v>-132.75</v>
          </cell>
          <cell r="H1898" t="str">
            <v>1845</v>
          </cell>
          <cell r="I1898" t="str">
            <v>130</v>
          </cell>
          <cell r="O1898" t="str">
            <v>200</v>
          </cell>
          <cell r="P1898" t="str">
            <v>ODE</v>
          </cell>
        </row>
        <row r="1899">
          <cell r="A1899" t="str">
            <v>JE</v>
          </cell>
          <cell r="E1899">
            <v>13.24</v>
          </cell>
          <cell r="H1899" t="str">
            <v>1845</v>
          </cell>
          <cell r="I1899" t="str">
            <v>130</v>
          </cell>
          <cell r="O1899" t="str">
            <v>200</v>
          </cell>
          <cell r="P1899" t="str">
            <v>ODE</v>
          </cell>
        </row>
        <row r="1900">
          <cell r="A1900" t="str">
            <v>JE</v>
          </cell>
          <cell r="E1900">
            <v>-87.22</v>
          </cell>
          <cell r="H1900" t="str">
            <v>1845</v>
          </cell>
          <cell r="I1900" t="str">
            <v>130</v>
          </cell>
          <cell r="O1900" t="str">
            <v>200</v>
          </cell>
          <cell r="P1900" t="str">
            <v>ODE</v>
          </cell>
        </row>
        <row r="1901">
          <cell r="A1901" t="str">
            <v>JE</v>
          </cell>
          <cell r="E1901">
            <v>15569.62</v>
          </cell>
          <cell r="H1901" t="str">
            <v>1845</v>
          </cell>
          <cell r="I1901" t="str">
            <v>130</v>
          </cell>
          <cell r="O1901" t="str">
            <v>200</v>
          </cell>
          <cell r="P1901" t="str">
            <v>ODE</v>
          </cell>
        </row>
        <row r="1902">
          <cell r="A1902" t="str">
            <v>JE</v>
          </cell>
          <cell r="E1902">
            <v>-9.9700000000000006</v>
          </cell>
          <cell r="H1902" t="str">
            <v>1845</v>
          </cell>
          <cell r="I1902" t="str">
            <v>130</v>
          </cell>
          <cell r="O1902" t="str">
            <v>200</v>
          </cell>
          <cell r="P1902" t="str">
            <v>ODE</v>
          </cell>
        </row>
        <row r="1903">
          <cell r="A1903" t="str">
            <v>JE</v>
          </cell>
          <cell r="E1903">
            <v>2406.85</v>
          </cell>
          <cell r="H1903" t="str">
            <v>1845</v>
          </cell>
          <cell r="I1903" t="str">
            <v>130</v>
          </cell>
          <cell r="O1903" t="str">
            <v>200</v>
          </cell>
          <cell r="P1903" t="str">
            <v>ODE</v>
          </cell>
        </row>
        <row r="1904">
          <cell r="A1904" t="str">
            <v>JE</v>
          </cell>
          <cell r="E1904">
            <v>12675.28</v>
          </cell>
          <cell r="H1904" t="str">
            <v>1845</v>
          </cell>
          <cell r="I1904" t="str">
            <v>130</v>
          </cell>
          <cell r="O1904" t="str">
            <v>200</v>
          </cell>
          <cell r="P1904" t="str">
            <v>ODE</v>
          </cell>
        </row>
        <row r="1905">
          <cell r="A1905" t="str">
            <v>JE</v>
          </cell>
          <cell r="E1905">
            <v>-25.21</v>
          </cell>
          <cell r="H1905" t="str">
            <v>1845</v>
          </cell>
          <cell r="I1905" t="str">
            <v>130</v>
          </cell>
          <cell r="O1905" t="str">
            <v>200</v>
          </cell>
          <cell r="P1905" t="str">
            <v>ODE</v>
          </cell>
        </row>
        <row r="1906">
          <cell r="A1906" t="str">
            <v>JE</v>
          </cell>
          <cell r="E1906">
            <v>58851.27</v>
          </cell>
          <cell r="H1906" t="str">
            <v>1845</v>
          </cell>
          <cell r="I1906" t="str">
            <v>130</v>
          </cell>
          <cell r="O1906" t="str">
            <v>200</v>
          </cell>
          <cell r="P1906" t="str">
            <v>ODE</v>
          </cell>
        </row>
        <row r="1907">
          <cell r="A1907" t="str">
            <v>JE</v>
          </cell>
          <cell r="E1907">
            <v>-174.64</v>
          </cell>
          <cell r="H1907" t="str">
            <v>1845</v>
          </cell>
          <cell r="I1907" t="str">
            <v>130</v>
          </cell>
          <cell r="O1907" t="str">
            <v>200</v>
          </cell>
          <cell r="P1907" t="str">
            <v>ODE</v>
          </cell>
        </row>
        <row r="1908">
          <cell r="A1908" t="str">
            <v>JE</v>
          </cell>
          <cell r="E1908">
            <v>25411.41</v>
          </cell>
          <cell r="H1908" t="str">
            <v>1845</v>
          </cell>
          <cell r="I1908" t="str">
            <v>130</v>
          </cell>
          <cell r="O1908" t="str">
            <v>200</v>
          </cell>
          <cell r="P1908" t="str">
            <v>ODE</v>
          </cell>
        </row>
        <row r="1909">
          <cell r="A1909" t="str">
            <v>JE</v>
          </cell>
          <cell r="E1909">
            <v>-62.81</v>
          </cell>
          <cell r="H1909" t="str">
            <v>1845</v>
          </cell>
          <cell r="I1909" t="str">
            <v>130</v>
          </cell>
          <cell r="O1909" t="str">
            <v>200</v>
          </cell>
          <cell r="P1909" t="str">
            <v>ODE</v>
          </cell>
        </row>
        <row r="1910">
          <cell r="A1910" t="str">
            <v>JE</v>
          </cell>
          <cell r="E1910">
            <v>3308.87</v>
          </cell>
          <cell r="H1910" t="str">
            <v>1845</v>
          </cell>
          <cell r="I1910" t="str">
            <v>130</v>
          </cell>
          <cell r="O1910" t="str">
            <v>200</v>
          </cell>
          <cell r="P1910" t="str">
            <v>ODE</v>
          </cell>
        </row>
        <row r="1911">
          <cell r="A1911" t="str">
            <v>JE</v>
          </cell>
          <cell r="E1911">
            <v>-86.3</v>
          </cell>
          <cell r="H1911" t="str">
            <v>1845</v>
          </cell>
          <cell r="I1911" t="str">
            <v>130</v>
          </cell>
          <cell r="O1911" t="str">
            <v>200</v>
          </cell>
          <cell r="P1911" t="str">
            <v>ODE</v>
          </cell>
        </row>
        <row r="1912">
          <cell r="A1912" t="str">
            <v>JE</v>
          </cell>
          <cell r="E1912">
            <v>11026</v>
          </cell>
          <cell r="H1912" t="str">
            <v>1845</v>
          </cell>
          <cell r="I1912" t="str">
            <v>130</v>
          </cell>
          <cell r="O1912" t="str">
            <v>200</v>
          </cell>
          <cell r="P1912" t="str">
            <v>ODE</v>
          </cell>
        </row>
        <row r="1913">
          <cell r="A1913" t="str">
            <v>JE</v>
          </cell>
          <cell r="E1913">
            <v>-44.08</v>
          </cell>
          <cell r="H1913" t="str">
            <v>1845</v>
          </cell>
          <cell r="I1913" t="str">
            <v>130</v>
          </cell>
          <cell r="O1913" t="str">
            <v>200</v>
          </cell>
          <cell r="P1913" t="str">
            <v>ODE</v>
          </cell>
        </row>
        <row r="1914">
          <cell r="A1914" t="str">
            <v>JE</v>
          </cell>
          <cell r="E1914">
            <v>-85.2</v>
          </cell>
          <cell r="H1914" t="str">
            <v>1845</v>
          </cell>
          <cell r="I1914" t="str">
            <v>130</v>
          </cell>
          <cell r="O1914" t="str">
            <v>200</v>
          </cell>
          <cell r="P1914" t="str">
            <v>ODE</v>
          </cell>
        </row>
        <row r="1915">
          <cell r="A1915" t="str">
            <v>JE</v>
          </cell>
          <cell r="E1915">
            <v>21188.89</v>
          </cell>
          <cell r="H1915" t="str">
            <v>1845</v>
          </cell>
          <cell r="I1915" t="str">
            <v>130</v>
          </cell>
          <cell r="O1915" t="str">
            <v>200</v>
          </cell>
          <cell r="P1915" t="str">
            <v>ODE</v>
          </cell>
        </row>
        <row r="1916">
          <cell r="A1916" t="str">
            <v>JE</v>
          </cell>
          <cell r="E1916">
            <v>1373.56</v>
          </cell>
          <cell r="H1916" t="str">
            <v>1845</v>
          </cell>
          <cell r="I1916" t="str">
            <v>130</v>
          </cell>
          <cell r="O1916" t="str">
            <v>200</v>
          </cell>
          <cell r="P1916" t="str">
            <v>ODE</v>
          </cell>
        </row>
        <row r="1917">
          <cell r="A1917" t="str">
            <v>JE</v>
          </cell>
          <cell r="E1917">
            <v>2123.4</v>
          </cell>
          <cell r="H1917" t="str">
            <v>1845</v>
          </cell>
          <cell r="I1917" t="str">
            <v>130</v>
          </cell>
          <cell r="O1917" t="str">
            <v>200</v>
          </cell>
          <cell r="P1917" t="str">
            <v>ODE</v>
          </cell>
        </row>
        <row r="1918">
          <cell r="A1918" t="str">
            <v>JE</v>
          </cell>
          <cell r="E1918">
            <v>152842.14000000001</v>
          </cell>
          <cell r="H1918" t="str">
            <v>1845</v>
          </cell>
          <cell r="I1918" t="str">
            <v>130</v>
          </cell>
          <cell r="O1918" t="str">
            <v>200</v>
          </cell>
          <cell r="P1918" t="str">
            <v>ODE</v>
          </cell>
        </row>
        <row r="1919">
          <cell r="A1919" t="str">
            <v>JE</v>
          </cell>
          <cell r="E1919">
            <v>19189.7</v>
          </cell>
          <cell r="H1919" t="str">
            <v>1845</v>
          </cell>
          <cell r="I1919" t="str">
            <v>130</v>
          </cell>
          <cell r="O1919" t="str">
            <v>200</v>
          </cell>
          <cell r="P1919" t="str">
            <v>ODE</v>
          </cell>
        </row>
        <row r="1920">
          <cell r="A1920" t="str">
            <v>JE</v>
          </cell>
          <cell r="E1920">
            <v>3353.14</v>
          </cell>
          <cell r="H1920" t="str">
            <v>1845</v>
          </cell>
          <cell r="I1920" t="str">
            <v>130</v>
          </cell>
          <cell r="O1920" t="str">
            <v>200</v>
          </cell>
          <cell r="P1920" t="str">
            <v>ODE</v>
          </cell>
        </row>
        <row r="1921">
          <cell r="A1921" t="str">
            <v>JE</v>
          </cell>
          <cell r="E1921">
            <v>-7.24</v>
          </cell>
          <cell r="H1921" t="str">
            <v>1845</v>
          </cell>
          <cell r="I1921" t="str">
            <v>130</v>
          </cell>
          <cell r="O1921" t="str">
            <v>200</v>
          </cell>
          <cell r="P1921" t="str">
            <v>ODE</v>
          </cell>
        </row>
        <row r="1922">
          <cell r="A1922" t="str">
            <v>JE</v>
          </cell>
          <cell r="E1922">
            <v>-196.8</v>
          </cell>
          <cell r="H1922" t="str">
            <v>1845</v>
          </cell>
          <cell r="I1922" t="str">
            <v>130</v>
          </cell>
          <cell r="O1922" t="str">
            <v>200</v>
          </cell>
          <cell r="P1922" t="str">
            <v>ODE</v>
          </cell>
        </row>
        <row r="1923">
          <cell r="A1923" t="str">
            <v>JE</v>
          </cell>
          <cell r="E1923">
            <v>10669.83</v>
          </cell>
          <cell r="H1923" t="str">
            <v>1845</v>
          </cell>
          <cell r="I1923" t="str">
            <v>130</v>
          </cell>
          <cell r="O1923" t="str">
            <v>200</v>
          </cell>
          <cell r="P1923" t="str">
            <v>ODE</v>
          </cell>
        </row>
        <row r="1924">
          <cell r="A1924" t="str">
            <v>JE</v>
          </cell>
          <cell r="E1924">
            <v>-106.58</v>
          </cell>
          <cell r="H1924" t="str">
            <v>1845</v>
          </cell>
          <cell r="I1924" t="str">
            <v>130</v>
          </cell>
          <cell r="O1924" t="str">
            <v>200</v>
          </cell>
          <cell r="P1924" t="str">
            <v>ODE</v>
          </cell>
        </row>
        <row r="1925">
          <cell r="A1925" t="str">
            <v>JE</v>
          </cell>
          <cell r="E1925">
            <v>3957.39</v>
          </cell>
          <cell r="H1925" t="str">
            <v>1845</v>
          </cell>
          <cell r="I1925" t="str">
            <v>130</v>
          </cell>
          <cell r="O1925" t="str">
            <v>200</v>
          </cell>
          <cell r="P1925" t="str">
            <v>ODE</v>
          </cell>
        </row>
        <row r="1926">
          <cell r="A1926" t="str">
            <v>JE</v>
          </cell>
          <cell r="E1926">
            <v>19421.599999999999</v>
          </cell>
          <cell r="H1926" t="str">
            <v>1845</v>
          </cell>
          <cell r="I1926" t="str">
            <v>130</v>
          </cell>
          <cell r="O1926" t="str">
            <v>200</v>
          </cell>
          <cell r="P1926" t="str">
            <v>ODE</v>
          </cell>
        </row>
        <row r="1927">
          <cell r="A1927" t="str">
            <v>JE</v>
          </cell>
          <cell r="E1927">
            <v>-856.4</v>
          </cell>
          <cell r="H1927" t="str">
            <v>1845</v>
          </cell>
          <cell r="I1927" t="str">
            <v>130</v>
          </cell>
          <cell r="O1927" t="str">
            <v>200</v>
          </cell>
          <cell r="P1927" t="str">
            <v>ODE</v>
          </cell>
        </row>
        <row r="1928">
          <cell r="A1928" t="str">
            <v>JE</v>
          </cell>
          <cell r="E1928">
            <v>71098.52</v>
          </cell>
          <cell r="H1928" t="str">
            <v>1845</v>
          </cell>
          <cell r="I1928" t="str">
            <v>130</v>
          </cell>
          <cell r="O1928" t="str">
            <v>200</v>
          </cell>
          <cell r="P1928" t="str">
            <v>ODE</v>
          </cell>
        </row>
        <row r="1929">
          <cell r="A1929" t="str">
            <v>JE</v>
          </cell>
          <cell r="E1929">
            <v>599.51</v>
          </cell>
          <cell r="H1929" t="str">
            <v>1845</v>
          </cell>
          <cell r="I1929" t="str">
            <v>130</v>
          </cell>
          <cell r="O1929" t="str">
            <v>200</v>
          </cell>
          <cell r="P1929" t="str">
            <v>ODE</v>
          </cell>
        </row>
        <row r="1930">
          <cell r="A1930" t="str">
            <v>JE</v>
          </cell>
          <cell r="E1930">
            <v>533.17999999999995</v>
          </cell>
          <cell r="H1930" t="str">
            <v>1845</v>
          </cell>
          <cell r="I1930" t="str">
            <v>130</v>
          </cell>
          <cell r="O1930" t="str">
            <v>200</v>
          </cell>
          <cell r="P1930" t="str">
            <v>ODE</v>
          </cell>
        </row>
        <row r="1931">
          <cell r="A1931" t="str">
            <v>JE</v>
          </cell>
          <cell r="E1931">
            <v>2512.4899999999998</v>
          </cell>
          <cell r="H1931" t="str">
            <v>1845</v>
          </cell>
          <cell r="I1931" t="str">
            <v>130</v>
          </cell>
          <cell r="O1931" t="str">
            <v>200</v>
          </cell>
          <cell r="P1931" t="str">
            <v>ODE</v>
          </cell>
        </row>
        <row r="1932">
          <cell r="A1932" t="str">
            <v>JE</v>
          </cell>
          <cell r="E1932">
            <v>-12.03</v>
          </cell>
          <cell r="H1932" t="str">
            <v>1845</v>
          </cell>
          <cell r="I1932" t="str">
            <v>130</v>
          </cell>
          <cell r="O1932" t="str">
            <v>200</v>
          </cell>
          <cell r="P1932" t="str">
            <v>ODE</v>
          </cell>
        </row>
        <row r="1933">
          <cell r="A1933" t="str">
            <v>JE</v>
          </cell>
          <cell r="E1933">
            <v>3688.18</v>
          </cell>
          <cell r="H1933" t="str">
            <v>1845</v>
          </cell>
          <cell r="I1933" t="str">
            <v>130</v>
          </cell>
          <cell r="O1933" t="str">
            <v>200</v>
          </cell>
          <cell r="P1933" t="str">
            <v>ODE</v>
          </cell>
        </row>
        <row r="1934">
          <cell r="A1934" t="str">
            <v>JE</v>
          </cell>
          <cell r="E1934">
            <v>57619.64</v>
          </cell>
          <cell r="H1934" t="str">
            <v>1845</v>
          </cell>
          <cell r="I1934" t="str">
            <v>130</v>
          </cell>
          <cell r="O1934" t="str">
            <v>200</v>
          </cell>
          <cell r="P1934" t="str">
            <v>ODE</v>
          </cell>
        </row>
        <row r="1935">
          <cell r="A1935" t="str">
            <v>JE</v>
          </cell>
          <cell r="E1935">
            <v>66912.11</v>
          </cell>
          <cell r="H1935" t="str">
            <v>1845</v>
          </cell>
          <cell r="I1935" t="str">
            <v>130</v>
          </cell>
          <cell r="O1935" t="str">
            <v>200</v>
          </cell>
          <cell r="P1935" t="str">
            <v>ODE</v>
          </cell>
        </row>
        <row r="1936">
          <cell r="A1936" t="str">
            <v>JE</v>
          </cell>
          <cell r="E1936">
            <v>336.47</v>
          </cell>
          <cell r="H1936" t="str">
            <v>1845</v>
          </cell>
          <cell r="I1936" t="str">
            <v>130</v>
          </cell>
          <cell r="O1936" t="str">
            <v>200</v>
          </cell>
          <cell r="P1936" t="str">
            <v>ODE</v>
          </cell>
        </row>
        <row r="1937">
          <cell r="A1937" t="str">
            <v>JE</v>
          </cell>
          <cell r="E1937">
            <v>5246.91</v>
          </cell>
          <cell r="H1937" t="str">
            <v>1845</v>
          </cell>
          <cell r="I1937" t="str">
            <v>130</v>
          </cell>
          <cell r="O1937" t="str">
            <v>200</v>
          </cell>
          <cell r="P1937" t="str">
            <v>ODE</v>
          </cell>
        </row>
        <row r="1938">
          <cell r="A1938" t="str">
            <v>JE</v>
          </cell>
          <cell r="E1938">
            <v>-52.96</v>
          </cell>
          <cell r="H1938" t="str">
            <v>1845</v>
          </cell>
          <cell r="I1938" t="str">
            <v>130</v>
          </cell>
          <cell r="O1938" t="str">
            <v>200</v>
          </cell>
          <cell r="P1938" t="str">
            <v>ODE</v>
          </cell>
        </row>
        <row r="1939">
          <cell r="A1939" t="str">
            <v>JE</v>
          </cell>
          <cell r="E1939">
            <v>-82.65</v>
          </cell>
          <cell r="H1939" t="str">
            <v>1845</v>
          </cell>
          <cell r="I1939" t="str">
            <v>130</v>
          </cell>
          <cell r="O1939" t="str">
            <v>200</v>
          </cell>
          <cell r="P1939" t="str">
            <v>ODE</v>
          </cell>
        </row>
        <row r="1940">
          <cell r="A1940" t="str">
            <v>JE</v>
          </cell>
          <cell r="E1940">
            <v>-17.420000000000002</v>
          </cell>
          <cell r="H1940" t="str">
            <v>1845</v>
          </cell>
          <cell r="I1940" t="str">
            <v>130</v>
          </cell>
          <cell r="O1940" t="str">
            <v>200</v>
          </cell>
          <cell r="P1940" t="str">
            <v>ODE</v>
          </cell>
        </row>
        <row r="1941">
          <cell r="A1941" t="str">
            <v>JE</v>
          </cell>
          <cell r="E1941">
            <v>-1437.8</v>
          </cell>
          <cell r="H1941" t="str">
            <v>1845</v>
          </cell>
          <cell r="I1941" t="str">
            <v>130</v>
          </cell>
          <cell r="O1941" t="str">
            <v>200</v>
          </cell>
          <cell r="P1941" t="str">
            <v>ODE</v>
          </cell>
        </row>
        <row r="1942">
          <cell r="A1942" t="str">
            <v>JE</v>
          </cell>
          <cell r="E1942">
            <v>157157.21</v>
          </cell>
          <cell r="H1942" t="str">
            <v>1845</v>
          </cell>
          <cell r="I1942" t="str">
            <v>130</v>
          </cell>
          <cell r="O1942" t="str">
            <v>200</v>
          </cell>
          <cell r="P1942" t="str">
            <v>ODE</v>
          </cell>
        </row>
        <row r="1943">
          <cell r="A1943" t="str">
            <v>JE</v>
          </cell>
          <cell r="E1943">
            <v>-0.91</v>
          </cell>
          <cell r="H1943" t="str">
            <v>1845</v>
          </cell>
          <cell r="I1943" t="str">
            <v>130</v>
          </cell>
          <cell r="O1943" t="str">
            <v>200</v>
          </cell>
          <cell r="P1943" t="str">
            <v>ODE</v>
          </cell>
        </row>
        <row r="1944">
          <cell r="A1944" t="str">
            <v>JE</v>
          </cell>
          <cell r="E1944">
            <v>132042.93</v>
          </cell>
          <cell r="H1944" t="str">
            <v>1845</v>
          </cell>
          <cell r="I1944" t="str">
            <v>130</v>
          </cell>
          <cell r="O1944" t="str">
            <v>200</v>
          </cell>
          <cell r="P1944" t="str">
            <v>ODE</v>
          </cell>
        </row>
        <row r="1945">
          <cell r="A1945" t="str">
            <v>JE</v>
          </cell>
          <cell r="E1945">
            <v>228559.65</v>
          </cell>
          <cell r="H1945" t="str">
            <v>1845</v>
          </cell>
          <cell r="I1945" t="str">
            <v>130</v>
          </cell>
          <cell r="O1945" t="str">
            <v>200</v>
          </cell>
          <cell r="P1945" t="str">
            <v>ODE</v>
          </cell>
        </row>
        <row r="1946">
          <cell r="A1946" t="str">
            <v>JE</v>
          </cell>
          <cell r="E1946">
            <v>21453.46</v>
          </cell>
          <cell r="H1946" t="str">
            <v>1845</v>
          </cell>
          <cell r="I1946" t="str">
            <v>130</v>
          </cell>
          <cell r="O1946" t="str">
            <v>200</v>
          </cell>
          <cell r="P1946" t="str">
            <v>ODE</v>
          </cell>
        </row>
        <row r="1947">
          <cell r="A1947" t="str">
            <v>JE</v>
          </cell>
          <cell r="E1947">
            <v>2585.0100000000002</v>
          </cell>
          <cell r="H1947" t="str">
            <v>1845</v>
          </cell>
          <cell r="I1947" t="str">
            <v>130</v>
          </cell>
          <cell r="O1947" t="str">
            <v>200</v>
          </cell>
          <cell r="P1947" t="str">
            <v>ODE</v>
          </cell>
        </row>
        <row r="1948">
          <cell r="A1948" t="str">
            <v>JE</v>
          </cell>
          <cell r="E1948">
            <v>11356.8</v>
          </cell>
          <cell r="H1948" t="str">
            <v>1845</v>
          </cell>
          <cell r="I1948" t="str">
            <v>130</v>
          </cell>
          <cell r="O1948" t="str">
            <v>200</v>
          </cell>
          <cell r="P1948" t="str">
            <v>ODE</v>
          </cell>
        </row>
        <row r="1949">
          <cell r="A1949" t="str">
            <v>JE</v>
          </cell>
          <cell r="E1949">
            <v>24267.43</v>
          </cell>
          <cell r="H1949" t="str">
            <v>1845</v>
          </cell>
          <cell r="I1949" t="str">
            <v>130</v>
          </cell>
          <cell r="O1949" t="str">
            <v>200</v>
          </cell>
          <cell r="P1949" t="str">
            <v>ODE</v>
          </cell>
        </row>
        <row r="1950">
          <cell r="A1950" t="str">
            <v>JE</v>
          </cell>
          <cell r="E1950">
            <v>-0.26</v>
          </cell>
          <cell r="H1950" t="str">
            <v>1845</v>
          </cell>
          <cell r="I1950" t="str">
            <v>130</v>
          </cell>
          <cell r="O1950" t="str">
            <v>200</v>
          </cell>
          <cell r="P1950" t="str">
            <v>ODE</v>
          </cell>
        </row>
        <row r="1951">
          <cell r="A1951" t="str">
            <v>JE</v>
          </cell>
          <cell r="E1951">
            <v>2207.31</v>
          </cell>
          <cell r="H1951" t="str">
            <v>1845</v>
          </cell>
          <cell r="I1951" t="str">
            <v>130</v>
          </cell>
          <cell r="O1951" t="str">
            <v>200</v>
          </cell>
          <cell r="P1951" t="str">
            <v>ODE</v>
          </cell>
        </row>
        <row r="1952">
          <cell r="A1952" t="str">
            <v>JE</v>
          </cell>
          <cell r="E1952">
            <v>8488.01</v>
          </cell>
          <cell r="H1952" t="str">
            <v>1845</v>
          </cell>
          <cell r="I1952" t="str">
            <v>130</v>
          </cell>
          <cell r="O1952" t="str">
            <v>200</v>
          </cell>
          <cell r="P1952" t="str">
            <v>ODE</v>
          </cell>
        </row>
        <row r="1953">
          <cell r="A1953" t="str">
            <v>JE</v>
          </cell>
          <cell r="E1953">
            <v>16499.080000000002</v>
          </cell>
          <cell r="H1953" t="str">
            <v>1845</v>
          </cell>
          <cell r="I1953" t="str">
            <v>130</v>
          </cell>
          <cell r="O1953" t="str">
            <v>200</v>
          </cell>
          <cell r="P1953" t="str">
            <v>ODE</v>
          </cell>
        </row>
        <row r="1954">
          <cell r="A1954" t="str">
            <v>JE</v>
          </cell>
          <cell r="E1954">
            <v>12285.97</v>
          </cell>
          <cell r="H1954" t="str">
            <v>1845</v>
          </cell>
          <cell r="I1954" t="str">
            <v>130</v>
          </cell>
          <cell r="O1954" t="str">
            <v>200</v>
          </cell>
          <cell r="P1954" t="str">
            <v>ODE</v>
          </cell>
        </row>
        <row r="1955">
          <cell r="A1955" t="str">
            <v>JE</v>
          </cell>
          <cell r="E1955">
            <v>2554.33</v>
          </cell>
          <cell r="H1955" t="str">
            <v>1845</v>
          </cell>
          <cell r="I1955" t="str">
            <v>130</v>
          </cell>
          <cell r="O1955" t="str">
            <v>200</v>
          </cell>
          <cell r="P1955" t="str">
            <v>ODE</v>
          </cell>
        </row>
        <row r="1956">
          <cell r="A1956" t="str">
            <v>JE</v>
          </cell>
          <cell r="E1956">
            <v>10167.9</v>
          </cell>
          <cell r="H1956" t="str">
            <v>1845</v>
          </cell>
          <cell r="I1956" t="str">
            <v>130</v>
          </cell>
          <cell r="O1956" t="str">
            <v>200</v>
          </cell>
          <cell r="P1956" t="str">
            <v>ODE</v>
          </cell>
        </row>
        <row r="1957">
          <cell r="A1957" t="str">
            <v>JE</v>
          </cell>
          <cell r="E1957">
            <v>25876.22</v>
          </cell>
          <cell r="H1957" t="str">
            <v>1845</v>
          </cell>
          <cell r="I1957" t="str">
            <v>130</v>
          </cell>
          <cell r="O1957" t="str">
            <v>200</v>
          </cell>
          <cell r="P1957" t="str">
            <v>ODE</v>
          </cell>
        </row>
        <row r="1958">
          <cell r="A1958" t="str">
            <v>JE</v>
          </cell>
          <cell r="E1958">
            <v>10203.94</v>
          </cell>
          <cell r="H1958" t="str">
            <v>1845</v>
          </cell>
          <cell r="I1958" t="str">
            <v>130</v>
          </cell>
          <cell r="O1958" t="str">
            <v>200</v>
          </cell>
          <cell r="P1958" t="str">
            <v>ODE</v>
          </cell>
        </row>
        <row r="1959">
          <cell r="A1959" t="str">
            <v>JE</v>
          </cell>
          <cell r="E1959">
            <v>9310.76</v>
          </cell>
          <cell r="H1959" t="str">
            <v>1845</v>
          </cell>
          <cell r="I1959" t="str">
            <v>130</v>
          </cell>
          <cell r="O1959" t="str">
            <v>200</v>
          </cell>
          <cell r="P1959" t="str">
            <v>ODE</v>
          </cell>
        </row>
        <row r="1960">
          <cell r="A1960" t="str">
            <v>JE</v>
          </cell>
          <cell r="E1960">
            <v>15009.9</v>
          </cell>
          <cell r="H1960" t="str">
            <v>1845</v>
          </cell>
          <cell r="I1960" t="str">
            <v>130</v>
          </cell>
          <cell r="O1960" t="str">
            <v>200</v>
          </cell>
          <cell r="P1960" t="str">
            <v>ODE</v>
          </cell>
        </row>
        <row r="1961">
          <cell r="A1961" t="str">
            <v>JE</v>
          </cell>
          <cell r="E1961">
            <v>4181.7299999999996</v>
          </cell>
          <cell r="H1961" t="str">
            <v>1845</v>
          </cell>
          <cell r="I1961" t="str">
            <v>130</v>
          </cell>
          <cell r="O1961" t="str">
            <v>200</v>
          </cell>
          <cell r="P1961" t="str">
            <v>ODE</v>
          </cell>
        </row>
        <row r="1962">
          <cell r="A1962" t="str">
            <v>JE</v>
          </cell>
          <cell r="E1962">
            <v>22628.75</v>
          </cell>
          <cell r="H1962" t="str">
            <v>1845</v>
          </cell>
          <cell r="I1962" t="str">
            <v>130</v>
          </cell>
          <cell r="O1962" t="str">
            <v>200</v>
          </cell>
          <cell r="P1962" t="str">
            <v>ODE</v>
          </cell>
        </row>
        <row r="1963">
          <cell r="A1963" t="str">
            <v>JE</v>
          </cell>
          <cell r="E1963">
            <v>14226.42</v>
          </cell>
          <cell r="H1963" t="str">
            <v>1845</v>
          </cell>
          <cell r="I1963" t="str">
            <v>130</v>
          </cell>
          <cell r="O1963" t="str">
            <v>200</v>
          </cell>
          <cell r="P1963" t="str">
            <v>ODE</v>
          </cell>
        </row>
        <row r="1964">
          <cell r="A1964" t="str">
            <v>JE</v>
          </cell>
          <cell r="E1964">
            <v>27534.02</v>
          </cell>
          <cell r="H1964" t="str">
            <v>1845</v>
          </cell>
          <cell r="I1964" t="str">
            <v>130</v>
          </cell>
          <cell r="O1964" t="str">
            <v>200</v>
          </cell>
          <cell r="P1964" t="str">
            <v>ODE</v>
          </cell>
        </row>
        <row r="1965">
          <cell r="A1965" t="str">
            <v>JE</v>
          </cell>
          <cell r="E1965">
            <v>165.98</v>
          </cell>
          <cell r="H1965" t="str">
            <v>1845</v>
          </cell>
          <cell r="I1965" t="str">
            <v>130</v>
          </cell>
          <cell r="O1965" t="str">
            <v>200</v>
          </cell>
          <cell r="P1965" t="str">
            <v>ODE</v>
          </cell>
        </row>
        <row r="1966">
          <cell r="A1966" t="str">
            <v>JE</v>
          </cell>
          <cell r="E1966">
            <v>18024.14</v>
          </cell>
          <cell r="H1966" t="str">
            <v>1845</v>
          </cell>
          <cell r="I1966" t="str">
            <v>130</v>
          </cell>
          <cell r="O1966" t="str">
            <v>200</v>
          </cell>
          <cell r="P1966" t="str">
            <v>ODE</v>
          </cell>
        </row>
        <row r="1967">
          <cell r="A1967" t="str">
            <v>JE</v>
          </cell>
          <cell r="E1967">
            <v>11975.71</v>
          </cell>
          <cell r="H1967" t="str">
            <v>1845</v>
          </cell>
          <cell r="I1967" t="str">
            <v>130</v>
          </cell>
          <cell r="O1967" t="str">
            <v>200</v>
          </cell>
          <cell r="P1967" t="str">
            <v>ODE</v>
          </cell>
        </row>
        <row r="1968">
          <cell r="A1968" t="str">
            <v>JE</v>
          </cell>
          <cell r="E1968">
            <v>28341.01</v>
          </cell>
          <cell r="H1968" t="str">
            <v>1845</v>
          </cell>
          <cell r="I1968" t="str">
            <v>130</v>
          </cell>
          <cell r="O1968" t="str">
            <v>200</v>
          </cell>
          <cell r="P1968" t="str">
            <v>ODE</v>
          </cell>
        </row>
        <row r="1969">
          <cell r="A1969" t="str">
            <v>JE</v>
          </cell>
          <cell r="E1969">
            <v>40913.49</v>
          </cell>
          <cell r="H1969" t="str">
            <v>1845</v>
          </cell>
          <cell r="I1969" t="str">
            <v>130</v>
          </cell>
          <cell r="O1969" t="str">
            <v>200</v>
          </cell>
          <cell r="P1969" t="str">
            <v>ODE</v>
          </cell>
        </row>
        <row r="1970">
          <cell r="A1970" t="str">
            <v>JE</v>
          </cell>
          <cell r="E1970">
            <v>4839.8</v>
          </cell>
          <cell r="H1970" t="str">
            <v>1845</v>
          </cell>
          <cell r="I1970" t="str">
            <v>130</v>
          </cell>
          <cell r="O1970" t="str">
            <v>200</v>
          </cell>
          <cell r="P1970" t="str">
            <v>ODE</v>
          </cell>
        </row>
        <row r="1971">
          <cell r="A1971" t="str">
            <v>JE</v>
          </cell>
          <cell r="E1971">
            <v>12232.12</v>
          </cell>
          <cell r="H1971" t="str">
            <v>1845</v>
          </cell>
          <cell r="I1971" t="str">
            <v>130</v>
          </cell>
          <cell r="O1971" t="str">
            <v>200</v>
          </cell>
          <cell r="P1971" t="str">
            <v>ODE</v>
          </cell>
        </row>
        <row r="1972">
          <cell r="A1972" t="str">
            <v>JE</v>
          </cell>
          <cell r="E1972">
            <v>95611.94</v>
          </cell>
          <cell r="H1972" t="str">
            <v>1845</v>
          </cell>
          <cell r="I1972" t="str">
            <v>130</v>
          </cell>
          <cell r="O1972" t="str">
            <v>200</v>
          </cell>
          <cell r="P1972" t="str">
            <v>ODE</v>
          </cell>
        </row>
        <row r="1973">
          <cell r="A1973" t="str">
            <v>JE</v>
          </cell>
          <cell r="E1973">
            <v>2473.54</v>
          </cell>
          <cell r="H1973" t="str">
            <v>1845</v>
          </cell>
          <cell r="I1973" t="str">
            <v>130</v>
          </cell>
          <cell r="O1973" t="str">
            <v>200</v>
          </cell>
          <cell r="P1973" t="str">
            <v>ODE</v>
          </cell>
        </row>
        <row r="1974">
          <cell r="A1974" t="str">
            <v>JE</v>
          </cell>
          <cell r="E1974">
            <v>2231.23</v>
          </cell>
          <cell r="H1974" t="str">
            <v>1845</v>
          </cell>
          <cell r="I1974" t="str">
            <v>130</v>
          </cell>
          <cell r="O1974" t="str">
            <v>200</v>
          </cell>
          <cell r="P1974" t="str">
            <v>ODE</v>
          </cell>
        </row>
        <row r="1975">
          <cell r="A1975" t="str">
            <v>JE</v>
          </cell>
          <cell r="E1975">
            <v>20587.060000000001</v>
          </cell>
          <cell r="H1975" t="str">
            <v>1845</v>
          </cell>
          <cell r="I1975" t="str">
            <v>130</v>
          </cell>
          <cell r="O1975" t="str">
            <v>200</v>
          </cell>
          <cell r="P1975" t="str">
            <v>ODE</v>
          </cell>
        </row>
        <row r="1976">
          <cell r="A1976" t="str">
            <v>JE</v>
          </cell>
          <cell r="E1976">
            <v>118179.9</v>
          </cell>
          <cell r="H1976" t="str">
            <v>1845</v>
          </cell>
          <cell r="I1976" t="str">
            <v>130</v>
          </cell>
          <cell r="O1976" t="str">
            <v>200</v>
          </cell>
          <cell r="P1976" t="str">
            <v>ODE</v>
          </cell>
        </row>
        <row r="1977">
          <cell r="A1977" t="str">
            <v>JE</v>
          </cell>
          <cell r="E1977">
            <v>163.72</v>
          </cell>
          <cell r="H1977" t="str">
            <v>1845</v>
          </cell>
          <cell r="I1977" t="str">
            <v>130</v>
          </cell>
          <cell r="O1977" t="str">
            <v>200</v>
          </cell>
          <cell r="P1977" t="str">
            <v>ODE</v>
          </cell>
        </row>
        <row r="1978">
          <cell r="A1978" t="str">
            <v>JE</v>
          </cell>
          <cell r="E1978">
            <v>198.31</v>
          </cell>
          <cell r="H1978" t="str">
            <v>1845</v>
          </cell>
          <cell r="I1978" t="str">
            <v>130</v>
          </cell>
          <cell r="O1978" t="str">
            <v>200</v>
          </cell>
          <cell r="P1978" t="str">
            <v>ODE</v>
          </cell>
        </row>
        <row r="1979">
          <cell r="A1979" t="str">
            <v>JE</v>
          </cell>
          <cell r="E1979">
            <v>2326.4</v>
          </cell>
          <cell r="H1979" t="str">
            <v>1845</v>
          </cell>
          <cell r="I1979" t="str">
            <v>130</v>
          </cell>
          <cell r="O1979" t="str">
            <v>200</v>
          </cell>
          <cell r="P1979" t="str">
            <v>ODE</v>
          </cell>
        </row>
        <row r="1980">
          <cell r="A1980" t="str">
            <v>JE</v>
          </cell>
          <cell r="E1980">
            <v>-6866.31</v>
          </cell>
          <cell r="H1980" t="str">
            <v>1845</v>
          </cell>
          <cell r="I1980" t="str">
            <v>130</v>
          </cell>
          <cell r="O1980" t="str">
            <v>200</v>
          </cell>
          <cell r="P1980" t="str">
            <v>ODE</v>
          </cell>
        </row>
        <row r="1981">
          <cell r="A1981" t="str">
            <v>JE</v>
          </cell>
          <cell r="E1981">
            <v>197619.46</v>
          </cell>
          <cell r="H1981" t="str">
            <v>1845</v>
          </cell>
          <cell r="I1981" t="str">
            <v>130</v>
          </cell>
          <cell r="O1981" t="str">
            <v>200</v>
          </cell>
          <cell r="P1981" t="str">
            <v>ODE</v>
          </cell>
        </row>
        <row r="1982">
          <cell r="A1982" t="str">
            <v>JE</v>
          </cell>
          <cell r="E1982">
            <v>3492.62</v>
          </cell>
          <cell r="H1982" t="str">
            <v>1845</v>
          </cell>
          <cell r="I1982" t="str">
            <v>130</v>
          </cell>
          <cell r="O1982" t="str">
            <v>200</v>
          </cell>
          <cell r="P1982" t="str">
            <v>ODE</v>
          </cell>
        </row>
        <row r="1983">
          <cell r="A1983" t="str">
            <v>AD</v>
          </cell>
          <cell r="E1983">
            <v>-32893.85</v>
          </cell>
          <cell r="H1983" t="str">
            <v>1940</v>
          </cell>
          <cell r="I1983" t="str">
            <v>770</v>
          </cell>
          <cell r="O1983" t="str">
            <v>200</v>
          </cell>
          <cell r="P1983" t="str">
            <v>OFA</v>
          </cell>
        </row>
        <row r="1984">
          <cell r="A1984" t="str">
            <v>AD</v>
          </cell>
          <cell r="E1984">
            <v>32893.85</v>
          </cell>
          <cell r="H1984" t="str">
            <v>2940</v>
          </cell>
          <cell r="I1984" t="str">
            <v>770</v>
          </cell>
          <cell r="O1984" t="str">
            <v>200</v>
          </cell>
          <cell r="P1984" t="str">
            <v>OFA</v>
          </cell>
        </row>
        <row r="1985">
          <cell r="A1985" t="str">
            <v>AD</v>
          </cell>
          <cell r="E1985">
            <v>-8236.82</v>
          </cell>
          <cell r="H1985" t="str">
            <v>1940</v>
          </cell>
          <cell r="I1985" t="str">
            <v>770</v>
          </cell>
          <cell r="O1985" t="str">
            <v>200</v>
          </cell>
          <cell r="P1985" t="str">
            <v>OFA</v>
          </cell>
        </row>
        <row r="1986">
          <cell r="A1986" t="str">
            <v>AD</v>
          </cell>
          <cell r="E1986">
            <v>8236.82</v>
          </cell>
          <cell r="H1986" t="str">
            <v>2940</v>
          </cell>
          <cell r="I1986" t="str">
            <v>770</v>
          </cell>
          <cell r="O1986" t="str">
            <v>200</v>
          </cell>
          <cell r="P1986" t="str">
            <v>OFA</v>
          </cell>
        </row>
        <row r="1987">
          <cell r="A1987" t="str">
            <v>AD</v>
          </cell>
          <cell r="E1987">
            <v>-16170.76</v>
          </cell>
          <cell r="H1987" t="str">
            <v>1940</v>
          </cell>
          <cell r="I1987" t="str">
            <v>770</v>
          </cell>
          <cell r="O1987" t="str">
            <v>200</v>
          </cell>
          <cell r="P1987" t="str">
            <v>OFA</v>
          </cell>
        </row>
        <row r="1988">
          <cell r="A1988" t="str">
            <v>AD</v>
          </cell>
          <cell r="E1988">
            <v>16170.76</v>
          </cell>
          <cell r="H1988" t="str">
            <v>2940</v>
          </cell>
          <cell r="I1988" t="str">
            <v>770</v>
          </cell>
          <cell r="O1988" t="str">
            <v>200</v>
          </cell>
          <cell r="P1988" t="str">
            <v>OFA</v>
          </cell>
        </row>
        <row r="1989">
          <cell r="A1989" t="str">
            <v>AD</v>
          </cell>
          <cell r="E1989">
            <v>-25010.09</v>
          </cell>
          <cell r="H1989" t="str">
            <v>1940</v>
          </cell>
          <cell r="I1989" t="str">
            <v>770</v>
          </cell>
          <cell r="O1989" t="str">
            <v>200</v>
          </cell>
          <cell r="P1989" t="str">
            <v>OFA</v>
          </cell>
        </row>
        <row r="1990">
          <cell r="A1990" t="str">
            <v>AD</v>
          </cell>
          <cell r="E1990">
            <v>25010.09</v>
          </cell>
          <cell r="H1990" t="str">
            <v>2940</v>
          </cell>
          <cell r="I1990" t="str">
            <v>770</v>
          </cell>
          <cell r="O1990" t="str">
            <v>200</v>
          </cell>
          <cell r="P1990" t="str">
            <v>OFA</v>
          </cell>
        </row>
        <row r="1991">
          <cell r="A1991" t="str">
            <v>AD</v>
          </cell>
          <cell r="E1991">
            <v>-32469.52</v>
          </cell>
          <cell r="H1991" t="str">
            <v>1940</v>
          </cell>
          <cell r="I1991" t="str">
            <v>770</v>
          </cell>
          <cell r="O1991" t="str">
            <v>200</v>
          </cell>
          <cell r="P1991" t="str">
            <v>OFA</v>
          </cell>
        </row>
        <row r="1992">
          <cell r="A1992" t="str">
            <v>AD</v>
          </cell>
          <cell r="E1992">
            <v>32469.52</v>
          </cell>
          <cell r="H1992" t="str">
            <v>2940</v>
          </cell>
          <cell r="I1992" t="str">
            <v>770</v>
          </cell>
          <cell r="O1992" t="str">
            <v>200</v>
          </cell>
          <cell r="P1992" t="str">
            <v>OFA</v>
          </cell>
        </row>
        <row r="1993">
          <cell r="A1993" t="str">
            <v>AD</v>
          </cell>
          <cell r="E1993">
            <v>-30058.78</v>
          </cell>
          <cell r="H1993" t="str">
            <v>1940</v>
          </cell>
          <cell r="I1993" t="str">
            <v>770</v>
          </cell>
          <cell r="O1993" t="str">
            <v>200</v>
          </cell>
          <cell r="P1993" t="str">
            <v>OFA</v>
          </cell>
        </row>
        <row r="1994">
          <cell r="A1994" t="str">
            <v>AD</v>
          </cell>
          <cell r="E1994">
            <v>30058.78</v>
          </cell>
          <cell r="H1994" t="str">
            <v>2940</v>
          </cell>
          <cell r="I1994" t="str">
            <v>770</v>
          </cell>
          <cell r="O1994" t="str">
            <v>200</v>
          </cell>
          <cell r="P1994" t="str">
            <v>OFA</v>
          </cell>
        </row>
        <row r="1995">
          <cell r="A1995" t="str">
            <v>AD</v>
          </cell>
          <cell r="E1995">
            <v>-15988.38</v>
          </cell>
          <cell r="H1995" t="str">
            <v>1940</v>
          </cell>
          <cell r="I1995" t="str">
            <v>770</v>
          </cell>
          <cell r="O1995" t="str">
            <v>200</v>
          </cell>
          <cell r="P1995" t="str">
            <v>OFA</v>
          </cell>
        </row>
        <row r="1996">
          <cell r="A1996" t="str">
            <v>AD</v>
          </cell>
          <cell r="E1996">
            <v>15988.38</v>
          </cell>
          <cell r="H1996" t="str">
            <v>2940</v>
          </cell>
          <cell r="I1996" t="str">
            <v>770</v>
          </cell>
          <cell r="O1996" t="str">
            <v>200</v>
          </cell>
          <cell r="P1996" t="str">
            <v>OFA</v>
          </cell>
        </row>
        <row r="1997">
          <cell r="A1997" t="str">
            <v>AD</v>
          </cell>
          <cell r="E1997">
            <v>-28027.1</v>
          </cell>
          <cell r="H1997" t="str">
            <v>1940</v>
          </cell>
          <cell r="I1997" t="str">
            <v>770</v>
          </cell>
          <cell r="O1997" t="str">
            <v>200</v>
          </cell>
          <cell r="P1997" t="str">
            <v>OFA</v>
          </cell>
        </row>
        <row r="1998">
          <cell r="A1998" t="str">
            <v>AD</v>
          </cell>
          <cell r="E1998">
            <v>28027.1</v>
          </cell>
          <cell r="H1998" t="str">
            <v>2940</v>
          </cell>
          <cell r="I1998" t="str">
            <v>770</v>
          </cell>
          <cell r="O1998" t="str">
            <v>200</v>
          </cell>
          <cell r="P1998" t="str">
            <v>OFA</v>
          </cell>
        </row>
        <row r="1999">
          <cell r="A1999" t="str">
            <v>DP</v>
          </cell>
          <cell r="E1999">
            <v>-10624.95</v>
          </cell>
          <cell r="H1999" t="str">
            <v>2940</v>
          </cell>
          <cell r="I1999" t="str">
            <v>770</v>
          </cell>
          <cell r="O1999" t="str">
            <v>200</v>
          </cell>
          <cell r="P1999" t="str">
            <v>OFA</v>
          </cell>
        </row>
        <row r="2000">
          <cell r="A2000" t="str">
            <v>DP</v>
          </cell>
          <cell r="E2000">
            <v>-10624.98</v>
          </cell>
          <cell r="H2000" t="str">
            <v>2940</v>
          </cell>
          <cell r="I2000" t="str">
            <v>770</v>
          </cell>
          <cell r="O2000" t="str">
            <v>200</v>
          </cell>
          <cell r="P2000" t="str">
            <v>OFA</v>
          </cell>
        </row>
        <row r="2001">
          <cell r="A2001" t="str">
            <v>DP</v>
          </cell>
          <cell r="E2001">
            <v>-10183.5</v>
          </cell>
          <cell r="H2001" t="str">
            <v>2940</v>
          </cell>
          <cell r="I2001" t="str">
            <v>770</v>
          </cell>
          <cell r="O2001" t="str">
            <v>200</v>
          </cell>
          <cell r="P2001" t="str">
            <v>OFA</v>
          </cell>
        </row>
        <row r="2002">
          <cell r="A2002" t="str">
            <v>DP</v>
          </cell>
          <cell r="E2002">
            <v>-10183.52</v>
          </cell>
          <cell r="H2002" t="str">
            <v>2940</v>
          </cell>
          <cell r="I2002" t="str">
            <v>770</v>
          </cell>
          <cell r="O2002" t="str">
            <v>200</v>
          </cell>
          <cell r="P2002" t="str">
            <v>OFA</v>
          </cell>
        </row>
        <row r="2003">
          <cell r="A2003" t="str">
            <v>DP</v>
          </cell>
          <cell r="E2003">
            <v>-10183.48</v>
          </cell>
          <cell r="H2003" t="str">
            <v>2940</v>
          </cell>
          <cell r="I2003" t="str">
            <v>770</v>
          </cell>
          <cell r="O2003" t="str">
            <v>200</v>
          </cell>
          <cell r="P2003" t="str">
            <v>OFA</v>
          </cell>
        </row>
        <row r="2004">
          <cell r="A2004" t="str">
            <v>DP</v>
          </cell>
          <cell r="E2004">
            <v>-10555.49</v>
          </cell>
          <cell r="H2004" t="str">
            <v>2940</v>
          </cell>
          <cell r="I2004" t="str">
            <v>770</v>
          </cell>
          <cell r="O2004" t="str">
            <v>200</v>
          </cell>
          <cell r="P2004" t="str">
            <v>OFA</v>
          </cell>
        </row>
        <row r="2005">
          <cell r="A2005" t="str">
            <v>DP</v>
          </cell>
          <cell r="E2005">
            <v>-10555.49</v>
          </cell>
          <cell r="H2005" t="str">
            <v>2940</v>
          </cell>
          <cell r="I2005" t="str">
            <v>770</v>
          </cell>
          <cell r="O2005" t="str">
            <v>200</v>
          </cell>
          <cell r="P2005" t="str">
            <v>OFA</v>
          </cell>
        </row>
        <row r="2006">
          <cell r="A2006" t="str">
            <v>DP</v>
          </cell>
          <cell r="E2006">
            <v>-10555.49</v>
          </cell>
          <cell r="H2006" t="str">
            <v>2940</v>
          </cell>
          <cell r="I2006" t="str">
            <v>770</v>
          </cell>
          <cell r="O2006" t="str">
            <v>200</v>
          </cell>
          <cell r="P2006" t="str">
            <v>OFA</v>
          </cell>
        </row>
        <row r="2007">
          <cell r="A2007" t="str">
            <v>DP</v>
          </cell>
          <cell r="E2007">
            <v>-9786.09</v>
          </cell>
          <cell r="H2007" t="str">
            <v>2940</v>
          </cell>
          <cell r="I2007" t="str">
            <v>770</v>
          </cell>
          <cell r="O2007" t="str">
            <v>200</v>
          </cell>
          <cell r="P2007" t="str">
            <v>OFA</v>
          </cell>
        </row>
        <row r="2008">
          <cell r="A2008" t="str">
            <v>DP</v>
          </cell>
          <cell r="E2008">
            <v>-9786.17</v>
          </cell>
          <cell r="H2008" t="str">
            <v>2940</v>
          </cell>
          <cell r="I2008" t="str">
            <v>770</v>
          </cell>
          <cell r="O2008" t="str">
            <v>200</v>
          </cell>
          <cell r="P2008" t="str">
            <v>OFA</v>
          </cell>
        </row>
        <row r="2009">
          <cell r="A2009" t="str">
            <v>DP</v>
          </cell>
          <cell r="E2009">
            <v>-9786.1200000000008</v>
          </cell>
          <cell r="H2009" t="str">
            <v>2940</v>
          </cell>
          <cell r="I2009" t="str">
            <v>770</v>
          </cell>
          <cell r="O2009" t="str">
            <v>200</v>
          </cell>
          <cell r="P2009" t="str">
            <v>OFA</v>
          </cell>
        </row>
        <row r="2010">
          <cell r="A2010" t="str">
            <v>DP</v>
          </cell>
          <cell r="E2010">
            <v>-10164.99</v>
          </cell>
          <cell r="H2010" t="str">
            <v>2940</v>
          </cell>
          <cell r="I2010" t="str">
            <v>770</v>
          </cell>
          <cell r="O2010" t="str">
            <v>200</v>
          </cell>
          <cell r="P2010" t="str">
            <v>OFA</v>
          </cell>
        </row>
        <row r="2011">
          <cell r="A2011" t="str">
            <v>JE</v>
          </cell>
          <cell r="E2011">
            <v>73832.41</v>
          </cell>
          <cell r="H2011" t="str">
            <v>1940</v>
          </cell>
          <cell r="I2011" t="str">
            <v>770</v>
          </cell>
          <cell r="O2011" t="str">
            <v>200</v>
          </cell>
          <cell r="P2011" t="str">
            <v>OFA</v>
          </cell>
        </row>
        <row r="2012">
          <cell r="A2012" t="str">
            <v>JE</v>
          </cell>
          <cell r="E2012">
            <v>-54088.95</v>
          </cell>
          <cell r="H2012" t="str">
            <v>1940</v>
          </cell>
          <cell r="I2012" t="str">
            <v>770</v>
          </cell>
          <cell r="O2012" t="str">
            <v>200</v>
          </cell>
          <cell r="P2012" t="str">
            <v>OFA</v>
          </cell>
        </row>
        <row r="2013">
          <cell r="A2013" t="str">
            <v>JE</v>
          </cell>
          <cell r="E2013">
            <v>70237.56</v>
          </cell>
          <cell r="H2013" t="str">
            <v>1940</v>
          </cell>
          <cell r="I2013" t="str">
            <v>770</v>
          </cell>
          <cell r="O2013" t="str">
            <v>200</v>
          </cell>
          <cell r="P2013" t="str">
            <v>OFA</v>
          </cell>
        </row>
        <row r="2014">
          <cell r="A2014" t="str">
            <v>AD</v>
          </cell>
          <cell r="E2014">
            <v>-11718</v>
          </cell>
          <cell r="H2014" t="str">
            <v>1933</v>
          </cell>
          <cell r="I2014" t="str">
            <v>750</v>
          </cell>
          <cell r="O2014" t="str">
            <v>200</v>
          </cell>
          <cell r="P2014" t="str">
            <v>OFA</v>
          </cell>
        </row>
        <row r="2015">
          <cell r="A2015" t="str">
            <v>AD</v>
          </cell>
          <cell r="E2015">
            <v>11718</v>
          </cell>
          <cell r="H2015" t="str">
            <v>2933</v>
          </cell>
          <cell r="I2015" t="str">
            <v>750</v>
          </cell>
          <cell r="O2015" t="str">
            <v>200</v>
          </cell>
          <cell r="P2015" t="str">
            <v>OFA</v>
          </cell>
        </row>
        <row r="2016">
          <cell r="A2016" t="str">
            <v>DP</v>
          </cell>
          <cell r="E2016">
            <v>-2484.65</v>
          </cell>
          <cell r="H2016" t="str">
            <v>2933</v>
          </cell>
          <cell r="I2016" t="str">
            <v>750</v>
          </cell>
          <cell r="O2016" t="str">
            <v>200</v>
          </cell>
          <cell r="P2016" t="str">
            <v>OFA</v>
          </cell>
        </row>
        <row r="2017">
          <cell r="A2017" t="str">
            <v>DP</v>
          </cell>
          <cell r="E2017">
            <v>-2484.69</v>
          </cell>
          <cell r="H2017" t="str">
            <v>2933</v>
          </cell>
          <cell r="I2017" t="str">
            <v>750</v>
          </cell>
          <cell r="O2017" t="str">
            <v>200</v>
          </cell>
          <cell r="P2017" t="str">
            <v>OFA</v>
          </cell>
        </row>
        <row r="2018">
          <cell r="A2018" t="str">
            <v>DP</v>
          </cell>
          <cell r="E2018">
            <v>-2484.66</v>
          </cell>
          <cell r="H2018" t="str">
            <v>2933</v>
          </cell>
          <cell r="I2018" t="str">
            <v>750</v>
          </cell>
          <cell r="O2018" t="str">
            <v>200</v>
          </cell>
          <cell r="P2018" t="str">
            <v>OFA</v>
          </cell>
        </row>
        <row r="2019">
          <cell r="A2019" t="str">
            <v>DP</v>
          </cell>
          <cell r="E2019">
            <v>-2484.69</v>
          </cell>
          <cell r="H2019" t="str">
            <v>2933</v>
          </cell>
          <cell r="I2019" t="str">
            <v>750</v>
          </cell>
          <cell r="O2019" t="str">
            <v>200</v>
          </cell>
          <cell r="P2019" t="str">
            <v>OFA</v>
          </cell>
        </row>
        <row r="2020">
          <cell r="A2020" t="str">
            <v>DP</v>
          </cell>
          <cell r="E2020">
            <v>-2484.65</v>
          </cell>
          <cell r="H2020" t="str">
            <v>2933</v>
          </cell>
          <cell r="I2020" t="str">
            <v>750</v>
          </cell>
          <cell r="O2020" t="str">
            <v>200</v>
          </cell>
          <cell r="P2020" t="str">
            <v>OFA</v>
          </cell>
        </row>
        <row r="2021">
          <cell r="A2021" t="str">
            <v>DP</v>
          </cell>
          <cell r="E2021">
            <v>-2484.6799999999998</v>
          </cell>
          <cell r="H2021" t="str">
            <v>2933</v>
          </cell>
          <cell r="I2021" t="str">
            <v>750</v>
          </cell>
          <cell r="O2021" t="str">
            <v>200</v>
          </cell>
          <cell r="P2021" t="str">
            <v>OFA</v>
          </cell>
        </row>
        <row r="2022">
          <cell r="A2022" t="str">
            <v>DP</v>
          </cell>
          <cell r="E2022">
            <v>-2484.6799999999998</v>
          </cell>
          <cell r="H2022" t="str">
            <v>2933</v>
          </cell>
          <cell r="I2022" t="str">
            <v>750</v>
          </cell>
          <cell r="O2022" t="str">
            <v>200</v>
          </cell>
          <cell r="P2022" t="str">
            <v>OFA</v>
          </cell>
        </row>
        <row r="2023">
          <cell r="A2023" t="str">
            <v>DP</v>
          </cell>
          <cell r="E2023">
            <v>-2484.69</v>
          </cell>
          <cell r="H2023" t="str">
            <v>2933</v>
          </cell>
          <cell r="I2023" t="str">
            <v>750</v>
          </cell>
          <cell r="O2023" t="str">
            <v>200</v>
          </cell>
          <cell r="P2023" t="str">
            <v>OFA</v>
          </cell>
        </row>
        <row r="2024">
          <cell r="A2024" t="str">
            <v>DP</v>
          </cell>
          <cell r="E2024">
            <v>-2484.63</v>
          </cell>
          <cell r="H2024" t="str">
            <v>2933</v>
          </cell>
          <cell r="I2024" t="str">
            <v>750</v>
          </cell>
          <cell r="O2024" t="str">
            <v>200</v>
          </cell>
          <cell r="P2024" t="str">
            <v>OFA</v>
          </cell>
        </row>
        <row r="2025">
          <cell r="A2025" t="str">
            <v>DP</v>
          </cell>
          <cell r="E2025">
            <v>-2484.71</v>
          </cell>
          <cell r="H2025" t="str">
            <v>2933</v>
          </cell>
          <cell r="I2025" t="str">
            <v>750</v>
          </cell>
          <cell r="O2025" t="str">
            <v>200</v>
          </cell>
          <cell r="P2025" t="str">
            <v>OFA</v>
          </cell>
        </row>
        <row r="2026">
          <cell r="A2026" t="str">
            <v>DP</v>
          </cell>
          <cell r="E2026">
            <v>-2484.66</v>
          </cell>
          <cell r="H2026" t="str">
            <v>2933</v>
          </cell>
          <cell r="I2026" t="str">
            <v>750</v>
          </cell>
          <cell r="O2026" t="str">
            <v>200</v>
          </cell>
          <cell r="P2026" t="str">
            <v>OFA</v>
          </cell>
        </row>
        <row r="2027">
          <cell r="A2027" t="str">
            <v>DP</v>
          </cell>
          <cell r="E2027">
            <v>-2604.23</v>
          </cell>
          <cell r="H2027" t="str">
            <v>2933</v>
          </cell>
          <cell r="I2027" t="str">
            <v>750</v>
          </cell>
          <cell r="O2027" t="str">
            <v>200</v>
          </cell>
          <cell r="P2027" t="str">
            <v>OFA</v>
          </cell>
        </row>
        <row r="2028">
          <cell r="A2028" t="str">
            <v>JE</v>
          </cell>
          <cell r="E2028">
            <v>9459</v>
          </cell>
          <cell r="H2028" t="str">
            <v>1933</v>
          </cell>
          <cell r="I2028" t="str">
            <v>750</v>
          </cell>
          <cell r="O2028" t="str">
            <v>200</v>
          </cell>
          <cell r="P2028" t="str">
            <v>OFA</v>
          </cell>
        </row>
        <row r="2029">
          <cell r="A2029" t="str">
            <v>JE</v>
          </cell>
          <cell r="E2029">
            <v>4892</v>
          </cell>
          <cell r="H2029" t="str">
            <v>1933</v>
          </cell>
          <cell r="I2029" t="str">
            <v>750</v>
          </cell>
          <cell r="O2029" t="str">
            <v>200</v>
          </cell>
          <cell r="P2029" t="str">
            <v>OFA</v>
          </cell>
        </row>
        <row r="2030">
          <cell r="A2030" t="str">
            <v>JE</v>
          </cell>
          <cell r="E2030">
            <v>-37974.82</v>
          </cell>
          <cell r="H2030" t="str">
            <v>1850</v>
          </cell>
          <cell r="I2030" t="str">
            <v>TMP</v>
          </cell>
          <cell r="O2030" t="str">
            <v>200</v>
          </cell>
          <cell r="P2030" t="str">
            <v>CIP</v>
          </cell>
        </row>
        <row r="2031">
          <cell r="A2031" t="str">
            <v>JE</v>
          </cell>
          <cell r="E2031">
            <v>0</v>
          </cell>
          <cell r="H2031" t="str">
            <v>1850</v>
          </cell>
          <cell r="I2031" t="str">
            <v>TMP</v>
          </cell>
          <cell r="O2031" t="str">
            <v>200</v>
          </cell>
          <cell r="P2031" t="str">
            <v>CIP</v>
          </cell>
        </row>
        <row r="2032">
          <cell r="A2032" t="str">
            <v>JE</v>
          </cell>
          <cell r="E2032">
            <v>37974.82</v>
          </cell>
          <cell r="H2032" t="str">
            <v>1850</v>
          </cell>
          <cell r="I2032" t="str">
            <v>TMP</v>
          </cell>
          <cell r="O2032" t="str">
            <v>200</v>
          </cell>
          <cell r="P2032" t="str">
            <v>CIP</v>
          </cell>
        </row>
        <row r="2033">
          <cell r="A2033" t="str">
            <v>JE</v>
          </cell>
          <cell r="E2033">
            <v>9013.76</v>
          </cell>
          <cell r="H2033" t="str">
            <v>1850</v>
          </cell>
          <cell r="I2033" t="str">
            <v>TMP</v>
          </cell>
          <cell r="O2033" t="str">
            <v>200</v>
          </cell>
          <cell r="P2033" t="str">
            <v>CIP</v>
          </cell>
        </row>
        <row r="2034">
          <cell r="A2034" t="str">
            <v>JE</v>
          </cell>
          <cell r="E2034">
            <v>-46988.58</v>
          </cell>
          <cell r="H2034" t="str">
            <v>1850</v>
          </cell>
          <cell r="I2034" t="str">
            <v>TMP</v>
          </cell>
          <cell r="O2034" t="str">
            <v>200</v>
          </cell>
          <cell r="P2034" t="str">
            <v>CIP</v>
          </cell>
        </row>
        <row r="2035">
          <cell r="A2035" t="str">
            <v>JE</v>
          </cell>
          <cell r="E2035">
            <v>-726551.69</v>
          </cell>
          <cell r="H2035" t="str">
            <v>1850</v>
          </cell>
          <cell r="I2035" t="str">
            <v>WIP</v>
          </cell>
          <cell r="O2035" t="str">
            <v>200</v>
          </cell>
          <cell r="P2035" t="str">
            <v>CIP</v>
          </cell>
        </row>
        <row r="2036">
          <cell r="A2036" t="str">
            <v>JE</v>
          </cell>
          <cell r="E2036">
            <v>0</v>
          </cell>
          <cell r="H2036" t="str">
            <v>1850</v>
          </cell>
          <cell r="I2036" t="str">
            <v>WIP</v>
          </cell>
          <cell r="O2036" t="str">
            <v>200</v>
          </cell>
          <cell r="P2036" t="str">
            <v>CIP</v>
          </cell>
        </row>
        <row r="2037">
          <cell r="A2037" t="str">
            <v>JE</v>
          </cell>
          <cell r="E2037">
            <v>0</v>
          </cell>
          <cell r="H2037" t="str">
            <v>1850</v>
          </cell>
          <cell r="I2037" t="str">
            <v>WIP</v>
          </cell>
          <cell r="O2037" t="str">
            <v>200</v>
          </cell>
          <cell r="P2037" t="str">
            <v>CIP</v>
          </cell>
        </row>
        <row r="2038">
          <cell r="A2038" t="str">
            <v>JE</v>
          </cell>
          <cell r="E2038">
            <v>392855.97</v>
          </cell>
          <cell r="H2038" t="str">
            <v>1850</v>
          </cell>
          <cell r="I2038" t="str">
            <v>WIP</v>
          </cell>
          <cell r="O2038" t="str">
            <v>200</v>
          </cell>
          <cell r="P2038" t="str">
            <v>CIP</v>
          </cell>
        </row>
        <row r="2039">
          <cell r="A2039" t="str">
            <v>JE</v>
          </cell>
          <cell r="E2039">
            <v>333695.71999999997</v>
          </cell>
          <cell r="H2039" t="str">
            <v>1850</v>
          </cell>
          <cell r="I2039" t="str">
            <v>WIP</v>
          </cell>
          <cell r="O2039" t="str">
            <v>200</v>
          </cell>
          <cell r="P2039" t="str">
            <v>CIP</v>
          </cell>
        </row>
        <row r="2040">
          <cell r="A2040" t="str">
            <v>DP</v>
          </cell>
          <cell r="E2040">
            <v>-25149.77</v>
          </cell>
          <cell r="H2040" t="str">
            <v>2931</v>
          </cell>
          <cell r="I2040" t="str">
            <v>730</v>
          </cell>
          <cell r="O2040" t="str">
            <v>200</v>
          </cell>
          <cell r="P2040" t="str">
            <v>OFA</v>
          </cell>
        </row>
        <row r="2041">
          <cell r="A2041" t="str">
            <v>DP</v>
          </cell>
          <cell r="E2041">
            <v>-25149.9</v>
          </cell>
          <cell r="H2041" t="str">
            <v>2931</v>
          </cell>
          <cell r="I2041" t="str">
            <v>730</v>
          </cell>
          <cell r="O2041" t="str">
            <v>200</v>
          </cell>
          <cell r="P2041" t="str">
            <v>OFA</v>
          </cell>
        </row>
        <row r="2042">
          <cell r="A2042" t="str">
            <v>DP</v>
          </cell>
          <cell r="E2042">
            <v>-25149.7</v>
          </cell>
          <cell r="H2042" t="str">
            <v>2931</v>
          </cell>
          <cell r="I2042" t="str">
            <v>730</v>
          </cell>
          <cell r="O2042" t="str">
            <v>200</v>
          </cell>
          <cell r="P2042" t="str">
            <v>OFA</v>
          </cell>
        </row>
        <row r="2043">
          <cell r="A2043" t="str">
            <v>DP</v>
          </cell>
          <cell r="E2043">
            <v>-25149.85</v>
          </cell>
          <cell r="H2043" t="str">
            <v>2931</v>
          </cell>
          <cell r="I2043" t="str">
            <v>730</v>
          </cell>
          <cell r="O2043" t="str">
            <v>200</v>
          </cell>
          <cell r="P2043" t="str">
            <v>OFA</v>
          </cell>
        </row>
        <row r="2044">
          <cell r="A2044" t="str">
            <v>DP</v>
          </cell>
          <cell r="E2044">
            <v>-25149.84</v>
          </cell>
          <cell r="H2044" t="str">
            <v>2931</v>
          </cell>
          <cell r="I2044" t="str">
            <v>730</v>
          </cell>
          <cell r="O2044" t="str">
            <v>200</v>
          </cell>
          <cell r="P2044" t="str">
            <v>OFA</v>
          </cell>
        </row>
        <row r="2045">
          <cell r="A2045" t="str">
            <v>DP</v>
          </cell>
          <cell r="E2045">
            <v>-25149.74</v>
          </cell>
          <cell r="H2045" t="str">
            <v>2931</v>
          </cell>
          <cell r="I2045" t="str">
            <v>730</v>
          </cell>
          <cell r="O2045" t="str">
            <v>200</v>
          </cell>
          <cell r="P2045" t="str">
            <v>OFA</v>
          </cell>
        </row>
        <row r="2046">
          <cell r="A2046" t="str">
            <v>DP</v>
          </cell>
          <cell r="E2046">
            <v>-25149.83</v>
          </cell>
          <cell r="H2046" t="str">
            <v>2931</v>
          </cell>
          <cell r="I2046" t="str">
            <v>730</v>
          </cell>
          <cell r="O2046" t="str">
            <v>200</v>
          </cell>
          <cell r="P2046" t="str">
            <v>OFA</v>
          </cell>
        </row>
        <row r="2047">
          <cell r="A2047" t="str">
            <v>DP</v>
          </cell>
          <cell r="E2047">
            <v>-25149.78</v>
          </cell>
          <cell r="H2047" t="str">
            <v>2931</v>
          </cell>
          <cell r="I2047" t="str">
            <v>730</v>
          </cell>
          <cell r="O2047" t="str">
            <v>200</v>
          </cell>
          <cell r="P2047" t="str">
            <v>OFA</v>
          </cell>
        </row>
        <row r="2048">
          <cell r="A2048" t="str">
            <v>DP</v>
          </cell>
          <cell r="E2048">
            <v>-25149.759999999998</v>
          </cell>
          <cell r="H2048" t="str">
            <v>2931</v>
          </cell>
          <cell r="I2048" t="str">
            <v>730</v>
          </cell>
          <cell r="O2048" t="str">
            <v>200</v>
          </cell>
          <cell r="P2048" t="str">
            <v>OFA</v>
          </cell>
        </row>
        <row r="2049">
          <cell r="A2049" t="str">
            <v>DP</v>
          </cell>
          <cell r="E2049">
            <v>-25149.89</v>
          </cell>
          <cell r="H2049" t="str">
            <v>2931</v>
          </cell>
          <cell r="I2049" t="str">
            <v>730</v>
          </cell>
          <cell r="O2049" t="str">
            <v>200</v>
          </cell>
          <cell r="P2049" t="str">
            <v>OFA</v>
          </cell>
        </row>
        <row r="2050">
          <cell r="A2050" t="str">
            <v>DP</v>
          </cell>
          <cell r="E2050">
            <v>-25149.79</v>
          </cell>
          <cell r="H2050" t="str">
            <v>2931</v>
          </cell>
          <cell r="I2050" t="str">
            <v>730</v>
          </cell>
          <cell r="O2050" t="str">
            <v>200</v>
          </cell>
          <cell r="P2050" t="str">
            <v>OFA</v>
          </cell>
        </row>
        <row r="2051">
          <cell r="A2051" t="str">
            <v>DP</v>
          </cell>
          <cell r="E2051">
            <v>-25149.71</v>
          </cell>
          <cell r="H2051" t="str">
            <v>2931</v>
          </cell>
          <cell r="I2051" t="str">
            <v>730</v>
          </cell>
          <cell r="O2051" t="str">
            <v>200</v>
          </cell>
          <cell r="P2051" t="str">
            <v>OFA</v>
          </cell>
        </row>
        <row r="2052">
          <cell r="A2052" t="str">
            <v>AD</v>
          </cell>
          <cell r="E2052">
            <v>-151742.9</v>
          </cell>
          <cell r="H2052" t="str">
            <v>1932</v>
          </cell>
          <cell r="I2052" t="str">
            <v>740</v>
          </cell>
          <cell r="O2052" t="str">
            <v>200</v>
          </cell>
          <cell r="P2052" t="str">
            <v>OFA</v>
          </cell>
        </row>
        <row r="2053">
          <cell r="A2053" t="str">
            <v>AD</v>
          </cell>
          <cell r="E2053">
            <v>151742.9</v>
          </cell>
          <cell r="H2053" t="str">
            <v>2932</v>
          </cell>
          <cell r="I2053" t="str">
            <v>740</v>
          </cell>
          <cell r="O2053" t="str">
            <v>200</v>
          </cell>
          <cell r="P2053" t="str">
            <v>OFA</v>
          </cell>
        </row>
        <row r="2054">
          <cell r="A2054" t="str">
            <v>DP</v>
          </cell>
          <cell r="E2054">
            <v>-34508.15</v>
          </cell>
          <cell r="H2054" t="str">
            <v>2932</v>
          </cell>
          <cell r="I2054" t="str">
            <v>740</v>
          </cell>
          <cell r="O2054" t="str">
            <v>200</v>
          </cell>
          <cell r="P2054" t="str">
            <v>OFA</v>
          </cell>
        </row>
        <row r="2055">
          <cell r="A2055" t="str">
            <v>DP</v>
          </cell>
          <cell r="E2055">
            <v>-34508.17</v>
          </cell>
          <cell r="H2055" t="str">
            <v>2932</v>
          </cell>
          <cell r="I2055" t="str">
            <v>740</v>
          </cell>
          <cell r="O2055" t="str">
            <v>200</v>
          </cell>
          <cell r="P2055" t="str">
            <v>OFA</v>
          </cell>
        </row>
        <row r="2056">
          <cell r="A2056" t="str">
            <v>DP</v>
          </cell>
          <cell r="E2056">
            <v>-34508.15</v>
          </cell>
          <cell r="H2056" t="str">
            <v>2932</v>
          </cell>
          <cell r="I2056" t="str">
            <v>740</v>
          </cell>
          <cell r="O2056" t="str">
            <v>200</v>
          </cell>
          <cell r="P2056" t="str">
            <v>OFA</v>
          </cell>
        </row>
        <row r="2057">
          <cell r="A2057" t="str">
            <v>DP</v>
          </cell>
          <cell r="E2057">
            <v>-34508.160000000003</v>
          </cell>
          <cell r="H2057" t="str">
            <v>2932</v>
          </cell>
          <cell r="I2057" t="str">
            <v>740</v>
          </cell>
          <cell r="O2057" t="str">
            <v>200</v>
          </cell>
          <cell r="P2057" t="str">
            <v>OFA</v>
          </cell>
        </row>
        <row r="2058">
          <cell r="A2058" t="str">
            <v>DP</v>
          </cell>
          <cell r="E2058">
            <v>-34508.19</v>
          </cell>
          <cell r="H2058" t="str">
            <v>2932</v>
          </cell>
          <cell r="I2058" t="str">
            <v>740</v>
          </cell>
          <cell r="O2058" t="str">
            <v>200</v>
          </cell>
          <cell r="P2058" t="str">
            <v>OFA</v>
          </cell>
        </row>
        <row r="2059">
          <cell r="A2059" t="str">
            <v>DP</v>
          </cell>
          <cell r="E2059">
            <v>-34634.03</v>
          </cell>
          <cell r="H2059" t="str">
            <v>2932</v>
          </cell>
          <cell r="I2059" t="str">
            <v>740</v>
          </cell>
          <cell r="O2059" t="str">
            <v>200</v>
          </cell>
          <cell r="P2059" t="str">
            <v>OFA</v>
          </cell>
        </row>
        <row r="2060">
          <cell r="A2060" t="str">
            <v>DP</v>
          </cell>
          <cell r="E2060">
            <v>-34633.99</v>
          </cell>
          <cell r="H2060" t="str">
            <v>2932</v>
          </cell>
          <cell r="I2060" t="str">
            <v>740</v>
          </cell>
          <cell r="O2060" t="str">
            <v>200</v>
          </cell>
          <cell r="P2060" t="str">
            <v>OFA</v>
          </cell>
        </row>
        <row r="2061">
          <cell r="A2061" t="str">
            <v>DP</v>
          </cell>
          <cell r="E2061">
            <v>-34634.04</v>
          </cell>
          <cell r="H2061" t="str">
            <v>2932</v>
          </cell>
          <cell r="I2061" t="str">
            <v>740</v>
          </cell>
          <cell r="O2061" t="str">
            <v>200</v>
          </cell>
          <cell r="P2061" t="str">
            <v>OFA</v>
          </cell>
        </row>
        <row r="2062">
          <cell r="A2062" t="str">
            <v>DP</v>
          </cell>
          <cell r="E2062">
            <v>-34634</v>
          </cell>
          <cell r="H2062" t="str">
            <v>2932</v>
          </cell>
          <cell r="I2062" t="str">
            <v>740</v>
          </cell>
          <cell r="O2062" t="str">
            <v>200</v>
          </cell>
          <cell r="P2062" t="str">
            <v>OFA</v>
          </cell>
        </row>
        <row r="2063">
          <cell r="A2063" t="str">
            <v>DP</v>
          </cell>
          <cell r="E2063">
            <v>-34634.019999999997</v>
          </cell>
          <cell r="H2063" t="str">
            <v>2932</v>
          </cell>
          <cell r="I2063" t="str">
            <v>740</v>
          </cell>
          <cell r="O2063" t="str">
            <v>200</v>
          </cell>
          <cell r="P2063" t="str">
            <v>OFA</v>
          </cell>
        </row>
        <row r="2064">
          <cell r="A2064" t="str">
            <v>DP</v>
          </cell>
          <cell r="E2064">
            <v>-34634.019999999997</v>
          </cell>
          <cell r="H2064" t="str">
            <v>2932</v>
          </cell>
          <cell r="I2064" t="str">
            <v>740</v>
          </cell>
          <cell r="O2064" t="str">
            <v>200</v>
          </cell>
          <cell r="P2064" t="str">
            <v>OFA</v>
          </cell>
        </row>
        <row r="2065">
          <cell r="A2065" t="str">
            <v>DP</v>
          </cell>
          <cell r="E2065">
            <v>-42396.19</v>
          </cell>
          <cell r="H2065" t="str">
            <v>2932</v>
          </cell>
          <cell r="I2065" t="str">
            <v>740</v>
          </cell>
          <cell r="O2065" t="str">
            <v>200</v>
          </cell>
          <cell r="P2065" t="str">
            <v>OFA</v>
          </cell>
        </row>
        <row r="2066">
          <cell r="A2066" t="str">
            <v>JE</v>
          </cell>
          <cell r="E2066">
            <v>18124.599999999999</v>
          </cell>
          <cell r="H2066" t="str">
            <v>1932</v>
          </cell>
          <cell r="I2066" t="str">
            <v>740</v>
          </cell>
          <cell r="O2066" t="str">
            <v>200</v>
          </cell>
          <cell r="P2066" t="str">
            <v>OFA</v>
          </cell>
        </row>
        <row r="2067">
          <cell r="A2067" t="str">
            <v>JE</v>
          </cell>
          <cell r="E2067">
            <v>95273</v>
          </cell>
          <cell r="H2067" t="str">
            <v>1932</v>
          </cell>
          <cell r="I2067" t="str">
            <v>740</v>
          </cell>
          <cell r="O2067" t="str">
            <v>200</v>
          </cell>
          <cell r="P2067" t="str">
            <v>OFA</v>
          </cell>
        </row>
        <row r="2068">
          <cell r="A2068" t="str">
            <v>JE</v>
          </cell>
          <cell r="E2068">
            <v>15552.95</v>
          </cell>
          <cell r="H2068" t="str">
            <v>1932</v>
          </cell>
          <cell r="I2068" t="str">
            <v>740</v>
          </cell>
          <cell r="O2068" t="str">
            <v>200</v>
          </cell>
          <cell r="P2068" t="str">
            <v>OFA</v>
          </cell>
        </row>
        <row r="2069">
          <cell r="A2069" t="str">
            <v>JE</v>
          </cell>
          <cell r="E2069">
            <v>286066.40000000002</v>
          </cell>
          <cell r="H2069" t="str">
            <v>1932</v>
          </cell>
          <cell r="I2069" t="str">
            <v>740</v>
          </cell>
          <cell r="O2069" t="str">
            <v>200</v>
          </cell>
          <cell r="P2069" t="str">
            <v>OFA</v>
          </cell>
        </row>
        <row r="2070">
          <cell r="A2070" t="str">
            <v>JE</v>
          </cell>
          <cell r="E2070">
            <v>89963</v>
          </cell>
          <cell r="H2070" t="str">
            <v>1932</v>
          </cell>
          <cell r="I2070" t="str">
            <v>740</v>
          </cell>
          <cell r="O2070" t="str">
            <v>200</v>
          </cell>
          <cell r="P2070" t="str">
            <v>OFA</v>
          </cell>
        </row>
        <row r="2071">
          <cell r="A2071" t="str">
            <v>JE</v>
          </cell>
          <cell r="E2071">
            <v>315447.40000000002</v>
          </cell>
          <cell r="H2071" t="str">
            <v>1932</v>
          </cell>
          <cell r="I2071" t="str">
            <v>740</v>
          </cell>
          <cell r="O2071" t="str">
            <v>200</v>
          </cell>
          <cell r="P2071" t="str">
            <v>OFA</v>
          </cell>
        </row>
        <row r="2072">
          <cell r="A2072" t="str">
            <v>JE</v>
          </cell>
          <cell r="E2072">
            <v>315447.40000000002</v>
          </cell>
          <cell r="H2072" t="str">
            <v>1932</v>
          </cell>
          <cell r="I2072" t="str">
            <v>740</v>
          </cell>
          <cell r="O2072" t="str">
            <v>200</v>
          </cell>
          <cell r="P2072" t="str">
            <v>OFA</v>
          </cell>
        </row>
        <row r="2073">
          <cell r="A2073" t="str">
            <v>DP</v>
          </cell>
          <cell r="E2073">
            <v>-34209.589999999997</v>
          </cell>
          <cell r="H2073" t="str">
            <v>2855</v>
          </cell>
          <cell r="I2073" t="str">
            <v>160</v>
          </cell>
          <cell r="O2073" t="str">
            <v>200</v>
          </cell>
          <cell r="P2073" t="str">
            <v>ODE</v>
          </cell>
        </row>
        <row r="2074">
          <cell r="A2074" t="str">
            <v>DP</v>
          </cell>
          <cell r="E2074">
            <v>-34209.9</v>
          </cell>
          <cell r="H2074" t="str">
            <v>2855</v>
          </cell>
          <cell r="I2074" t="str">
            <v>160</v>
          </cell>
          <cell r="O2074" t="str">
            <v>200</v>
          </cell>
          <cell r="P2074" t="str">
            <v>ODE</v>
          </cell>
        </row>
        <row r="2075">
          <cell r="A2075" t="str">
            <v>DP</v>
          </cell>
          <cell r="E2075">
            <v>-34740.51</v>
          </cell>
          <cell r="H2075" t="str">
            <v>2855</v>
          </cell>
          <cell r="I2075" t="str">
            <v>160</v>
          </cell>
          <cell r="O2075" t="str">
            <v>200</v>
          </cell>
          <cell r="P2075" t="str">
            <v>ODE</v>
          </cell>
        </row>
        <row r="2076">
          <cell r="A2076" t="str">
            <v>DP</v>
          </cell>
          <cell r="E2076">
            <v>-34721.410000000003</v>
          </cell>
          <cell r="H2076" t="str">
            <v>2855</v>
          </cell>
          <cell r="I2076" t="str">
            <v>160</v>
          </cell>
          <cell r="O2076" t="str">
            <v>200</v>
          </cell>
          <cell r="P2076" t="str">
            <v>ODE</v>
          </cell>
        </row>
        <row r="2077">
          <cell r="A2077" t="str">
            <v>DP</v>
          </cell>
          <cell r="E2077">
            <v>-34721.5</v>
          </cell>
          <cell r="H2077" t="str">
            <v>2855</v>
          </cell>
          <cell r="I2077" t="str">
            <v>160</v>
          </cell>
          <cell r="O2077" t="str">
            <v>200</v>
          </cell>
          <cell r="P2077" t="str">
            <v>ODE</v>
          </cell>
        </row>
        <row r="2078">
          <cell r="A2078" t="str">
            <v>DP</v>
          </cell>
          <cell r="E2078">
            <v>-34951.51</v>
          </cell>
          <cell r="H2078" t="str">
            <v>2855</v>
          </cell>
          <cell r="I2078" t="str">
            <v>160</v>
          </cell>
          <cell r="O2078" t="str">
            <v>200</v>
          </cell>
          <cell r="P2078" t="str">
            <v>ODE</v>
          </cell>
        </row>
        <row r="2079">
          <cell r="A2079" t="str">
            <v>DP</v>
          </cell>
          <cell r="E2079">
            <v>-34950.879999999997</v>
          </cell>
          <cell r="H2079" t="str">
            <v>2855</v>
          </cell>
          <cell r="I2079" t="str">
            <v>160</v>
          </cell>
          <cell r="O2079" t="str">
            <v>200</v>
          </cell>
          <cell r="P2079" t="str">
            <v>ODE</v>
          </cell>
        </row>
        <row r="2080">
          <cell r="A2080" t="str">
            <v>DP</v>
          </cell>
          <cell r="E2080">
            <v>-34950.910000000003</v>
          </cell>
          <cell r="H2080" t="str">
            <v>2855</v>
          </cell>
          <cell r="I2080" t="str">
            <v>160</v>
          </cell>
          <cell r="O2080" t="str">
            <v>200</v>
          </cell>
          <cell r="P2080" t="str">
            <v>ODE</v>
          </cell>
        </row>
        <row r="2081">
          <cell r="A2081" t="str">
            <v>DP</v>
          </cell>
          <cell r="E2081">
            <v>-36084.14</v>
          </cell>
          <cell r="H2081" t="str">
            <v>2855</v>
          </cell>
          <cell r="I2081" t="str">
            <v>160</v>
          </cell>
          <cell r="O2081" t="str">
            <v>200</v>
          </cell>
          <cell r="P2081" t="str">
            <v>ODE</v>
          </cell>
        </row>
        <row r="2082">
          <cell r="A2082" t="str">
            <v>DP</v>
          </cell>
          <cell r="E2082">
            <v>-36203.61</v>
          </cell>
          <cell r="H2082" t="str">
            <v>2855</v>
          </cell>
          <cell r="I2082" t="str">
            <v>160</v>
          </cell>
          <cell r="O2082" t="str">
            <v>200</v>
          </cell>
          <cell r="P2082" t="str">
            <v>ODE</v>
          </cell>
        </row>
        <row r="2083">
          <cell r="A2083" t="str">
            <v>DP</v>
          </cell>
          <cell r="E2083">
            <v>-36203.449999999997</v>
          </cell>
          <cell r="H2083" t="str">
            <v>2855</v>
          </cell>
          <cell r="I2083" t="str">
            <v>160</v>
          </cell>
          <cell r="O2083" t="str">
            <v>200</v>
          </cell>
          <cell r="P2083" t="str">
            <v>ODE</v>
          </cell>
        </row>
        <row r="2084">
          <cell r="A2084" t="str">
            <v>DP</v>
          </cell>
          <cell r="E2084">
            <v>-36996.85</v>
          </cell>
          <cell r="H2084" t="str">
            <v>2855</v>
          </cell>
          <cell r="I2084" t="str">
            <v>160</v>
          </cell>
          <cell r="O2084" t="str">
            <v>200</v>
          </cell>
          <cell r="P2084" t="str">
            <v>ODE</v>
          </cell>
        </row>
        <row r="2085">
          <cell r="A2085" t="str">
            <v>DP</v>
          </cell>
          <cell r="E2085">
            <v>-802.98</v>
          </cell>
          <cell r="H2085" t="str">
            <v>2855</v>
          </cell>
          <cell r="I2085" t="str">
            <v>160</v>
          </cell>
          <cell r="O2085" t="str">
            <v>200</v>
          </cell>
          <cell r="P2085" t="str">
            <v>ODE</v>
          </cell>
        </row>
        <row r="2086">
          <cell r="A2086" t="str">
            <v>JE</v>
          </cell>
          <cell r="E2086">
            <v>11059.88</v>
          </cell>
          <cell r="H2086" t="str">
            <v>1855</v>
          </cell>
          <cell r="I2086" t="str">
            <v>160</v>
          </cell>
          <cell r="O2086" t="str">
            <v>200</v>
          </cell>
          <cell r="P2086" t="str">
            <v>ODE</v>
          </cell>
        </row>
        <row r="2087">
          <cell r="A2087" t="str">
            <v>JE</v>
          </cell>
          <cell r="E2087">
            <v>250.41</v>
          </cell>
          <cell r="H2087" t="str">
            <v>1855</v>
          </cell>
          <cell r="I2087" t="str">
            <v>160</v>
          </cell>
          <cell r="O2087" t="str">
            <v>200</v>
          </cell>
          <cell r="P2087" t="str">
            <v>ODE</v>
          </cell>
        </row>
        <row r="2088">
          <cell r="A2088" t="str">
            <v>JE</v>
          </cell>
          <cell r="E2088">
            <v>372.39</v>
          </cell>
          <cell r="H2088" t="str">
            <v>1855</v>
          </cell>
          <cell r="I2088" t="str">
            <v>160</v>
          </cell>
          <cell r="O2088" t="str">
            <v>200</v>
          </cell>
          <cell r="P2088" t="str">
            <v>ODE</v>
          </cell>
        </row>
        <row r="2089">
          <cell r="A2089" t="str">
            <v>JE</v>
          </cell>
          <cell r="E2089">
            <v>1400.85</v>
          </cell>
          <cell r="H2089" t="str">
            <v>1855</v>
          </cell>
          <cell r="I2089" t="str">
            <v>160</v>
          </cell>
          <cell r="O2089" t="str">
            <v>200</v>
          </cell>
          <cell r="P2089" t="str">
            <v>ODE</v>
          </cell>
        </row>
        <row r="2090">
          <cell r="A2090" t="str">
            <v>JE</v>
          </cell>
          <cell r="E2090">
            <v>8102.66</v>
          </cell>
          <cell r="H2090" t="str">
            <v>1855</v>
          </cell>
          <cell r="I2090" t="str">
            <v>160</v>
          </cell>
          <cell r="O2090" t="str">
            <v>200</v>
          </cell>
          <cell r="P2090" t="str">
            <v>ODE</v>
          </cell>
        </row>
        <row r="2091">
          <cell r="A2091" t="str">
            <v>JE</v>
          </cell>
          <cell r="E2091">
            <v>2655.46</v>
          </cell>
          <cell r="H2091" t="str">
            <v>1855</v>
          </cell>
          <cell r="I2091" t="str">
            <v>160</v>
          </cell>
          <cell r="O2091" t="str">
            <v>200</v>
          </cell>
          <cell r="P2091" t="str">
            <v>ODE</v>
          </cell>
        </row>
        <row r="2092">
          <cell r="A2092" t="str">
            <v>JE</v>
          </cell>
          <cell r="E2092">
            <v>145.22</v>
          </cell>
          <cell r="H2092" t="str">
            <v>1855</v>
          </cell>
          <cell r="I2092" t="str">
            <v>160</v>
          </cell>
          <cell r="O2092" t="str">
            <v>200</v>
          </cell>
          <cell r="P2092" t="str">
            <v>ODE</v>
          </cell>
        </row>
        <row r="2093">
          <cell r="A2093" t="str">
            <v>JE</v>
          </cell>
          <cell r="E2093">
            <v>2630.62</v>
          </cell>
          <cell r="H2093" t="str">
            <v>1855</v>
          </cell>
          <cell r="I2093" t="str">
            <v>160</v>
          </cell>
          <cell r="O2093" t="str">
            <v>200</v>
          </cell>
          <cell r="P2093" t="str">
            <v>ODE</v>
          </cell>
        </row>
        <row r="2094">
          <cell r="A2094" t="str">
            <v>JE</v>
          </cell>
          <cell r="E2094">
            <v>-46.33</v>
          </cell>
          <cell r="H2094" t="str">
            <v>1855</v>
          </cell>
          <cell r="I2094" t="str">
            <v>160</v>
          </cell>
          <cell r="O2094" t="str">
            <v>200</v>
          </cell>
          <cell r="P2094" t="str">
            <v>ODE</v>
          </cell>
        </row>
        <row r="2095">
          <cell r="A2095" t="str">
            <v>JE</v>
          </cell>
          <cell r="E2095">
            <v>780.5</v>
          </cell>
          <cell r="H2095" t="str">
            <v>1855</v>
          </cell>
          <cell r="I2095" t="str">
            <v>160</v>
          </cell>
          <cell r="O2095" t="str">
            <v>200</v>
          </cell>
          <cell r="P2095" t="str">
            <v>ODE</v>
          </cell>
        </row>
        <row r="2096">
          <cell r="A2096" t="str">
            <v>JE</v>
          </cell>
          <cell r="E2096">
            <v>31367.75</v>
          </cell>
          <cell r="H2096" t="str">
            <v>1855</v>
          </cell>
          <cell r="I2096" t="str">
            <v>160</v>
          </cell>
          <cell r="O2096" t="str">
            <v>200</v>
          </cell>
          <cell r="P2096" t="str">
            <v>ODE</v>
          </cell>
        </row>
        <row r="2097">
          <cell r="A2097" t="str">
            <v>JE</v>
          </cell>
          <cell r="E2097">
            <v>14.76</v>
          </cell>
          <cell r="H2097" t="str">
            <v>1855</v>
          </cell>
          <cell r="I2097" t="str">
            <v>160</v>
          </cell>
          <cell r="O2097" t="str">
            <v>200</v>
          </cell>
          <cell r="P2097" t="str">
            <v>ODE</v>
          </cell>
        </row>
        <row r="2098">
          <cell r="A2098" t="str">
            <v>JE</v>
          </cell>
          <cell r="E2098">
            <v>-5140.8599999999997</v>
          </cell>
          <cell r="H2098" t="str">
            <v>1855</v>
          </cell>
          <cell r="I2098" t="str">
            <v>160</v>
          </cell>
          <cell r="O2098" t="str">
            <v>200</v>
          </cell>
          <cell r="P2098" t="str">
            <v>ODE</v>
          </cell>
        </row>
        <row r="2099">
          <cell r="A2099" t="str">
            <v>JE</v>
          </cell>
          <cell r="E2099">
            <v>25256.74</v>
          </cell>
          <cell r="H2099" t="str">
            <v>1855</v>
          </cell>
          <cell r="I2099" t="str">
            <v>160</v>
          </cell>
          <cell r="O2099" t="str">
            <v>200</v>
          </cell>
          <cell r="P2099" t="str">
            <v>ODE</v>
          </cell>
        </row>
        <row r="2100">
          <cell r="A2100" t="str">
            <v>JE</v>
          </cell>
          <cell r="E2100">
            <v>682.38</v>
          </cell>
          <cell r="H2100" t="str">
            <v>1855</v>
          </cell>
          <cell r="I2100" t="str">
            <v>160</v>
          </cell>
          <cell r="O2100" t="str">
            <v>200</v>
          </cell>
          <cell r="P2100" t="str">
            <v>ODE</v>
          </cell>
        </row>
        <row r="2101">
          <cell r="A2101" t="str">
            <v>JE</v>
          </cell>
          <cell r="E2101">
            <v>-2.75</v>
          </cell>
          <cell r="H2101" t="str">
            <v>1855</v>
          </cell>
          <cell r="I2101" t="str">
            <v>160</v>
          </cell>
          <cell r="O2101" t="str">
            <v>200</v>
          </cell>
          <cell r="P2101" t="str">
            <v>ODE</v>
          </cell>
        </row>
        <row r="2102">
          <cell r="A2102" t="str">
            <v>JE</v>
          </cell>
          <cell r="E2102">
            <v>54.48</v>
          </cell>
          <cell r="H2102" t="str">
            <v>1855</v>
          </cell>
          <cell r="I2102" t="str">
            <v>160</v>
          </cell>
          <cell r="O2102" t="str">
            <v>200</v>
          </cell>
          <cell r="P2102" t="str">
            <v>ODE</v>
          </cell>
        </row>
        <row r="2103">
          <cell r="A2103" t="str">
            <v>JE</v>
          </cell>
          <cell r="E2103">
            <v>3996.1</v>
          </cell>
          <cell r="H2103" t="str">
            <v>1855</v>
          </cell>
          <cell r="I2103" t="str">
            <v>160</v>
          </cell>
          <cell r="O2103" t="str">
            <v>200</v>
          </cell>
          <cell r="P2103" t="str">
            <v>ODE</v>
          </cell>
        </row>
        <row r="2104">
          <cell r="A2104" t="str">
            <v>JE</v>
          </cell>
          <cell r="E2104">
            <v>485.46</v>
          </cell>
          <cell r="H2104" t="str">
            <v>1855</v>
          </cell>
          <cell r="I2104" t="str">
            <v>160</v>
          </cell>
          <cell r="O2104" t="str">
            <v>200</v>
          </cell>
          <cell r="P2104" t="str">
            <v>ODE</v>
          </cell>
        </row>
        <row r="2105">
          <cell r="A2105" t="str">
            <v>JE</v>
          </cell>
          <cell r="E2105">
            <v>319.06</v>
          </cell>
          <cell r="H2105" t="str">
            <v>1855</v>
          </cell>
          <cell r="I2105" t="str">
            <v>160</v>
          </cell>
          <cell r="O2105" t="str">
            <v>200</v>
          </cell>
          <cell r="P2105" t="str">
            <v>ODE</v>
          </cell>
        </row>
        <row r="2106">
          <cell r="A2106" t="str">
            <v>JE</v>
          </cell>
          <cell r="E2106">
            <v>15.9</v>
          </cell>
          <cell r="H2106" t="str">
            <v>1855</v>
          </cell>
          <cell r="I2106" t="str">
            <v>160</v>
          </cell>
          <cell r="O2106" t="str">
            <v>200</v>
          </cell>
          <cell r="P2106" t="str">
            <v>ODE</v>
          </cell>
        </row>
        <row r="2107">
          <cell r="A2107" t="str">
            <v>JE</v>
          </cell>
          <cell r="E2107">
            <v>132.65</v>
          </cell>
          <cell r="H2107" t="str">
            <v>1855</v>
          </cell>
          <cell r="I2107" t="str">
            <v>160</v>
          </cell>
          <cell r="O2107" t="str">
            <v>200</v>
          </cell>
          <cell r="P2107" t="str">
            <v>ODE</v>
          </cell>
        </row>
        <row r="2108">
          <cell r="A2108" t="str">
            <v>JE</v>
          </cell>
          <cell r="E2108">
            <v>1446.75</v>
          </cell>
          <cell r="H2108" t="str">
            <v>1855</v>
          </cell>
          <cell r="I2108" t="str">
            <v>160</v>
          </cell>
          <cell r="O2108" t="str">
            <v>200</v>
          </cell>
          <cell r="P2108" t="str">
            <v>ODE</v>
          </cell>
        </row>
        <row r="2109">
          <cell r="A2109" t="str">
            <v>JE</v>
          </cell>
          <cell r="E2109">
            <v>2591.12</v>
          </cell>
          <cell r="H2109" t="str">
            <v>1855</v>
          </cell>
          <cell r="I2109" t="str">
            <v>160</v>
          </cell>
          <cell r="O2109" t="str">
            <v>200</v>
          </cell>
          <cell r="P2109" t="str">
            <v>ODE</v>
          </cell>
        </row>
        <row r="2110">
          <cell r="A2110" t="str">
            <v>JE</v>
          </cell>
          <cell r="E2110">
            <v>94927.72</v>
          </cell>
          <cell r="H2110" t="str">
            <v>1855</v>
          </cell>
          <cell r="I2110" t="str">
            <v>160</v>
          </cell>
          <cell r="O2110" t="str">
            <v>200</v>
          </cell>
          <cell r="P2110" t="str">
            <v>ODE</v>
          </cell>
        </row>
        <row r="2111">
          <cell r="A2111" t="str">
            <v>JE</v>
          </cell>
          <cell r="E2111">
            <v>668.98</v>
          </cell>
          <cell r="H2111" t="str">
            <v>1855</v>
          </cell>
          <cell r="I2111" t="str">
            <v>160</v>
          </cell>
          <cell r="O2111" t="str">
            <v>200</v>
          </cell>
          <cell r="P2111" t="str">
            <v>ODE</v>
          </cell>
        </row>
        <row r="2112">
          <cell r="A2112" t="str">
            <v>JE</v>
          </cell>
          <cell r="E2112">
            <v>1015.53</v>
          </cell>
          <cell r="H2112" t="str">
            <v>1855</v>
          </cell>
          <cell r="I2112" t="str">
            <v>160</v>
          </cell>
          <cell r="O2112" t="str">
            <v>200</v>
          </cell>
          <cell r="P2112" t="str">
            <v>ODE</v>
          </cell>
        </row>
        <row r="2113">
          <cell r="A2113" t="str">
            <v>JE</v>
          </cell>
          <cell r="E2113">
            <v>10543.15</v>
          </cell>
          <cell r="H2113" t="str">
            <v>1855</v>
          </cell>
          <cell r="I2113" t="str">
            <v>160</v>
          </cell>
          <cell r="O2113" t="str">
            <v>200</v>
          </cell>
          <cell r="P2113" t="str">
            <v>ODE</v>
          </cell>
        </row>
        <row r="2114">
          <cell r="A2114" t="str">
            <v>JE</v>
          </cell>
          <cell r="E2114">
            <v>10845.22</v>
          </cell>
          <cell r="H2114" t="str">
            <v>1855</v>
          </cell>
          <cell r="I2114" t="str">
            <v>160</v>
          </cell>
          <cell r="O2114" t="str">
            <v>200</v>
          </cell>
          <cell r="P2114" t="str">
            <v>ODE</v>
          </cell>
        </row>
        <row r="2115">
          <cell r="A2115" t="str">
            <v>JE</v>
          </cell>
          <cell r="E2115">
            <v>891.04</v>
          </cell>
          <cell r="H2115" t="str">
            <v>1855</v>
          </cell>
          <cell r="I2115" t="str">
            <v>160</v>
          </cell>
          <cell r="O2115" t="str">
            <v>200</v>
          </cell>
          <cell r="P2115" t="str">
            <v>ODE</v>
          </cell>
        </row>
        <row r="2116">
          <cell r="A2116" t="str">
            <v>JE</v>
          </cell>
          <cell r="E2116">
            <v>-1833.45</v>
          </cell>
          <cell r="H2116" t="str">
            <v>1855</v>
          </cell>
          <cell r="I2116" t="str">
            <v>160</v>
          </cell>
          <cell r="O2116" t="str">
            <v>200</v>
          </cell>
          <cell r="P2116" t="str">
            <v>ODE</v>
          </cell>
        </row>
        <row r="2117">
          <cell r="A2117" t="str">
            <v>JE</v>
          </cell>
          <cell r="E2117">
            <v>1022.08</v>
          </cell>
          <cell r="H2117" t="str">
            <v>1855</v>
          </cell>
          <cell r="I2117" t="str">
            <v>160</v>
          </cell>
          <cell r="O2117" t="str">
            <v>200</v>
          </cell>
          <cell r="P2117" t="str">
            <v>ODE</v>
          </cell>
        </row>
        <row r="2118">
          <cell r="A2118" t="str">
            <v>JE</v>
          </cell>
          <cell r="E2118">
            <v>894.41</v>
          </cell>
          <cell r="H2118" t="str">
            <v>1855</v>
          </cell>
          <cell r="I2118" t="str">
            <v>160</v>
          </cell>
          <cell r="O2118" t="str">
            <v>200</v>
          </cell>
          <cell r="P2118" t="str">
            <v>ODE</v>
          </cell>
        </row>
        <row r="2119">
          <cell r="A2119" t="str">
            <v>JE</v>
          </cell>
          <cell r="E2119">
            <v>4.26</v>
          </cell>
          <cell r="H2119" t="str">
            <v>1855</v>
          </cell>
          <cell r="I2119" t="str">
            <v>160</v>
          </cell>
          <cell r="O2119" t="str">
            <v>200</v>
          </cell>
          <cell r="P2119" t="str">
            <v>ODE</v>
          </cell>
        </row>
        <row r="2120">
          <cell r="A2120" t="str">
            <v>JE</v>
          </cell>
          <cell r="E2120">
            <v>217.21</v>
          </cell>
          <cell r="H2120" t="str">
            <v>1855</v>
          </cell>
          <cell r="I2120" t="str">
            <v>160</v>
          </cell>
          <cell r="O2120" t="str">
            <v>200</v>
          </cell>
          <cell r="P2120" t="str">
            <v>ODE</v>
          </cell>
        </row>
        <row r="2121">
          <cell r="A2121" t="str">
            <v>JE</v>
          </cell>
          <cell r="E2121">
            <v>270.39</v>
          </cell>
          <cell r="H2121" t="str">
            <v>1855</v>
          </cell>
          <cell r="I2121" t="str">
            <v>160</v>
          </cell>
          <cell r="O2121" t="str">
            <v>200</v>
          </cell>
          <cell r="P2121" t="str">
            <v>ODE</v>
          </cell>
        </row>
        <row r="2122">
          <cell r="A2122" t="str">
            <v>JE</v>
          </cell>
          <cell r="E2122">
            <v>26.09</v>
          </cell>
          <cell r="H2122" t="str">
            <v>1855</v>
          </cell>
          <cell r="I2122" t="str">
            <v>160</v>
          </cell>
          <cell r="O2122" t="str">
            <v>200</v>
          </cell>
          <cell r="P2122" t="str">
            <v>ODE</v>
          </cell>
        </row>
        <row r="2123">
          <cell r="A2123" t="str">
            <v>JE</v>
          </cell>
          <cell r="E2123">
            <v>2169.4499999999998</v>
          </cell>
          <cell r="H2123" t="str">
            <v>1855</v>
          </cell>
          <cell r="I2123" t="str">
            <v>160</v>
          </cell>
          <cell r="O2123" t="str">
            <v>200</v>
          </cell>
          <cell r="P2123" t="str">
            <v>ODE</v>
          </cell>
        </row>
        <row r="2124">
          <cell r="A2124" t="str">
            <v>JE</v>
          </cell>
          <cell r="E2124">
            <v>1681.36</v>
          </cell>
          <cell r="H2124" t="str">
            <v>1855</v>
          </cell>
          <cell r="I2124" t="str">
            <v>160</v>
          </cell>
          <cell r="O2124" t="str">
            <v>200</v>
          </cell>
          <cell r="P2124" t="str">
            <v>ODE</v>
          </cell>
        </row>
        <row r="2125">
          <cell r="A2125" t="str">
            <v>JE</v>
          </cell>
          <cell r="E2125">
            <v>47155.4</v>
          </cell>
          <cell r="H2125" t="str">
            <v>1855</v>
          </cell>
          <cell r="I2125" t="str">
            <v>160</v>
          </cell>
          <cell r="O2125" t="str">
            <v>200</v>
          </cell>
          <cell r="P2125" t="str">
            <v>ODE</v>
          </cell>
        </row>
        <row r="2126">
          <cell r="A2126" t="str">
            <v>JE</v>
          </cell>
          <cell r="E2126">
            <v>7731.41</v>
          </cell>
          <cell r="H2126" t="str">
            <v>1855</v>
          </cell>
          <cell r="I2126" t="str">
            <v>160</v>
          </cell>
          <cell r="O2126" t="str">
            <v>200</v>
          </cell>
          <cell r="P2126" t="str">
            <v>ODE</v>
          </cell>
        </row>
        <row r="2127">
          <cell r="A2127" t="str">
            <v>JE</v>
          </cell>
          <cell r="E2127">
            <v>7301.86</v>
          </cell>
          <cell r="H2127" t="str">
            <v>1855</v>
          </cell>
          <cell r="I2127" t="str">
            <v>160</v>
          </cell>
          <cell r="O2127" t="str">
            <v>200</v>
          </cell>
          <cell r="P2127" t="str">
            <v>ODE</v>
          </cell>
        </row>
        <row r="2128">
          <cell r="A2128" t="str">
            <v>JE</v>
          </cell>
          <cell r="E2128">
            <v>1579.99</v>
          </cell>
          <cell r="H2128" t="str">
            <v>1855</v>
          </cell>
          <cell r="I2128" t="str">
            <v>160</v>
          </cell>
          <cell r="O2128" t="str">
            <v>200</v>
          </cell>
          <cell r="P2128" t="str">
            <v>ODE</v>
          </cell>
        </row>
        <row r="2129">
          <cell r="A2129" t="str">
            <v>JE</v>
          </cell>
          <cell r="E2129">
            <v>1354</v>
          </cell>
          <cell r="H2129" t="str">
            <v>1855</v>
          </cell>
          <cell r="I2129" t="str">
            <v>160</v>
          </cell>
          <cell r="O2129" t="str">
            <v>200</v>
          </cell>
          <cell r="P2129" t="str">
            <v>ODE</v>
          </cell>
        </row>
        <row r="2130">
          <cell r="A2130" t="str">
            <v>JE</v>
          </cell>
          <cell r="E2130">
            <v>476.99</v>
          </cell>
          <cell r="H2130" t="str">
            <v>1855</v>
          </cell>
          <cell r="I2130" t="str">
            <v>160</v>
          </cell>
          <cell r="O2130" t="str">
            <v>200</v>
          </cell>
          <cell r="P2130" t="str">
            <v>ODE</v>
          </cell>
        </row>
        <row r="2131">
          <cell r="A2131" t="str">
            <v>JE</v>
          </cell>
          <cell r="E2131">
            <v>1041.97</v>
          </cell>
          <cell r="H2131" t="str">
            <v>1855</v>
          </cell>
          <cell r="I2131" t="str">
            <v>160</v>
          </cell>
          <cell r="O2131" t="str">
            <v>200</v>
          </cell>
          <cell r="P2131" t="str">
            <v>ODE</v>
          </cell>
        </row>
        <row r="2132">
          <cell r="A2132" t="str">
            <v>JE</v>
          </cell>
          <cell r="E2132">
            <v>6010.17</v>
          </cell>
          <cell r="H2132" t="str">
            <v>1855</v>
          </cell>
          <cell r="I2132" t="str">
            <v>160</v>
          </cell>
          <cell r="O2132" t="str">
            <v>200</v>
          </cell>
          <cell r="P2132" t="str">
            <v>ODE</v>
          </cell>
        </row>
        <row r="2133">
          <cell r="A2133" t="str">
            <v>JE</v>
          </cell>
          <cell r="E2133">
            <v>1854.71</v>
          </cell>
          <cell r="H2133" t="str">
            <v>1855</v>
          </cell>
          <cell r="I2133" t="str">
            <v>160</v>
          </cell>
          <cell r="O2133" t="str">
            <v>200</v>
          </cell>
          <cell r="P2133" t="str">
            <v>ODE</v>
          </cell>
        </row>
        <row r="2134">
          <cell r="A2134" t="str">
            <v>JE</v>
          </cell>
          <cell r="E2134">
            <v>3847.67</v>
          </cell>
          <cell r="H2134" t="str">
            <v>1855</v>
          </cell>
          <cell r="I2134" t="str">
            <v>160</v>
          </cell>
          <cell r="O2134" t="str">
            <v>200</v>
          </cell>
          <cell r="P2134" t="str">
            <v>ODE</v>
          </cell>
        </row>
        <row r="2135">
          <cell r="A2135" t="str">
            <v>JE</v>
          </cell>
          <cell r="E2135">
            <v>-14308.26</v>
          </cell>
          <cell r="H2135" t="str">
            <v>1855</v>
          </cell>
          <cell r="I2135" t="str">
            <v>160</v>
          </cell>
          <cell r="O2135" t="str">
            <v>200</v>
          </cell>
          <cell r="P2135" t="str">
            <v>ODE</v>
          </cell>
        </row>
        <row r="2136">
          <cell r="A2136" t="str">
            <v>JE</v>
          </cell>
          <cell r="E2136">
            <v>9547.2800000000007</v>
          </cell>
          <cell r="H2136" t="str">
            <v>1855</v>
          </cell>
          <cell r="I2136" t="str">
            <v>160</v>
          </cell>
          <cell r="O2136" t="str">
            <v>200</v>
          </cell>
          <cell r="P2136" t="str">
            <v>ODE</v>
          </cell>
        </row>
        <row r="2137">
          <cell r="A2137" t="str">
            <v>JE</v>
          </cell>
          <cell r="E2137">
            <v>17112.03</v>
          </cell>
          <cell r="H2137" t="str">
            <v>1855</v>
          </cell>
          <cell r="I2137" t="str">
            <v>160</v>
          </cell>
          <cell r="O2137" t="str">
            <v>200</v>
          </cell>
          <cell r="P2137" t="str">
            <v>ODE</v>
          </cell>
        </row>
        <row r="2138">
          <cell r="A2138" t="str">
            <v>JE</v>
          </cell>
          <cell r="E2138">
            <v>12794.66</v>
          </cell>
          <cell r="H2138" t="str">
            <v>1855</v>
          </cell>
          <cell r="I2138" t="str">
            <v>160</v>
          </cell>
          <cell r="O2138" t="str">
            <v>200</v>
          </cell>
          <cell r="P2138" t="str">
            <v>ODE</v>
          </cell>
        </row>
        <row r="2139">
          <cell r="A2139" t="str">
            <v>JE</v>
          </cell>
          <cell r="E2139">
            <v>910.63</v>
          </cell>
          <cell r="H2139" t="str">
            <v>1855</v>
          </cell>
          <cell r="I2139" t="str">
            <v>160</v>
          </cell>
          <cell r="O2139" t="str">
            <v>200</v>
          </cell>
          <cell r="P2139" t="str">
            <v>ODE</v>
          </cell>
        </row>
        <row r="2140">
          <cell r="A2140" t="str">
            <v>JE</v>
          </cell>
          <cell r="E2140">
            <v>13523.48</v>
          </cell>
          <cell r="H2140" t="str">
            <v>1855</v>
          </cell>
          <cell r="I2140" t="str">
            <v>160</v>
          </cell>
          <cell r="O2140" t="str">
            <v>200</v>
          </cell>
          <cell r="P2140" t="str">
            <v>ODE</v>
          </cell>
        </row>
        <row r="2141">
          <cell r="A2141" t="str">
            <v>JE</v>
          </cell>
          <cell r="E2141">
            <v>1004.32</v>
          </cell>
          <cell r="H2141" t="str">
            <v>1855</v>
          </cell>
          <cell r="I2141" t="str">
            <v>160</v>
          </cell>
          <cell r="O2141" t="str">
            <v>200</v>
          </cell>
          <cell r="P2141" t="str">
            <v>ODE</v>
          </cell>
        </row>
        <row r="2142">
          <cell r="A2142" t="str">
            <v>JE</v>
          </cell>
          <cell r="E2142">
            <v>61.98</v>
          </cell>
          <cell r="H2142" t="str">
            <v>1855</v>
          </cell>
          <cell r="I2142" t="str">
            <v>160</v>
          </cell>
          <cell r="O2142" t="str">
            <v>200</v>
          </cell>
          <cell r="P2142" t="str">
            <v>ODE</v>
          </cell>
        </row>
        <row r="2143">
          <cell r="A2143" t="str">
            <v>JE</v>
          </cell>
          <cell r="E2143">
            <v>1181.76</v>
          </cell>
          <cell r="H2143" t="str">
            <v>1855</v>
          </cell>
          <cell r="I2143" t="str">
            <v>160</v>
          </cell>
          <cell r="O2143" t="str">
            <v>200</v>
          </cell>
          <cell r="P2143" t="str">
            <v>ODE</v>
          </cell>
        </row>
        <row r="2144">
          <cell r="A2144" t="str">
            <v>JE</v>
          </cell>
          <cell r="E2144">
            <v>2266.7800000000002</v>
          </cell>
          <cell r="H2144" t="str">
            <v>1855</v>
          </cell>
          <cell r="I2144" t="str">
            <v>160</v>
          </cell>
          <cell r="O2144" t="str">
            <v>200</v>
          </cell>
          <cell r="P2144" t="str">
            <v>ODE</v>
          </cell>
        </row>
        <row r="2145">
          <cell r="A2145" t="str">
            <v>JE</v>
          </cell>
          <cell r="E2145">
            <v>827.44</v>
          </cell>
          <cell r="H2145" t="str">
            <v>1855</v>
          </cell>
          <cell r="I2145" t="str">
            <v>160</v>
          </cell>
          <cell r="O2145" t="str">
            <v>200</v>
          </cell>
          <cell r="P2145" t="str">
            <v>ODE</v>
          </cell>
        </row>
        <row r="2146">
          <cell r="A2146" t="str">
            <v>JE</v>
          </cell>
          <cell r="E2146">
            <v>13799.41</v>
          </cell>
          <cell r="H2146" t="str">
            <v>1855</v>
          </cell>
          <cell r="I2146" t="str">
            <v>160</v>
          </cell>
          <cell r="O2146" t="str">
            <v>200</v>
          </cell>
          <cell r="P2146" t="str">
            <v>ODE</v>
          </cell>
        </row>
        <row r="2147">
          <cell r="A2147" t="str">
            <v>JE</v>
          </cell>
          <cell r="E2147">
            <v>5.62</v>
          </cell>
          <cell r="H2147" t="str">
            <v>1855</v>
          </cell>
          <cell r="I2147" t="str">
            <v>160</v>
          </cell>
          <cell r="O2147" t="str">
            <v>200</v>
          </cell>
          <cell r="P2147" t="str">
            <v>ODE</v>
          </cell>
        </row>
        <row r="2148">
          <cell r="A2148" t="str">
            <v>JE</v>
          </cell>
          <cell r="E2148">
            <v>10735.04</v>
          </cell>
          <cell r="H2148" t="str">
            <v>1855</v>
          </cell>
          <cell r="I2148" t="str">
            <v>160</v>
          </cell>
          <cell r="O2148" t="str">
            <v>200</v>
          </cell>
          <cell r="P2148" t="str">
            <v>ODE</v>
          </cell>
        </row>
        <row r="2149">
          <cell r="A2149" t="str">
            <v>JE</v>
          </cell>
          <cell r="E2149">
            <v>759.83</v>
          </cell>
          <cell r="H2149" t="str">
            <v>1855</v>
          </cell>
          <cell r="I2149" t="str">
            <v>160</v>
          </cell>
          <cell r="O2149" t="str">
            <v>200</v>
          </cell>
          <cell r="P2149" t="str">
            <v>ODE</v>
          </cell>
        </row>
        <row r="2150">
          <cell r="A2150" t="str">
            <v>JE</v>
          </cell>
          <cell r="E2150">
            <v>4580.99</v>
          </cell>
          <cell r="H2150" t="str">
            <v>1855</v>
          </cell>
          <cell r="I2150" t="str">
            <v>160</v>
          </cell>
          <cell r="O2150" t="str">
            <v>200</v>
          </cell>
          <cell r="P2150" t="str">
            <v>ODE</v>
          </cell>
        </row>
        <row r="2151">
          <cell r="A2151" t="str">
            <v>JE</v>
          </cell>
          <cell r="E2151">
            <v>0.02</v>
          </cell>
          <cell r="H2151" t="str">
            <v>1855</v>
          </cell>
          <cell r="I2151" t="str">
            <v>160</v>
          </cell>
          <cell r="O2151" t="str">
            <v>200</v>
          </cell>
          <cell r="P2151" t="str">
            <v>ODE</v>
          </cell>
        </row>
        <row r="2152">
          <cell r="A2152" t="str">
            <v>JE</v>
          </cell>
          <cell r="E2152">
            <v>459.8</v>
          </cell>
          <cell r="H2152" t="str">
            <v>1855</v>
          </cell>
          <cell r="I2152" t="str">
            <v>160</v>
          </cell>
          <cell r="O2152" t="str">
            <v>200</v>
          </cell>
          <cell r="P2152" t="str">
            <v>ODE</v>
          </cell>
        </row>
        <row r="2153">
          <cell r="A2153" t="str">
            <v>JE</v>
          </cell>
          <cell r="E2153">
            <v>30350.16</v>
          </cell>
          <cell r="H2153" t="str">
            <v>1855</v>
          </cell>
          <cell r="I2153" t="str">
            <v>160</v>
          </cell>
          <cell r="O2153" t="str">
            <v>200</v>
          </cell>
          <cell r="P2153" t="str">
            <v>ODE</v>
          </cell>
        </row>
        <row r="2154">
          <cell r="A2154" t="str">
            <v>JE</v>
          </cell>
          <cell r="E2154">
            <v>-77.09</v>
          </cell>
          <cell r="H2154" t="str">
            <v>1855</v>
          </cell>
          <cell r="I2154" t="str">
            <v>160</v>
          </cell>
          <cell r="O2154" t="str">
            <v>200</v>
          </cell>
          <cell r="P2154" t="str">
            <v>ODE</v>
          </cell>
        </row>
        <row r="2155">
          <cell r="A2155" t="str">
            <v>JE</v>
          </cell>
          <cell r="E2155">
            <v>142547.51</v>
          </cell>
          <cell r="H2155" t="str">
            <v>1855</v>
          </cell>
          <cell r="I2155" t="str">
            <v>160</v>
          </cell>
          <cell r="O2155" t="str">
            <v>200</v>
          </cell>
          <cell r="P2155" t="str">
            <v>ODE</v>
          </cell>
        </row>
        <row r="2156">
          <cell r="A2156" t="str">
            <v>JE</v>
          </cell>
          <cell r="E2156">
            <v>3.81</v>
          </cell>
          <cell r="H2156" t="str">
            <v>1855</v>
          </cell>
          <cell r="I2156" t="str">
            <v>160</v>
          </cell>
          <cell r="O2156" t="str">
            <v>200</v>
          </cell>
          <cell r="P2156" t="str">
            <v>ODE</v>
          </cell>
        </row>
        <row r="2157">
          <cell r="A2157" t="str">
            <v>JE</v>
          </cell>
          <cell r="E2157">
            <v>1639.11</v>
          </cell>
          <cell r="H2157" t="str">
            <v>1855</v>
          </cell>
          <cell r="I2157" t="str">
            <v>160</v>
          </cell>
          <cell r="O2157" t="str">
            <v>200</v>
          </cell>
          <cell r="P2157" t="str">
            <v>ODE</v>
          </cell>
        </row>
        <row r="2158">
          <cell r="A2158" t="str">
            <v>JE</v>
          </cell>
          <cell r="E2158">
            <v>49206.15</v>
          </cell>
          <cell r="H2158" t="str">
            <v>1855</v>
          </cell>
          <cell r="I2158" t="str">
            <v>160</v>
          </cell>
          <cell r="O2158" t="str">
            <v>200</v>
          </cell>
          <cell r="P2158" t="str">
            <v>ODE</v>
          </cell>
        </row>
        <row r="2159">
          <cell r="A2159" t="str">
            <v>JE</v>
          </cell>
          <cell r="E2159">
            <v>-26874.93</v>
          </cell>
          <cell r="H2159" t="str">
            <v>1855</v>
          </cell>
          <cell r="I2159" t="str">
            <v>160</v>
          </cell>
          <cell r="O2159" t="str">
            <v>200</v>
          </cell>
          <cell r="P2159" t="str">
            <v>ODE</v>
          </cell>
        </row>
        <row r="2160">
          <cell r="A2160" t="str">
            <v>JE</v>
          </cell>
          <cell r="E2160">
            <v>7.97</v>
          </cell>
          <cell r="H2160" t="str">
            <v>1855</v>
          </cell>
          <cell r="I2160" t="str">
            <v>160</v>
          </cell>
          <cell r="O2160" t="str">
            <v>200</v>
          </cell>
          <cell r="P2160" t="str">
            <v>ODE</v>
          </cell>
        </row>
        <row r="2161">
          <cell r="A2161" t="str">
            <v>JE</v>
          </cell>
          <cell r="E2161">
            <v>9155.57</v>
          </cell>
          <cell r="H2161" t="str">
            <v>1855</v>
          </cell>
          <cell r="I2161" t="str">
            <v>160</v>
          </cell>
          <cell r="O2161" t="str">
            <v>200</v>
          </cell>
          <cell r="P2161" t="str">
            <v>ODE</v>
          </cell>
        </row>
        <row r="2162">
          <cell r="A2162" t="str">
            <v>JE</v>
          </cell>
          <cell r="E2162">
            <v>85884.23</v>
          </cell>
          <cell r="H2162" t="str">
            <v>1855</v>
          </cell>
          <cell r="I2162" t="str">
            <v>160</v>
          </cell>
          <cell r="O2162" t="str">
            <v>200</v>
          </cell>
          <cell r="P2162" t="str">
            <v>ODE</v>
          </cell>
        </row>
        <row r="2163">
          <cell r="A2163" t="str">
            <v>JE</v>
          </cell>
          <cell r="E2163">
            <v>51785.1</v>
          </cell>
          <cell r="H2163" t="str">
            <v>1855</v>
          </cell>
          <cell r="I2163" t="str">
            <v>160</v>
          </cell>
          <cell r="O2163" t="str">
            <v>200</v>
          </cell>
          <cell r="P2163" t="str">
            <v>ODE</v>
          </cell>
        </row>
        <row r="2164">
          <cell r="A2164" t="str">
            <v>JE</v>
          </cell>
          <cell r="E2164">
            <v>8538.75</v>
          </cell>
          <cell r="H2164" t="str">
            <v>1855</v>
          </cell>
          <cell r="I2164" t="str">
            <v>160</v>
          </cell>
          <cell r="O2164" t="str">
            <v>200</v>
          </cell>
          <cell r="P2164" t="str">
            <v>ODE</v>
          </cell>
        </row>
        <row r="2165">
          <cell r="A2165" t="str">
            <v>JE</v>
          </cell>
          <cell r="E2165">
            <v>3185.58</v>
          </cell>
          <cell r="H2165" t="str">
            <v>1855</v>
          </cell>
          <cell r="I2165" t="str">
            <v>160</v>
          </cell>
          <cell r="O2165" t="str">
            <v>200</v>
          </cell>
          <cell r="P2165" t="str">
            <v>ODE</v>
          </cell>
        </row>
        <row r="2166">
          <cell r="A2166" t="str">
            <v>JE</v>
          </cell>
          <cell r="E2166">
            <v>7649.98</v>
          </cell>
          <cell r="H2166" t="str">
            <v>1855</v>
          </cell>
          <cell r="I2166" t="str">
            <v>160</v>
          </cell>
          <cell r="O2166" t="str">
            <v>200</v>
          </cell>
          <cell r="P2166" t="str">
            <v>ODE</v>
          </cell>
        </row>
        <row r="2167">
          <cell r="A2167" t="str">
            <v>JE</v>
          </cell>
          <cell r="E2167">
            <v>-11.51</v>
          </cell>
          <cell r="H2167" t="str">
            <v>1855</v>
          </cell>
          <cell r="I2167" t="str">
            <v>160</v>
          </cell>
          <cell r="O2167" t="str">
            <v>200</v>
          </cell>
          <cell r="P2167" t="str">
            <v>ODE</v>
          </cell>
        </row>
        <row r="2168">
          <cell r="A2168" t="str">
            <v>JE</v>
          </cell>
          <cell r="E2168">
            <v>-7.18</v>
          </cell>
          <cell r="H2168" t="str">
            <v>1855</v>
          </cell>
          <cell r="I2168" t="str">
            <v>160</v>
          </cell>
          <cell r="O2168" t="str">
            <v>200</v>
          </cell>
          <cell r="P2168" t="str">
            <v>ODE</v>
          </cell>
        </row>
        <row r="2169">
          <cell r="A2169" t="str">
            <v>JE</v>
          </cell>
          <cell r="E2169">
            <v>1626.14</v>
          </cell>
          <cell r="H2169" t="str">
            <v>1855</v>
          </cell>
          <cell r="I2169" t="str">
            <v>160</v>
          </cell>
          <cell r="O2169" t="str">
            <v>200</v>
          </cell>
          <cell r="P2169" t="str">
            <v>ODE</v>
          </cell>
        </row>
        <row r="2170">
          <cell r="A2170" t="str">
            <v>JE</v>
          </cell>
          <cell r="E2170">
            <v>4083.78</v>
          </cell>
          <cell r="H2170" t="str">
            <v>1855</v>
          </cell>
          <cell r="I2170" t="str">
            <v>160</v>
          </cell>
          <cell r="O2170" t="str">
            <v>200</v>
          </cell>
          <cell r="P2170" t="str">
            <v>ODE</v>
          </cell>
        </row>
        <row r="2171">
          <cell r="A2171" t="str">
            <v>JE</v>
          </cell>
          <cell r="E2171">
            <v>0.06</v>
          </cell>
          <cell r="H2171" t="str">
            <v>1855</v>
          </cell>
          <cell r="I2171" t="str">
            <v>160</v>
          </cell>
          <cell r="O2171" t="str">
            <v>200</v>
          </cell>
          <cell r="P2171" t="str">
            <v>ODE</v>
          </cell>
        </row>
        <row r="2172">
          <cell r="A2172" t="str">
            <v>JE</v>
          </cell>
          <cell r="E2172">
            <v>-45.09</v>
          </cell>
          <cell r="H2172" t="str">
            <v>1855</v>
          </cell>
          <cell r="I2172" t="str">
            <v>160</v>
          </cell>
          <cell r="O2172" t="str">
            <v>200</v>
          </cell>
          <cell r="P2172" t="str">
            <v>ODE</v>
          </cell>
        </row>
        <row r="2173">
          <cell r="A2173" t="str">
            <v>JE</v>
          </cell>
          <cell r="E2173">
            <v>-22.53</v>
          </cell>
          <cell r="H2173" t="str">
            <v>1855</v>
          </cell>
          <cell r="I2173" t="str">
            <v>160</v>
          </cell>
          <cell r="O2173" t="str">
            <v>200</v>
          </cell>
          <cell r="P2173" t="str">
            <v>ODE</v>
          </cell>
        </row>
        <row r="2174">
          <cell r="A2174" t="str">
            <v>JE</v>
          </cell>
          <cell r="E2174">
            <v>-3.2</v>
          </cell>
          <cell r="H2174" t="str">
            <v>1855</v>
          </cell>
          <cell r="I2174" t="str">
            <v>160</v>
          </cell>
          <cell r="O2174" t="str">
            <v>200</v>
          </cell>
          <cell r="P2174" t="str">
            <v>ODE</v>
          </cell>
        </row>
        <row r="2175">
          <cell r="A2175" t="str">
            <v>JE</v>
          </cell>
          <cell r="E2175">
            <v>-61.51</v>
          </cell>
          <cell r="H2175" t="str">
            <v>1855</v>
          </cell>
          <cell r="I2175" t="str">
            <v>160</v>
          </cell>
          <cell r="O2175" t="str">
            <v>200</v>
          </cell>
          <cell r="P2175" t="str">
            <v>ODE</v>
          </cell>
        </row>
        <row r="2176">
          <cell r="A2176" t="str">
            <v>JE</v>
          </cell>
          <cell r="E2176">
            <v>489.25</v>
          </cell>
          <cell r="H2176" t="str">
            <v>1855</v>
          </cell>
          <cell r="I2176" t="str">
            <v>160</v>
          </cell>
          <cell r="O2176" t="str">
            <v>200</v>
          </cell>
          <cell r="P2176" t="str">
            <v>ODE</v>
          </cell>
        </row>
        <row r="2177">
          <cell r="A2177" t="str">
            <v>JE</v>
          </cell>
          <cell r="E2177">
            <v>1920.58</v>
          </cell>
          <cell r="H2177" t="str">
            <v>1855</v>
          </cell>
          <cell r="I2177" t="str">
            <v>160</v>
          </cell>
          <cell r="O2177" t="str">
            <v>200</v>
          </cell>
          <cell r="P2177" t="str">
            <v>ODE</v>
          </cell>
        </row>
        <row r="2178">
          <cell r="A2178" t="str">
            <v>JE</v>
          </cell>
          <cell r="E2178">
            <v>19722.53</v>
          </cell>
          <cell r="H2178" t="str">
            <v>1855</v>
          </cell>
          <cell r="I2178" t="str">
            <v>160</v>
          </cell>
          <cell r="O2178" t="str">
            <v>200</v>
          </cell>
          <cell r="P2178" t="str">
            <v>ODE</v>
          </cell>
        </row>
        <row r="2179">
          <cell r="A2179" t="str">
            <v>JE</v>
          </cell>
          <cell r="E2179">
            <v>71.39</v>
          </cell>
          <cell r="H2179" t="str">
            <v>1855</v>
          </cell>
          <cell r="I2179" t="str">
            <v>160</v>
          </cell>
          <cell r="O2179" t="str">
            <v>200</v>
          </cell>
          <cell r="P2179" t="str">
            <v>ODE</v>
          </cell>
        </row>
        <row r="2180">
          <cell r="A2180" t="str">
            <v>JE</v>
          </cell>
          <cell r="E2180">
            <v>-1.98</v>
          </cell>
          <cell r="H2180" t="str">
            <v>1855</v>
          </cell>
          <cell r="I2180" t="str">
            <v>160</v>
          </cell>
          <cell r="O2180" t="str">
            <v>200</v>
          </cell>
          <cell r="P2180" t="str">
            <v>ODE</v>
          </cell>
        </row>
        <row r="2181">
          <cell r="A2181" t="str">
            <v>JE</v>
          </cell>
          <cell r="E2181">
            <v>39.5</v>
          </cell>
          <cell r="H2181" t="str">
            <v>1855</v>
          </cell>
          <cell r="I2181" t="str">
            <v>160</v>
          </cell>
          <cell r="O2181" t="str">
            <v>200</v>
          </cell>
          <cell r="P2181" t="str">
            <v>ODE</v>
          </cell>
        </row>
        <row r="2182">
          <cell r="A2182" t="str">
            <v>JE</v>
          </cell>
          <cell r="E2182">
            <v>-98.77</v>
          </cell>
          <cell r="H2182" t="str">
            <v>1855</v>
          </cell>
          <cell r="I2182" t="str">
            <v>160</v>
          </cell>
          <cell r="O2182" t="str">
            <v>200</v>
          </cell>
          <cell r="P2182" t="str">
            <v>ODE</v>
          </cell>
        </row>
        <row r="2183">
          <cell r="A2183" t="str">
            <v>JE</v>
          </cell>
          <cell r="E2183">
            <v>235.6</v>
          </cell>
          <cell r="H2183" t="str">
            <v>1855</v>
          </cell>
          <cell r="I2183" t="str">
            <v>160</v>
          </cell>
          <cell r="O2183" t="str">
            <v>200</v>
          </cell>
          <cell r="P2183" t="str">
            <v>ODE</v>
          </cell>
        </row>
        <row r="2184">
          <cell r="A2184" t="str">
            <v>JE</v>
          </cell>
          <cell r="E2184">
            <v>3772.5</v>
          </cell>
          <cell r="H2184" t="str">
            <v>1855</v>
          </cell>
          <cell r="I2184" t="str">
            <v>160</v>
          </cell>
          <cell r="O2184" t="str">
            <v>200</v>
          </cell>
          <cell r="P2184" t="str">
            <v>ODE</v>
          </cell>
        </row>
        <row r="2185">
          <cell r="A2185" t="str">
            <v>JE</v>
          </cell>
          <cell r="E2185">
            <v>7.83</v>
          </cell>
          <cell r="H2185" t="str">
            <v>1855</v>
          </cell>
          <cell r="I2185" t="str">
            <v>160</v>
          </cell>
          <cell r="O2185" t="str">
            <v>200</v>
          </cell>
          <cell r="P2185" t="str">
            <v>ODE</v>
          </cell>
        </row>
        <row r="2186">
          <cell r="A2186" t="str">
            <v>JE</v>
          </cell>
          <cell r="E2186">
            <v>14510.25</v>
          </cell>
          <cell r="H2186" t="str">
            <v>1855</v>
          </cell>
          <cell r="I2186" t="str">
            <v>160</v>
          </cell>
          <cell r="O2186" t="str">
            <v>200</v>
          </cell>
          <cell r="P2186" t="str">
            <v>ODE</v>
          </cell>
        </row>
        <row r="2187">
          <cell r="A2187" t="str">
            <v>JE</v>
          </cell>
          <cell r="E2187">
            <v>1099.04</v>
          </cell>
          <cell r="H2187" t="str">
            <v>1855</v>
          </cell>
          <cell r="I2187" t="str">
            <v>160</v>
          </cell>
          <cell r="O2187" t="str">
            <v>200</v>
          </cell>
          <cell r="P2187" t="str">
            <v>ODE</v>
          </cell>
        </row>
        <row r="2188">
          <cell r="A2188" t="str">
            <v>JE</v>
          </cell>
          <cell r="E2188">
            <v>-4.01</v>
          </cell>
          <cell r="H2188" t="str">
            <v>1855</v>
          </cell>
          <cell r="I2188" t="str">
            <v>160</v>
          </cell>
          <cell r="O2188" t="str">
            <v>200</v>
          </cell>
          <cell r="P2188" t="str">
            <v>ODE</v>
          </cell>
        </row>
        <row r="2189">
          <cell r="A2189" t="str">
            <v>JE</v>
          </cell>
          <cell r="E2189">
            <v>391.37</v>
          </cell>
          <cell r="H2189" t="str">
            <v>1855</v>
          </cell>
          <cell r="I2189" t="str">
            <v>160</v>
          </cell>
          <cell r="O2189" t="str">
            <v>200</v>
          </cell>
          <cell r="P2189" t="str">
            <v>ODE</v>
          </cell>
        </row>
        <row r="2190">
          <cell r="A2190" t="str">
            <v>JE</v>
          </cell>
          <cell r="E2190">
            <v>-14.8</v>
          </cell>
          <cell r="H2190" t="str">
            <v>1855</v>
          </cell>
          <cell r="I2190" t="str">
            <v>160</v>
          </cell>
          <cell r="O2190" t="str">
            <v>200</v>
          </cell>
          <cell r="P2190" t="str">
            <v>ODE</v>
          </cell>
        </row>
        <row r="2191">
          <cell r="A2191" t="str">
            <v>JE</v>
          </cell>
          <cell r="E2191">
            <v>-95.49</v>
          </cell>
          <cell r="H2191" t="str">
            <v>1855</v>
          </cell>
          <cell r="I2191" t="str">
            <v>160</v>
          </cell>
          <cell r="O2191" t="str">
            <v>200</v>
          </cell>
          <cell r="P2191" t="str">
            <v>ODE</v>
          </cell>
        </row>
        <row r="2192">
          <cell r="A2192" t="str">
            <v>JE</v>
          </cell>
          <cell r="E2192">
            <v>2621.41</v>
          </cell>
          <cell r="H2192" t="str">
            <v>1855</v>
          </cell>
          <cell r="I2192" t="str">
            <v>160</v>
          </cell>
          <cell r="O2192" t="str">
            <v>200</v>
          </cell>
          <cell r="P2192" t="str">
            <v>ODE</v>
          </cell>
        </row>
        <row r="2193">
          <cell r="A2193" t="str">
            <v>JE</v>
          </cell>
          <cell r="E2193">
            <v>3918.87</v>
          </cell>
          <cell r="H2193" t="str">
            <v>1855</v>
          </cell>
          <cell r="I2193" t="str">
            <v>160</v>
          </cell>
          <cell r="O2193" t="str">
            <v>200</v>
          </cell>
          <cell r="P2193" t="str">
            <v>ODE</v>
          </cell>
        </row>
        <row r="2194">
          <cell r="A2194" t="str">
            <v>JE</v>
          </cell>
          <cell r="E2194">
            <v>-7.83</v>
          </cell>
          <cell r="H2194" t="str">
            <v>1855</v>
          </cell>
          <cell r="I2194" t="str">
            <v>160</v>
          </cell>
          <cell r="O2194" t="str">
            <v>200</v>
          </cell>
          <cell r="P2194" t="str">
            <v>ODE</v>
          </cell>
        </row>
        <row r="2195">
          <cell r="A2195" t="str">
            <v>JE</v>
          </cell>
          <cell r="E2195">
            <v>-101.73</v>
          </cell>
          <cell r="H2195" t="str">
            <v>1855</v>
          </cell>
          <cell r="I2195" t="str">
            <v>160</v>
          </cell>
          <cell r="O2195" t="str">
            <v>200</v>
          </cell>
          <cell r="P2195" t="str">
            <v>ODE</v>
          </cell>
        </row>
        <row r="2196">
          <cell r="A2196" t="str">
            <v>JE</v>
          </cell>
          <cell r="E2196">
            <v>6533.52</v>
          </cell>
          <cell r="H2196" t="str">
            <v>1855</v>
          </cell>
          <cell r="I2196" t="str">
            <v>160</v>
          </cell>
          <cell r="O2196" t="str">
            <v>200</v>
          </cell>
          <cell r="P2196" t="str">
            <v>ODE</v>
          </cell>
        </row>
        <row r="2197">
          <cell r="A2197" t="str">
            <v>JE</v>
          </cell>
          <cell r="E2197">
            <v>2121.75</v>
          </cell>
          <cell r="H2197" t="str">
            <v>1855</v>
          </cell>
          <cell r="I2197" t="str">
            <v>160</v>
          </cell>
          <cell r="O2197" t="str">
            <v>200</v>
          </cell>
          <cell r="P2197" t="str">
            <v>ODE</v>
          </cell>
        </row>
        <row r="2198">
          <cell r="A2198" t="str">
            <v>JE</v>
          </cell>
          <cell r="E2198">
            <v>-3.47</v>
          </cell>
          <cell r="H2198" t="str">
            <v>1855</v>
          </cell>
          <cell r="I2198" t="str">
            <v>160</v>
          </cell>
          <cell r="O2198" t="str">
            <v>200</v>
          </cell>
          <cell r="P2198" t="str">
            <v>ODE</v>
          </cell>
        </row>
        <row r="2199">
          <cell r="A2199" t="str">
            <v>JE</v>
          </cell>
          <cell r="E2199">
            <v>1641.28</v>
          </cell>
          <cell r="H2199" t="str">
            <v>1855</v>
          </cell>
          <cell r="I2199" t="str">
            <v>160</v>
          </cell>
          <cell r="O2199" t="str">
            <v>200</v>
          </cell>
          <cell r="P2199" t="str">
            <v>ODE</v>
          </cell>
        </row>
        <row r="2200">
          <cell r="A2200" t="str">
            <v>JE</v>
          </cell>
          <cell r="E2200">
            <v>1893.34</v>
          </cell>
          <cell r="H2200" t="str">
            <v>1855</v>
          </cell>
          <cell r="I2200" t="str">
            <v>160</v>
          </cell>
          <cell r="O2200" t="str">
            <v>200</v>
          </cell>
          <cell r="P2200" t="str">
            <v>ODE</v>
          </cell>
        </row>
        <row r="2201">
          <cell r="A2201" t="str">
            <v>JE</v>
          </cell>
          <cell r="E2201">
            <v>-55.15</v>
          </cell>
          <cell r="H2201" t="str">
            <v>1855</v>
          </cell>
          <cell r="I2201" t="str">
            <v>160</v>
          </cell>
          <cell r="O2201" t="str">
            <v>200</v>
          </cell>
          <cell r="P2201" t="str">
            <v>ODE</v>
          </cell>
        </row>
        <row r="2202">
          <cell r="A2202" t="str">
            <v>JE</v>
          </cell>
          <cell r="E2202">
            <v>4272.2</v>
          </cell>
          <cell r="H2202" t="str">
            <v>1855</v>
          </cell>
          <cell r="I2202" t="str">
            <v>160</v>
          </cell>
          <cell r="O2202" t="str">
            <v>200</v>
          </cell>
          <cell r="P2202" t="str">
            <v>ODE</v>
          </cell>
        </row>
        <row r="2203">
          <cell r="A2203" t="str">
            <v>JE</v>
          </cell>
          <cell r="E2203">
            <v>2951.72</v>
          </cell>
          <cell r="H2203" t="str">
            <v>1855</v>
          </cell>
          <cell r="I2203" t="str">
            <v>160</v>
          </cell>
          <cell r="O2203" t="str">
            <v>200</v>
          </cell>
          <cell r="P2203" t="str">
            <v>ODE</v>
          </cell>
        </row>
        <row r="2204">
          <cell r="A2204" t="str">
            <v>JE</v>
          </cell>
          <cell r="E2204">
            <v>34449.5</v>
          </cell>
          <cell r="H2204" t="str">
            <v>1855</v>
          </cell>
          <cell r="I2204" t="str">
            <v>160</v>
          </cell>
          <cell r="O2204" t="str">
            <v>200</v>
          </cell>
          <cell r="P2204" t="str">
            <v>ODE</v>
          </cell>
        </row>
        <row r="2205">
          <cell r="A2205" t="str">
            <v>JE</v>
          </cell>
          <cell r="E2205">
            <v>7104.57</v>
          </cell>
          <cell r="H2205" t="str">
            <v>1855</v>
          </cell>
          <cell r="I2205" t="str">
            <v>160</v>
          </cell>
          <cell r="O2205" t="str">
            <v>200</v>
          </cell>
          <cell r="P2205" t="str">
            <v>ODE</v>
          </cell>
        </row>
        <row r="2206">
          <cell r="A2206" t="str">
            <v>JE</v>
          </cell>
          <cell r="E2206">
            <v>-236.93</v>
          </cell>
          <cell r="H2206" t="str">
            <v>1855</v>
          </cell>
          <cell r="I2206" t="str">
            <v>160</v>
          </cell>
          <cell r="O2206" t="str">
            <v>200</v>
          </cell>
          <cell r="P2206" t="str">
            <v>ODE</v>
          </cell>
        </row>
        <row r="2207">
          <cell r="A2207" t="str">
            <v>JE</v>
          </cell>
          <cell r="E2207">
            <v>647.66999999999996</v>
          </cell>
          <cell r="H2207" t="str">
            <v>1855</v>
          </cell>
          <cell r="I2207" t="str">
            <v>160</v>
          </cell>
          <cell r="O2207" t="str">
            <v>200</v>
          </cell>
          <cell r="P2207" t="str">
            <v>ODE</v>
          </cell>
        </row>
        <row r="2208">
          <cell r="A2208" t="str">
            <v>JE</v>
          </cell>
          <cell r="E2208">
            <v>-23.15</v>
          </cell>
          <cell r="H2208" t="str">
            <v>1855</v>
          </cell>
          <cell r="I2208" t="str">
            <v>160</v>
          </cell>
          <cell r="O2208" t="str">
            <v>200</v>
          </cell>
          <cell r="P2208" t="str">
            <v>ODE</v>
          </cell>
        </row>
        <row r="2209">
          <cell r="A2209" t="str">
            <v>JE</v>
          </cell>
          <cell r="E2209">
            <v>-2893.15</v>
          </cell>
          <cell r="H2209" t="str">
            <v>1855</v>
          </cell>
          <cell r="I2209" t="str">
            <v>160</v>
          </cell>
          <cell r="O2209" t="str">
            <v>200</v>
          </cell>
          <cell r="P2209" t="str">
            <v>ODE</v>
          </cell>
        </row>
        <row r="2210">
          <cell r="A2210" t="str">
            <v>JE</v>
          </cell>
          <cell r="E2210">
            <v>3.11</v>
          </cell>
          <cell r="H2210" t="str">
            <v>1855</v>
          </cell>
          <cell r="I2210" t="str">
            <v>160</v>
          </cell>
          <cell r="O2210" t="str">
            <v>200</v>
          </cell>
          <cell r="P2210" t="str">
            <v>ODE</v>
          </cell>
        </row>
        <row r="2211">
          <cell r="A2211" t="str">
            <v>JE</v>
          </cell>
          <cell r="E2211">
            <v>36185.06</v>
          </cell>
          <cell r="H2211" t="str">
            <v>1855</v>
          </cell>
          <cell r="I2211" t="str">
            <v>160</v>
          </cell>
          <cell r="O2211" t="str">
            <v>200</v>
          </cell>
          <cell r="P2211" t="str">
            <v>ODE</v>
          </cell>
        </row>
        <row r="2212">
          <cell r="A2212" t="str">
            <v>JE</v>
          </cell>
          <cell r="E2212">
            <v>0.57999999999999996</v>
          </cell>
          <cell r="H2212" t="str">
            <v>1855</v>
          </cell>
          <cell r="I2212" t="str">
            <v>160</v>
          </cell>
          <cell r="O2212" t="str">
            <v>200</v>
          </cell>
          <cell r="P2212" t="str">
            <v>ODE</v>
          </cell>
        </row>
        <row r="2213">
          <cell r="A2213" t="str">
            <v>JE</v>
          </cell>
          <cell r="E2213">
            <v>-70.5</v>
          </cell>
          <cell r="H2213" t="str">
            <v>1855</v>
          </cell>
          <cell r="I2213" t="str">
            <v>160</v>
          </cell>
          <cell r="O2213" t="str">
            <v>200</v>
          </cell>
          <cell r="P2213" t="str">
            <v>ODE</v>
          </cell>
        </row>
        <row r="2214">
          <cell r="A2214" t="str">
            <v>JE</v>
          </cell>
          <cell r="E2214">
            <v>-314.62</v>
          </cell>
          <cell r="H2214" t="str">
            <v>1855</v>
          </cell>
          <cell r="I2214" t="str">
            <v>160</v>
          </cell>
          <cell r="O2214" t="str">
            <v>200</v>
          </cell>
          <cell r="P2214" t="str">
            <v>ODE</v>
          </cell>
        </row>
        <row r="2215">
          <cell r="A2215" t="str">
            <v>JE</v>
          </cell>
          <cell r="E2215">
            <v>561.99</v>
          </cell>
          <cell r="H2215" t="str">
            <v>1855</v>
          </cell>
          <cell r="I2215" t="str">
            <v>160</v>
          </cell>
          <cell r="O2215" t="str">
            <v>200</v>
          </cell>
          <cell r="P2215" t="str">
            <v>ODE</v>
          </cell>
        </row>
        <row r="2216">
          <cell r="A2216" t="str">
            <v>JE</v>
          </cell>
          <cell r="E2216">
            <v>2979.93</v>
          </cell>
          <cell r="H2216" t="str">
            <v>1855</v>
          </cell>
          <cell r="I2216" t="str">
            <v>160</v>
          </cell>
          <cell r="O2216" t="str">
            <v>200</v>
          </cell>
          <cell r="P2216" t="str">
            <v>ODE</v>
          </cell>
        </row>
        <row r="2217">
          <cell r="A2217" t="str">
            <v>JE</v>
          </cell>
          <cell r="E2217">
            <v>-144.21</v>
          </cell>
          <cell r="H2217" t="str">
            <v>1855</v>
          </cell>
          <cell r="I2217" t="str">
            <v>160</v>
          </cell>
          <cell r="O2217" t="str">
            <v>200</v>
          </cell>
          <cell r="P2217" t="str">
            <v>ODE</v>
          </cell>
        </row>
        <row r="2218">
          <cell r="A2218" t="str">
            <v>JE</v>
          </cell>
          <cell r="E2218">
            <v>11133.72</v>
          </cell>
          <cell r="H2218" t="str">
            <v>1855</v>
          </cell>
          <cell r="I2218" t="str">
            <v>160</v>
          </cell>
          <cell r="O2218" t="str">
            <v>200</v>
          </cell>
          <cell r="P2218" t="str">
            <v>ODE</v>
          </cell>
        </row>
        <row r="2219">
          <cell r="A2219" t="str">
            <v>JE</v>
          </cell>
          <cell r="E2219">
            <v>804.47</v>
          </cell>
          <cell r="H2219" t="str">
            <v>1855</v>
          </cell>
          <cell r="I2219" t="str">
            <v>160</v>
          </cell>
          <cell r="O2219" t="str">
            <v>200</v>
          </cell>
          <cell r="P2219" t="str">
            <v>ODE</v>
          </cell>
        </row>
        <row r="2220">
          <cell r="A2220" t="str">
            <v>JE</v>
          </cell>
          <cell r="E2220">
            <v>2.06</v>
          </cell>
          <cell r="H2220" t="str">
            <v>1855</v>
          </cell>
          <cell r="I2220" t="str">
            <v>160</v>
          </cell>
          <cell r="O2220" t="str">
            <v>200</v>
          </cell>
          <cell r="P2220" t="str">
            <v>ODE</v>
          </cell>
        </row>
        <row r="2221">
          <cell r="A2221" t="str">
            <v>JE</v>
          </cell>
          <cell r="E2221">
            <v>12826.72</v>
          </cell>
          <cell r="H2221" t="str">
            <v>1855</v>
          </cell>
          <cell r="I2221" t="str">
            <v>160</v>
          </cell>
          <cell r="O2221" t="str">
            <v>200</v>
          </cell>
          <cell r="P2221" t="str">
            <v>ODE</v>
          </cell>
        </row>
        <row r="2222">
          <cell r="A2222" t="str">
            <v>JE</v>
          </cell>
          <cell r="E2222">
            <v>13163.85</v>
          </cell>
          <cell r="H2222" t="str">
            <v>1855</v>
          </cell>
          <cell r="I2222" t="str">
            <v>160</v>
          </cell>
          <cell r="O2222" t="str">
            <v>200</v>
          </cell>
          <cell r="P2222" t="str">
            <v>ODE</v>
          </cell>
        </row>
        <row r="2223">
          <cell r="A2223" t="str">
            <v>JE</v>
          </cell>
          <cell r="E2223">
            <v>58.68</v>
          </cell>
          <cell r="H2223" t="str">
            <v>1855</v>
          </cell>
          <cell r="I2223" t="str">
            <v>160</v>
          </cell>
          <cell r="O2223" t="str">
            <v>200</v>
          </cell>
          <cell r="P2223" t="str">
            <v>ODE</v>
          </cell>
        </row>
        <row r="2224">
          <cell r="A2224" t="str">
            <v>JE</v>
          </cell>
          <cell r="E2224">
            <v>69450.64</v>
          </cell>
          <cell r="H2224" t="str">
            <v>1855</v>
          </cell>
          <cell r="I2224" t="str">
            <v>160</v>
          </cell>
          <cell r="O2224" t="str">
            <v>200</v>
          </cell>
          <cell r="P2224" t="str">
            <v>ODE</v>
          </cell>
        </row>
        <row r="2225">
          <cell r="A2225" t="str">
            <v>JE</v>
          </cell>
          <cell r="E2225">
            <v>8625.64</v>
          </cell>
          <cell r="H2225" t="str">
            <v>1855</v>
          </cell>
          <cell r="I2225" t="str">
            <v>160</v>
          </cell>
          <cell r="O2225" t="str">
            <v>200</v>
          </cell>
          <cell r="P2225" t="str">
            <v>ODE</v>
          </cell>
        </row>
        <row r="2226">
          <cell r="A2226" t="str">
            <v>JE</v>
          </cell>
          <cell r="E2226">
            <v>21610.18</v>
          </cell>
          <cell r="H2226" t="str">
            <v>1855</v>
          </cell>
          <cell r="I2226" t="str">
            <v>160</v>
          </cell>
          <cell r="O2226" t="str">
            <v>200</v>
          </cell>
          <cell r="P2226" t="str">
            <v>ODE</v>
          </cell>
        </row>
        <row r="2227">
          <cell r="A2227" t="str">
            <v>JE</v>
          </cell>
          <cell r="E2227">
            <v>59480.73</v>
          </cell>
          <cell r="H2227" t="str">
            <v>1855</v>
          </cell>
          <cell r="I2227" t="str">
            <v>160</v>
          </cell>
          <cell r="O2227" t="str">
            <v>200</v>
          </cell>
          <cell r="P2227" t="str">
            <v>ODE</v>
          </cell>
        </row>
        <row r="2228">
          <cell r="A2228" t="str">
            <v>JE</v>
          </cell>
          <cell r="E2228">
            <v>2874.05</v>
          </cell>
          <cell r="H2228" t="str">
            <v>1855</v>
          </cell>
          <cell r="I2228" t="str">
            <v>160</v>
          </cell>
          <cell r="O2228" t="str">
            <v>200</v>
          </cell>
          <cell r="P2228" t="str">
            <v>ODE</v>
          </cell>
        </row>
        <row r="2229">
          <cell r="A2229" t="str">
            <v>JE</v>
          </cell>
          <cell r="E2229">
            <v>9940.06</v>
          </cell>
          <cell r="H2229" t="str">
            <v>1855</v>
          </cell>
          <cell r="I2229" t="str">
            <v>160</v>
          </cell>
          <cell r="O2229" t="str">
            <v>200</v>
          </cell>
          <cell r="P2229" t="str">
            <v>ODE</v>
          </cell>
        </row>
        <row r="2230">
          <cell r="A2230" t="str">
            <v>JE</v>
          </cell>
          <cell r="E2230">
            <v>865.51</v>
          </cell>
          <cell r="H2230" t="str">
            <v>1855</v>
          </cell>
          <cell r="I2230" t="str">
            <v>160</v>
          </cell>
          <cell r="O2230" t="str">
            <v>200</v>
          </cell>
          <cell r="P2230" t="str">
            <v>ODE</v>
          </cell>
        </row>
        <row r="2231">
          <cell r="A2231" t="str">
            <v>JE</v>
          </cell>
          <cell r="E2231">
            <v>465.43</v>
          </cell>
          <cell r="H2231" t="str">
            <v>1855</v>
          </cell>
          <cell r="I2231" t="str">
            <v>160</v>
          </cell>
          <cell r="O2231" t="str">
            <v>200</v>
          </cell>
          <cell r="P2231" t="str">
            <v>ODE</v>
          </cell>
        </row>
        <row r="2232">
          <cell r="A2232" t="str">
            <v>JE</v>
          </cell>
          <cell r="E2232">
            <v>305.72000000000003</v>
          </cell>
          <cell r="H2232" t="str">
            <v>1855</v>
          </cell>
          <cell r="I2232" t="str">
            <v>160</v>
          </cell>
          <cell r="O2232" t="str">
            <v>200</v>
          </cell>
          <cell r="P2232" t="str">
            <v>ODE</v>
          </cell>
        </row>
        <row r="2233">
          <cell r="A2233" t="str">
            <v>JE</v>
          </cell>
          <cell r="E2233">
            <v>555.51</v>
          </cell>
          <cell r="H2233" t="str">
            <v>1855</v>
          </cell>
          <cell r="I2233" t="str">
            <v>160</v>
          </cell>
          <cell r="O2233" t="str">
            <v>200</v>
          </cell>
          <cell r="P2233" t="str">
            <v>ODE</v>
          </cell>
        </row>
        <row r="2234">
          <cell r="A2234" t="str">
            <v>JE</v>
          </cell>
          <cell r="E2234">
            <v>1226.01</v>
          </cell>
          <cell r="H2234" t="str">
            <v>1855</v>
          </cell>
          <cell r="I2234" t="str">
            <v>160</v>
          </cell>
          <cell r="O2234" t="str">
            <v>200</v>
          </cell>
          <cell r="P2234" t="str">
            <v>ODE</v>
          </cell>
        </row>
        <row r="2235">
          <cell r="A2235" t="str">
            <v>JE</v>
          </cell>
          <cell r="E2235">
            <v>720.23</v>
          </cell>
          <cell r="H2235" t="str">
            <v>1855</v>
          </cell>
          <cell r="I2235" t="str">
            <v>160</v>
          </cell>
          <cell r="O2235" t="str">
            <v>200</v>
          </cell>
          <cell r="P2235" t="str">
            <v>ODE</v>
          </cell>
        </row>
        <row r="2236">
          <cell r="A2236" t="str">
            <v>JE</v>
          </cell>
          <cell r="E2236">
            <v>5990.42</v>
          </cell>
          <cell r="H2236" t="str">
            <v>1855</v>
          </cell>
          <cell r="I2236" t="str">
            <v>160</v>
          </cell>
          <cell r="O2236" t="str">
            <v>200</v>
          </cell>
          <cell r="P2236" t="str">
            <v>ODE</v>
          </cell>
        </row>
        <row r="2237">
          <cell r="A2237" t="str">
            <v>JE</v>
          </cell>
          <cell r="E2237">
            <v>1010.07</v>
          </cell>
          <cell r="H2237" t="str">
            <v>1855</v>
          </cell>
          <cell r="I2237" t="str">
            <v>160</v>
          </cell>
          <cell r="O2237" t="str">
            <v>200</v>
          </cell>
          <cell r="P2237" t="str">
            <v>ODE</v>
          </cell>
        </row>
        <row r="2238">
          <cell r="A2238" t="str">
            <v>JE</v>
          </cell>
          <cell r="E2238">
            <v>-2064.34</v>
          </cell>
          <cell r="H2238" t="str">
            <v>1855</v>
          </cell>
          <cell r="I2238" t="str">
            <v>160</v>
          </cell>
          <cell r="O2238" t="str">
            <v>200</v>
          </cell>
          <cell r="P2238" t="str">
            <v>ODE</v>
          </cell>
        </row>
        <row r="2239">
          <cell r="A2239" t="str">
            <v>JE</v>
          </cell>
          <cell r="E2239">
            <v>79445.600000000006</v>
          </cell>
          <cell r="H2239" t="str">
            <v>1855</v>
          </cell>
          <cell r="I2239" t="str">
            <v>160</v>
          </cell>
          <cell r="O2239" t="str">
            <v>200</v>
          </cell>
          <cell r="P2239" t="str">
            <v>ODE</v>
          </cell>
        </row>
        <row r="2240">
          <cell r="A2240" t="str">
            <v>JE</v>
          </cell>
          <cell r="E2240">
            <v>833.65</v>
          </cell>
          <cell r="H2240" t="str">
            <v>1855</v>
          </cell>
          <cell r="I2240" t="str">
            <v>160</v>
          </cell>
          <cell r="O2240" t="str">
            <v>200</v>
          </cell>
          <cell r="P2240" t="str">
            <v>ODE</v>
          </cell>
        </row>
        <row r="2241">
          <cell r="A2241" t="str">
            <v>JE</v>
          </cell>
          <cell r="E2241">
            <v>400.39</v>
          </cell>
          <cell r="H2241" t="str">
            <v>1855</v>
          </cell>
          <cell r="I2241" t="str">
            <v>160</v>
          </cell>
          <cell r="O2241" t="str">
            <v>200</v>
          </cell>
          <cell r="P2241" t="str">
            <v>ODE</v>
          </cell>
        </row>
        <row r="2242">
          <cell r="A2242" t="str">
            <v>JE</v>
          </cell>
          <cell r="E2242">
            <v>902.44</v>
          </cell>
          <cell r="H2242" t="str">
            <v>1855</v>
          </cell>
          <cell r="I2242" t="str">
            <v>160</v>
          </cell>
          <cell r="O2242" t="str">
            <v>200</v>
          </cell>
          <cell r="P2242" t="str">
            <v>ODE</v>
          </cell>
        </row>
        <row r="2243">
          <cell r="A2243" t="str">
            <v>JE</v>
          </cell>
          <cell r="E2243">
            <v>5428.92</v>
          </cell>
          <cell r="H2243" t="str">
            <v>1855</v>
          </cell>
          <cell r="I2243" t="str">
            <v>160</v>
          </cell>
          <cell r="O2243" t="str">
            <v>200</v>
          </cell>
          <cell r="P2243" t="str">
            <v>ODE</v>
          </cell>
        </row>
        <row r="2244">
          <cell r="A2244" t="str">
            <v>JE</v>
          </cell>
          <cell r="E2244">
            <v>16073.15</v>
          </cell>
          <cell r="H2244" t="str">
            <v>1855</v>
          </cell>
          <cell r="I2244" t="str">
            <v>160</v>
          </cell>
          <cell r="O2244" t="str">
            <v>200</v>
          </cell>
          <cell r="P2244" t="str">
            <v>ODE</v>
          </cell>
        </row>
        <row r="2245">
          <cell r="A2245" t="str">
            <v>JE</v>
          </cell>
          <cell r="E2245">
            <v>6276.28</v>
          </cell>
          <cell r="H2245" t="str">
            <v>1855</v>
          </cell>
          <cell r="I2245" t="str">
            <v>160</v>
          </cell>
          <cell r="O2245" t="str">
            <v>200</v>
          </cell>
          <cell r="P2245" t="str">
            <v>ODE</v>
          </cell>
        </row>
        <row r="2246">
          <cell r="A2246" t="str">
            <v>JE</v>
          </cell>
          <cell r="E2246">
            <v>302.79000000000002</v>
          </cell>
          <cell r="H2246" t="str">
            <v>1855</v>
          </cell>
          <cell r="I2246" t="str">
            <v>160</v>
          </cell>
          <cell r="O2246" t="str">
            <v>200</v>
          </cell>
          <cell r="P2246" t="str">
            <v>ODE</v>
          </cell>
        </row>
        <row r="2247">
          <cell r="A2247" t="str">
            <v>JE</v>
          </cell>
          <cell r="E2247">
            <v>5712.67</v>
          </cell>
          <cell r="H2247" t="str">
            <v>1855</v>
          </cell>
          <cell r="I2247" t="str">
            <v>160</v>
          </cell>
          <cell r="O2247" t="str">
            <v>200</v>
          </cell>
          <cell r="P2247" t="str">
            <v>ODE</v>
          </cell>
        </row>
        <row r="2248">
          <cell r="A2248" t="str">
            <v>JE</v>
          </cell>
          <cell r="E2248">
            <v>26530.25</v>
          </cell>
          <cell r="H2248" t="str">
            <v>1855</v>
          </cell>
          <cell r="I2248" t="str">
            <v>160</v>
          </cell>
          <cell r="O2248" t="str">
            <v>200</v>
          </cell>
          <cell r="P2248" t="str">
            <v>ODE</v>
          </cell>
        </row>
        <row r="2249">
          <cell r="A2249" t="str">
            <v>JE</v>
          </cell>
          <cell r="E2249">
            <v>14190.68</v>
          </cell>
          <cell r="H2249" t="str">
            <v>1855</v>
          </cell>
          <cell r="I2249" t="str">
            <v>160</v>
          </cell>
          <cell r="O2249" t="str">
            <v>200</v>
          </cell>
          <cell r="P2249" t="str">
            <v>ODE</v>
          </cell>
        </row>
        <row r="2250">
          <cell r="A2250" t="str">
            <v>JE</v>
          </cell>
          <cell r="E2250">
            <v>30100.59</v>
          </cell>
          <cell r="H2250" t="str">
            <v>1855</v>
          </cell>
          <cell r="I2250" t="str">
            <v>160</v>
          </cell>
          <cell r="O2250" t="str">
            <v>200</v>
          </cell>
          <cell r="P2250" t="str">
            <v>ODE</v>
          </cell>
        </row>
        <row r="2251">
          <cell r="A2251" t="str">
            <v>JE</v>
          </cell>
          <cell r="E2251">
            <v>-2017.86</v>
          </cell>
          <cell r="H2251" t="str">
            <v>1855</v>
          </cell>
          <cell r="I2251" t="str">
            <v>160</v>
          </cell>
          <cell r="O2251" t="str">
            <v>200</v>
          </cell>
          <cell r="P2251" t="str">
            <v>ODE</v>
          </cell>
        </row>
        <row r="2252">
          <cell r="A2252" t="str">
            <v>JE</v>
          </cell>
          <cell r="E2252">
            <v>1909.85</v>
          </cell>
          <cell r="H2252" t="str">
            <v>1855</v>
          </cell>
          <cell r="I2252" t="str">
            <v>160</v>
          </cell>
          <cell r="O2252" t="str">
            <v>200</v>
          </cell>
          <cell r="P2252" t="str">
            <v>ODE</v>
          </cell>
        </row>
        <row r="2253">
          <cell r="A2253" t="str">
            <v>AD</v>
          </cell>
          <cell r="E2253">
            <v>-7842.5</v>
          </cell>
          <cell r="H2253" t="str">
            <v>1840</v>
          </cell>
          <cell r="I2253" t="str">
            <v>111</v>
          </cell>
          <cell r="O2253" t="str">
            <v>200</v>
          </cell>
          <cell r="P2253" t="str">
            <v>ODE</v>
          </cell>
        </row>
        <row r="2254">
          <cell r="A2254" t="str">
            <v>AD</v>
          </cell>
          <cell r="E2254">
            <v>7842.5</v>
          </cell>
          <cell r="H2254" t="str">
            <v>2840</v>
          </cell>
          <cell r="I2254" t="str">
            <v>111</v>
          </cell>
          <cell r="O2254" t="str">
            <v>200</v>
          </cell>
          <cell r="P2254" t="str">
            <v>ODE</v>
          </cell>
        </row>
        <row r="2255">
          <cell r="A2255" t="str">
            <v>DP</v>
          </cell>
          <cell r="E2255">
            <v>-5308.6</v>
          </cell>
          <cell r="H2255" t="str">
            <v>2840</v>
          </cell>
          <cell r="I2255" t="str">
            <v>111</v>
          </cell>
          <cell r="O2255" t="str">
            <v>200</v>
          </cell>
          <cell r="P2255" t="str">
            <v>ODE</v>
          </cell>
        </row>
        <row r="2256">
          <cell r="A2256" t="str">
            <v>DP</v>
          </cell>
          <cell r="E2256">
            <v>-5308.57</v>
          </cell>
          <cell r="H2256" t="str">
            <v>2840</v>
          </cell>
          <cell r="I2256" t="str">
            <v>111</v>
          </cell>
          <cell r="O2256" t="str">
            <v>200</v>
          </cell>
          <cell r="P2256" t="str">
            <v>ODE</v>
          </cell>
        </row>
        <row r="2257">
          <cell r="A2257" t="str">
            <v>DP</v>
          </cell>
          <cell r="E2257">
            <v>-5492.48</v>
          </cell>
          <cell r="H2257" t="str">
            <v>2840</v>
          </cell>
          <cell r="I2257" t="str">
            <v>111</v>
          </cell>
          <cell r="O2257" t="str">
            <v>200</v>
          </cell>
          <cell r="P2257" t="str">
            <v>ODE</v>
          </cell>
        </row>
        <row r="2258">
          <cell r="A2258" t="str">
            <v>DP</v>
          </cell>
          <cell r="E2258">
            <v>-5369.89</v>
          </cell>
          <cell r="H2258" t="str">
            <v>2840</v>
          </cell>
          <cell r="I2258" t="str">
            <v>111</v>
          </cell>
          <cell r="O2258" t="str">
            <v>200</v>
          </cell>
          <cell r="P2258" t="str">
            <v>ODE</v>
          </cell>
        </row>
        <row r="2259">
          <cell r="A2259" t="str">
            <v>DP</v>
          </cell>
          <cell r="E2259">
            <v>-5369.96</v>
          </cell>
          <cell r="H2259" t="str">
            <v>2840</v>
          </cell>
          <cell r="I2259" t="str">
            <v>111</v>
          </cell>
          <cell r="O2259" t="str">
            <v>200</v>
          </cell>
          <cell r="P2259" t="str">
            <v>ODE</v>
          </cell>
        </row>
        <row r="2260">
          <cell r="A2260" t="str">
            <v>DP</v>
          </cell>
          <cell r="E2260">
            <v>-5369.81</v>
          </cell>
          <cell r="H2260" t="str">
            <v>2840</v>
          </cell>
          <cell r="I2260" t="str">
            <v>111</v>
          </cell>
          <cell r="O2260" t="str">
            <v>200</v>
          </cell>
          <cell r="P2260" t="str">
            <v>ODE</v>
          </cell>
        </row>
        <row r="2261">
          <cell r="A2261" t="str">
            <v>DP</v>
          </cell>
          <cell r="E2261">
            <v>-5369.87</v>
          </cell>
          <cell r="H2261" t="str">
            <v>2840</v>
          </cell>
          <cell r="I2261" t="str">
            <v>111</v>
          </cell>
          <cell r="O2261" t="str">
            <v>200</v>
          </cell>
          <cell r="P2261" t="str">
            <v>ODE</v>
          </cell>
        </row>
        <row r="2262">
          <cell r="A2262" t="str">
            <v>DP</v>
          </cell>
          <cell r="E2262">
            <v>-5369.94</v>
          </cell>
          <cell r="H2262" t="str">
            <v>2840</v>
          </cell>
          <cell r="I2262" t="str">
            <v>111</v>
          </cell>
          <cell r="O2262" t="str">
            <v>200</v>
          </cell>
          <cell r="P2262" t="str">
            <v>ODE</v>
          </cell>
        </row>
        <row r="2263">
          <cell r="A2263" t="str">
            <v>DP</v>
          </cell>
          <cell r="E2263">
            <v>-5434.79</v>
          </cell>
          <cell r="H2263" t="str">
            <v>2840</v>
          </cell>
          <cell r="I2263" t="str">
            <v>111</v>
          </cell>
          <cell r="O2263" t="str">
            <v>200</v>
          </cell>
          <cell r="P2263" t="str">
            <v>ODE</v>
          </cell>
        </row>
        <row r="2264">
          <cell r="A2264" t="str">
            <v>DP</v>
          </cell>
          <cell r="E2264">
            <v>-5593.86</v>
          </cell>
          <cell r="H2264" t="str">
            <v>2840</v>
          </cell>
          <cell r="I2264" t="str">
            <v>111</v>
          </cell>
          <cell r="O2264" t="str">
            <v>200</v>
          </cell>
          <cell r="P2264" t="str">
            <v>ODE</v>
          </cell>
        </row>
        <row r="2265">
          <cell r="A2265" t="str">
            <v>DP</v>
          </cell>
          <cell r="E2265">
            <v>-5593.88</v>
          </cell>
          <cell r="H2265" t="str">
            <v>2840</v>
          </cell>
          <cell r="I2265" t="str">
            <v>111</v>
          </cell>
          <cell r="O2265" t="str">
            <v>200</v>
          </cell>
          <cell r="P2265" t="str">
            <v>ODE</v>
          </cell>
        </row>
        <row r="2266">
          <cell r="A2266" t="str">
            <v>DP</v>
          </cell>
          <cell r="E2266">
            <v>-5727.59</v>
          </cell>
          <cell r="H2266" t="str">
            <v>2840</v>
          </cell>
          <cell r="I2266" t="str">
            <v>111</v>
          </cell>
          <cell r="O2266" t="str">
            <v>200</v>
          </cell>
          <cell r="P2266" t="str">
            <v>ODE</v>
          </cell>
        </row>
        <row r="2267">
          <cell r="A2267" t="str">
            <v>DP</v>
          </cell>
          <cell r="E2267">
            <v>-201.42</v>
          </cell>
          <cell r="H2267" t="str">
            <v>2840</v>
          </cell>
          <cell r="I2267" t="str">
            <v>111</v>
          </cell>
          <cell r="O2267" t="str">
            <v>200</v>
          </cell>
          <cell r="P2267" t="str">
            <v>ODE</v>
          </cell>
        </row>
        <row r="2268">
          <cell r="A2268" t="str">
            <v>JE</v>
          </cell>
          <cell r="E2268">
            <v>2.71</v>
          </cell>
          <cell r="H2268" t="str">
            <v>1840</v>
          </cell>
          <cell r="I2268" t="str">
            <v>111</v>
          </cell>
          <cell r="O2268" t="str">
            <v>200</v>
          </cell>
          <cell r="P2268" t="str">
            <v>ODE</v>
          </cell>
        </row>
        <row r="2269">
          <cell r="A2269" t="str">
            <v>JE</v>
          </cell>
          <cell r="E2269">
            <v>14.85</v>
          </cell>
          <cell r="H2269" t="str">
            <v>1840</v>
          </cell>
          <cell r="I2269" t="str">
            <v>111</v>
          </cell>
          <cell r="O2269" t="str">
            <v>200</v>
          </cell>
          <cell r="P2269" t="str">
            <v>ODE</v>
          </cell>
        </row>
        <row r="2270">
          <cell r="A2270" t="str">
            <v>JE</v>
          </cell>
          <cell r="E2270">
            <v>21974.68</v>
          </cell>
          <cell r="H2270" t="str">
            <v>1840</v>
          </cell>
          <cell r="I2270" t="str">
            <v>111</v>
          </cell>
          <cell r="O2270" t="str">
            <v>200</v>
          </cell>
          <cell r="P2270" t="str">
            <v>ODE</v>
          </cell>
        </row>
        <row r="2271">
          <cell r="A2271" t="str">
            <v>JE</v>
          </cell>
          <cell r="E2271">
            <v>9464.1</v>
          </cell>
          <cell r="H2271" t="str">
            <v>1840</v>
          </cell>
          <cell r="I2271" t="str">
            <v>111</v>
          </cell>
          <cell r="O2271" t="str">
            <v>200</v>
          </cell>
          <cell r="P2271" t="str">
            <v>ODE</v>
          </cell>
        </row>
        <row r="2272">
          <cell r="A2272" t="str">
            <v>JE</v>
          </cell>
          <cell r="E2272">
            <v>76660.509999999995</v>
          </cell>
          <cell r="H2272" t="str">
            <v>1840</v>
          </cell>
          <cell r="I2272" t="str">
            <v>111</v>
          </cell>
          <cell r="O2272" t="str">
            <v>200</v>
          </cell>
          <cell r="P2272" t="str">
            <v>ODE</v>
          </cell>
        </row>
        <row r="2273">
          <cell r="A2273" t="str">
            <v>JE</v>
          </cell>
          <cell r="E2273">
            <v>1681.39</v>
          </cell>
          <cell r="H2273" t="str">
            <v>1840</v>
          </cell>
          <cell r="I2273" t="str">
            <v>111</v>
          </cell>
          <cell r="O2273" t="str">
            <v>200</v>
          </cell>
          <cell r="P2273" t="str">
            <v>ODE</v>
          </cell>
        </row>
        <row r="2274">
          <cell r="A2274" t="str">
            <v>JE</v>
          </cell>
          <cell r="E2274">
            <v>-7140.09</v>
          </cell>
          <cell r="H2274" t="str">
            <v>1840</v>
          </cell>
          <cell r="I2274" t="str">
            <v>111</v>
          </cell>
          <cell r="O2274" t="str">
            <v>200</v>
          </cell>
          <cell r="P2274" t="str">
            <v>ODE</v>
          </cell>
        </row>
        <row r="2275">
          <cell r="A2275" t="str">
            <v>JE</v>
          </cell>
          <cell r="E2275">
            <v>45117.86</v>
          </cell>
          <cell r="H2275" t="str">
            <v>1840</v>
          </cell>
          <cell r="I2275" t="str">
            <v>111</v>
          </cell>
          <cell r="O2275" t="str">
            <v>200</v>
          </cell>
          <cell r="P2275" t="str">
            <v>ODE</v>
          </cell>
        </row>
        <row r="2276">
          <cell r="A2276" t="str">
            <v>JE</v>
          </cell>
          <cell r="E2276">
            <v>-4902.41</v>
          </cell>
          <cell r="H2276" t="str">
            <v>1840</v>
          </cell>
          <cell r="I2276" t="str">
            <v>111</v>
          </cell>
          <cell r="O2276" t="str">
            <v>200</v>
          </cell>
          <cell r="P2276" t="str">
            <v>ODE</v>
          </cell>
        </row>
        <row r="2277">
          <cell r="A2277" t="str">
            <v>JE</v>
          </cell>
          <cell r="E2277">
            <v>11.48</v>
          </cell>
          <cell r="H2277" t="str">
            <v>1840</v>
          </cell>
          <cell r="I2277" t="str">
            <v>111</v>
          </cell>
          <cell r="O2277" t="str">
            <v>200</v>
          </cell>
          <cell r="P2277" t="str">
            <v>ODE</v>
          </cell>
        </row>
        <row r="2278">
          <cell r="A2278" t="str">
            <v>JE</v>
          </cell>
          <cell r="E2278">
            <v>20913.66</v>
          </cell>
          <cell r="H2278" t="str">
            <v>1840</v>
          </cell>
          <cell r="I2278" t="str">
            <v>111</v>
          </cell>
          <cell r="O2278" t="str">
            <v>200</v>
          </cell>
          <cell r="P2278" t="str">
            <v>ODE</v>
          </cell>
        </row>
        <row r="2279">
          <cell r="A2279" t="str">
            <v>JE</v>
          </cell>
          <cell r="E2279">
            <v>1633.32</v>
          </cell>
          <cell r="H2279" t="str">
            <v>1840</v>
          </cell>
          <cell r="I2279" t="str">
            <v>111</v>
          </cell>
          <cell r="O2279" t="str">
            <v>200</v>
          </cell>
          <cell r="P2279" t="str">
            <v>ODE</v>
          </cell>
        </row>
        <row r="2280">
          <cell r="A2280" t="str">
            <v>JE</v>
          </cell>
          <cell r="E2280">
            <v>132.41</v>
          </cell>
          <cell r="H2280" t="str">
            <v>1840</v>
          </cell>
          <cell r="I2280" t="str">
            <v>111</v>
          </cell>
          <cell r="O2280" t="str">
            <v>200</v>
          </cell>
          <cell r="P2280" t="str">
            <v>ODE</v>
          </cell>
        </row>
        <row r="2281">
          <cell r="A2281" t="str">
            <v>JE</v>
          </cell>
          <cell r="E2281">
            <v>176.6</v>
          </cell>
          <cell r="H2281" t="str">
            <v>1840</v>
          </cell>
          <cell r="I2281" t="str">
            <v>111</v>
          </cell>
          <cell r="O2281" t="str">
            <v>200</v>
          </cell>
          <cell r="P2281" t="str">
            <v>ODE</v>
          </cell>
        </row>
        <row r="2282">
          <cell r="A2282" t="str">
            <v>JE</v>
          </cell>
          <cell r="E2282">
            <v>49573.64</v>
          </cell>
          <cell r="H2282" t="str">
            <v>1840</v>
          </cell>
          <cell r="I2282" t="str">
            <v>111</v>
          </cell>
          <cell r="O2282" t="str">
            <v>200</v>
          </cell>
          <cell r="P2282" t="str">
            <v>ODE</v>
          </cell>
        </row>
        <row r="2283">
          <cell r="A2283" t="str">
            <v>JE</v>
          </cell>
          <cell r="E2283">
            <v>7466.95</v>
          </cell>
          <cell r="H2283" t="str">
            <v>1840</v>
          </cell>
          <cell r="I2283" t="str">
            <v>111</v>
          </cell>
          <cell r="O2283" t="str">
            <v>200</v>
          </cell>
          <cell r="P2283" t="str">
            <v>ODE</v>
          </cell>
        </row>
        <row r="2284">
          <cell r="A2284" t="str">
            <v>JE</v>
          </cell>
          <cell r="E2284">
            <v>15162.48</v>
          </cell>
          <cell r="H2284" t="str">
            <v>1840</v>
          </cell>
          <cell r="I2284" t="str">
            <v>111</v>
          </cell>
          <cell r="O2284" t="str">
            <v>200</v>
          </cell>
          <cell r="P2284" t="str">
            <v>ODE</v>
          </cell>
        </row>
        <row r="2285">
          <cell r="A2285" t="str">
            <v>DP</v>
          </cell>
          <cell r="E2285">
            <v>-42231.38</v>
          </cell>
          <cell r="H2285" t="str">
            <v>2840</v>
          </cell>
          <cell r="I2285" t="str">
            <v>110</v>
          </cell>
          <cell r="O2285" t="str">
            <v>200</v>
          </cell>
          <cell r="P2285" t="str">
            <v>ODE</v>
          </cell>
        </row>
        <row r="2286">
          <cell r="A2286" t="str">
            <v>DP</v>
          </cell>
          <cell r="E2286">
            <v>-42231.37</v>
          </cell>
          <cell r="H2286" t="str">
            <v>2840</v>
          </cell>
          <cell r="I2286" t="str">
            <v>110</v>
          </cell>
          <cell r="O2286" t="str">
            <v>200</v>
          </cell>
          <cell r="P2286" t="str">
            <v>ODE</v>
          </cell>
        </row>
        <row r="2287">
          <cell r="A2287" t="str">
            <v>DP</v>
          </cell>
          <cell r="E2287">
            <v>-43182.6</v>
          </cell>
          <cell r="H2287" t="str">
            <v>2840</v>
          </cell>
          <cell r="I2287" t="str">
            <v>110</v>
          </cell>
          <cell r="O2287" t="str">
            <v>200</v>
          </cell>
          <cell r="P2287" t="str">
            <v>ODE</v>
          </cell>
        </row>
        <row r="2288">
          <cell r="A2288" t="str">
            <v>DP</v>
          </cell>
          <cell r="E2288">
            <v>-43209.34</v>
          </cell>
          <cell r="H2288" t="str">
            <v>2840</v>
          </cell>
          <cell r="I2288" t="str">
            <v>110</v>
          </cell>
          <cell r="O2288" t="str">
            <v>200</v>
          </cell>
          <cell r="P2288" t="str">
            <v>ODE</v>
          </cell>
        </row>
        <row r="2289">
          <cell r="A2289" t="str">
            <v>DP</v>
          </cell>
          <cell r="E2289">
            <v>-43209.23</v>
          </cell>
          <cell r="H2289" t="str">
            <v>2840</v>
          </cell>
          <cell r="I2289" t="str">
            <v>110</v>
          </cell>
          <cell r="O2289" t="str">
            <v>200</v>
          </cell>
          <cell r="P2289" t="str">
            <v>ODE</v>
          </cell>
        </row>
        <row r="2290">
          <cell r="A2290" t="str">
            <v>DP</v>
          </cell>
          <cell r="E2290">
            <v>-43855.94</v>
          </cell>
          <cell r="H2290" t="str">
            <v>2840</v>
          </cell>
          <cell r="I2290" t="str">
            <v>110</v>
          </cell>
          <cell r="O2290" t="str">
            <v>200</v>
          </cell>
          <cell r="P2290" t="str">
            <v>ODE</v>
          </cell>
        </row>
        <row r="2291">
          <cell r="A2291" t="str">
            <v>DP</v>
          </cell>
          <cell r="E2291">
            <v>-43817.27</v>
          </cell>
          <cell r="H2291" t="str">
            <v>2840</v>
          </cell>
          <cell r="I2291" t="str">
            <v>110</v>
          </cell>
          <cell r="O2291" t="str">
            <v>200</v>
          </cell>
          <cell r="P2291" t="str">
            <v>ODE</v>
          </cell>
        </row>
        <row r="2292">
          <cell r="A2292" t="str">
            <v>DP</v>
          </cell>
          <cell r="E2292">
            <v>-43817.53</v>
          </cell>
          <cell r="H2292" t="str">
            <v>2840</v>
          </cell>
          <cell r="I2292" t="str">
            <v>110</v>
          </cell>
          <cell r="O2292" t="str">
            <v>200</v>
          </cell>
          <cell r="P2292" t="str">
            <v>ODE</v>
          </cell>
        </row>
        <row r="2293">
          <cell r="A2293" t="str">
            <v>DP</v>
          </cell>
          <cell r="E2293">
            <v>-44967.59</v>
          </cell>
          <cell r="H2293" t="str">
            <v>2840</v>
          </cell>
          <cell r="I2293" t="str">
            <v>110</v>
          </cell>
          <cell r="O2293" t="str">
            <v>200</v>
          </cell>
          <cell r="P2293" t="str">
            <v>ODE</v>
          </cell>
        </row>
        <row r="2294">
          <cell r="A2294" t="str">
            <v>DP</v>
          </cell>
          <cell r="E2294">
            <v>-44968.32</v>
          </cell>
          <cell r="H2294" t="str">
            <v>2840</v>
          </cell>
          <cell r="I2294" t="str">
            <v>110</v>
          </cell>
          <cell r="O2294" t="str">
            <v>200</v>
          </cell>
          <cell r="P2294" t="str">
            <v>ODE</v>
          </cell>
        </row>
        <row r="2295">
          <cell r="A2295" t="str">
            <v>DP</v>
          </cell>
          <cell r="E2295">
            <v>-44968.4</v>
          </cell>
          <cell r="H2295" t="str">
            <v>2840</v>
          </cell>
          <cell r="I2295" t="str">
            <v>110</v>
          </cell>
          <cell r="O2295" t="str">
            <v>200</v>
          </cell>
          <cell r="P2295" t="str">
            <v>ODE</v>
          </cell>
        </row>
        <row r="2296">
          <cell r="A2296" t="str">
            <v>DP</v>
          </cell>
          <cell r="E2296">
            <v>-48276.26</v>
          </cell>
          <cell r="H2296" t="str">
            <v>2840</v>
          </cell>
          <cell r="I2296" t="str">
            <v>110</v>
          </cell>
          <cell r="O2296" t="str">
            <v>200</v>
          </cell>
          <cell r="P2296" t="str">
            <v>ODE</v>
          </cell>
        </row>
        <row r="2297">
          <cell r="A2297" t="str">
            <v>DP</v>
          </cell>
          <cell r="E2297">
            <v>-1414</v>
          </cell>
          <cell r="H2297" t="str">
            <v>2840</v>
          </cell>
          <cell r="I2297" t="str">
            <v>110</v>
          </cell>
          <cell r="O2297" t="str">
            <v>200</v>
          </cell>
          <cell r="P2297" t="str">
            <v>ODE</v>
          </cell>
        </row>
        <row r="2298">
          <cell r="A2298" t="str">
            <v>JE</v>
          </cell>
          <cell r="E2298">
            <v>4386.8500000000004</v>
          </cell>
          <cell r="H2298" t="str">
            <v>1840</v>
          </cell>
          <cell r="I2298" t="str">
            <v>110</v>
          </cell>
          <cell r="O2298" t="str">
            <v>200</v>
          </cell>
          <cell r="P2298" t="str">
            <v>ODE</v>
          </cell>
        </row>
        <row r="2299">
          <cell r="A2299" t="str">
            <v>JE</v>
          </cell>
          <cell r="E2299">
            <v>1917.51</v>
          </cell>
          <cell r="H2299" t="str">
            <v>1840</v>
          </cell>
          <cell r="I2299" t="str">
            <v>110</v>
          </cell>
          <cell r="O2299" t="str">
            <v>200</v>
          </cell>
          <cell r="P2299" t="str">
            <v>ODE</v>
          </cell>
        </row>
        <row r="2300">
          <cell r="A2300" t="str">
            <v>JE</v>
          </cell>
          <cell r="E2300">
            <v>24381.59</v>
          </cell>
          <cell r="H2300" t="str">
            <v>1840</v>
          </cell>
          <cell r="I2300" t="str">
            <v>110</v>
          </cell>
          <cell r="O2300" t="str">
            <v>200</v>
          </cell>
          <cell r="P2300" t="str">
            <v>ODE</v>
          </cell>
        </row>
        <row r="2301">
          <cell r="A2301" t="str">
            <v>JE</v>
          </cell>
          <cell r="E2301">
            <v>13.05</v>
          </cell>
          <cell r="H2301" t="str">
            <v>1840</v>
          </cell>
          <cell r="I2301" t="str">
            <v>110</v>
          </cell>
          <cell r="O2301" t="str">
            <v>200</v>
          </cell>
          <cell r="P2301" t="str">
            <v>ODE</v>
          </cell>
        </row>
        <row r="2302">
          <cell r="A2302" t="str">
            <v>JE</v>
          </cell>
          <cell r="E2302">
            <v>41.21</v>
          </cell>
          <cell r="H2302" t="str">
            <v>1840</v>
          </cell>
          <cell r="I2302" t="str">
            <v>110</v>
          </cell>
          <cell r="O2302" t="str">
            <v>200</v>
          </cell>
          <cell r="P2302" t="str">
            <v>ODE</v>
          </cell>
        </row>
        <row r="2303">
          <cell r="A2303" t="str">
            <v>JE</v>
          </cell>
          <cell r="E2303">
            <v>943.64</v>
          </cell>
          <cell r="H2303" t="str">
            <v>1840</v>
          </cell>
          <cell r="I2303" t="str">
            <v>110</v>
          </cell>
          <cell r="O2303" t="str">
            <v>200</v>
          </cell>
          <cell r="P2303" t="str">
            <v>ODE</v>
          </cell>
        </row>
        <row r="2304">
          <cell r="A2304" t="str">
            <v>JE</v>
          </cell>
          <cell r="E2304">
            <v>31716.2</v>
          </cell>
          <cell r="H2304" t="str">
            <v>1840</v>
          </cell>
          <cell r="I2304" t="str">
            <v>110</v>
          </cell>
          <cell r="O2304" t="str">
            <v>200</v>
          </cell>
          <cell r="P2304" t="str">
            <v>ODE</v>
          </cell>
        </row>
        <row r="2305">
          <cell r="A2305" t="str">
            <v>JE</v>
          </cell>
          <cell r="E2305">
            <v>-257.45</v>
          </cell>
          <cell r="H2305" t="str">
            <v>1840</v>
          </cell>
          <cell r="I2305" t="str">
            <v>110</v>
          </cell>
          <cell r="O2305" t="str">
            <v>200</v>
          </cell>
          <cell r="P2305" t="str">
            <v>ODE</v>
          </cell>
        </row>
        <row r="2306">
          <cell r="A2306" t="str">
            <v>JE</v>
          </cell>
          <cell r="E2306">
            <v>3815.86</v>
          </cell>
          <cell r="H2306" t="str">
            <v>1840</v>
          </cell>
          <cell r="I2306" t="str">
            <v>110</v>
          </cell>
          <cell r="O2306" t="str">
            <v>200</v>
          </cell>
          <cell r="P2306" t="str">
            <v>ODE</v>
          </cell>
        </row>
        <row r="2307">
          <cell r="A2307" t="str">
            <v>JE</v>
          </cell>
          <cell r="E2307">
            <v>10124.67</v>
          </cell>
          <cell r="H2307" t="str">
            <v>1840</v>
          </cell>
          <cell r="I2307" t="str">
            <v>110</v>
          </cell>
          <cell r="O2307" t="str">
            <v>200</v>
          </cell>
          <cell r="P2307" t="str">
            <v>ODE</v>
          </cell>
        </row>
        <row r="2308">
          <cell r="A2308" t="str">
            <v>JE</v>
          </cell>
          <cell r="E2308">
            <v>81.08</v>
          </cell>
          <cell r="H2308" t="str">
            <v>1840</v>
          </cell>
          <cell r="I2308" t="str">
            <v>110</v>
          </cell>
          <cell r="O2308" t="str">
            <v>200</v>
          </cell>
          <cell r="P2308" t="str">
            <v>ODE</v>
          </cell>
        </row>
        <row r="2309">
          <cell r="A2309" t="str">
            <v>JE</v>
          </cell>
          <cell r="E2309">
            <v>105.07</v>
          </cell>
          <cell r="H2309" t="str">
            <v>1840</v>
          </cell>
          <cell r="I2309" t="str">
            <v>110</v>
          </cell>
          <cell r="O2309" t="str">
            <v>200</v>
          </cell>
          <cell r="P2309" t="str">
            <v>ODE</v>
          </cell>
        </row>
        <row r="2310">
          <cell r="A2310" t="str">
            <v>JE</v>
          </cell>
          <cell r="E2310">
            <v>42571.24</v>
          </cell>
          <cell r="H2310" t="str">
            <v>1840</v>
          </cell>
          <cell r="I2310" t="str">
            <v>110</v>
          </cell>
          <cell r="O2310" t="str">
            <v>200</v>
          </cell>
          <cell r="P2310" t="str">
            <v>ODE</v>
          </cell>
        </row>
        <row r="2311">
          <cell r="A2311" t="str">
            <v>JE</v>
          </cell>
          <cell r="E2311">
            <v>79223.53</v>
          </cell>
          <cell r="H2311" t="str">
            <v>1840</v>
          </cell>
          <cell r="I2311" t="str">
            <v>110</v>
          </cell>
          <cell r="O2311" t="str">
            <v>200</v>
          </cell>
          <cell r="P2311" t="str">
            <v>ODE</v>
          </cell>
        </row>
        <row r="2312">
          <cell r="A2312" t="str">
            <v>JE</v>
          </cell>
          <cell r="E2312">
            <v>18785.86</v>
          </cell>
          <cell r="H2312" t="str">
            <v>1840</v>
          </cell>
          <cell r="I2312" t="str">
            <v>110</v>
          </cell>
          <cell r="O2312" t="str">
            <v>200</v>
          </cell>
          <cell r="P2312" t="str">
            <v>ODE</v>
          </cell>
        </row>
        <row r="2313">
          <cell r="A2313" t="str">
            <v>JE</v>
          </cell>
          <cell r="E2313">
            <v>135.82</v>
          </cell>
          <cell r="H2313" t="str">
            <v>1840</v>
          </cell>
          <cell r="I2313" t="str">
            <v>110</v>
          </cell>
          <cell r="O2313" t="str">
            <v>200</v>
          </cell>
          <cell r="P2313" t="str">
            <v>ODE</v>
          </cell>
        </row>
        <row r="2314">
          <cell r="A2314" t="str">
            <v>JE</v>
          </cell>
          <cell r="E2314">
            <v>108.98</v>
          </cell>
          <cell r="H2314" t="str">
            <v>1840</v>
          </cell>
          <cell r="I2314" t="str">
            <v>110</v>
          </cell>
          <cell r="O2314" t="str">
            <v>200</v>
          </cell>
          <cell r="P2314" t="str">
            <v>ODE</v>
          </cell>
        </row>
        <row r="2315">
          <cell r="A2315" t="str">
            <v>JE</v>
          </cell>
          <cell r="E2315">
            <v>43.91</v>
          </cell>
          <cell r="H2315" t="str">
            <v>1840</v>
          </cell>
          <cell r="I2315" t="str">
            <v>110</v>
          </cell>
          <cell r="O2315" t="str">
            <v>200</v>
          </cell>
          <cell r="P2315" t="str">
            <v>ODE</v>
          </cell>
        </row>
        <row r="2316">
          <cell r="A2316" t="str">
            <v>JE</v>
          </cell>
          <cell r="E2316">
            <v>1651.01</v>
          </cell>
          <cell r="H2316" t="str">
            <v>1840</v>
          </cell>
          <cell r="I2316" t="str">
            <v>110</v>
          </cell>
          <cell r="O2316" t="str">
            <v>200</v>
          </cell>
          <cell r="P2316" t="str">
            <v>ODE</v>
          </cell>
        </row>
        <row r="2317">
          <cell r="A2317" t="str">
            <v>JE</v>
          </cell>
          <cell r="E2317">
            <v>-11413</v>
          </cell>
          <cell r="H2317" t="str">
            <v>1840</v>
          </cell>
          <cell r="I2317" t="str">
            <v>110</v>
          </cell>
          <cell r="O2317" t="str">
            <v>200</v>
          </cell>
          <cell r="P2317" t="str">
            <v>ODE</v>
          </cell>
        </row>
        <row r="2318">
          <cell r="A2318" t="str">
            <v>JE</v>
          </cell>
          <cell r="E2318">
            <v>472007.36</v>
          </cell>
          <cell r="H2318" t="str">
            <v>1840</v>
          </cell>
          <cell r="I2318" t="str">
            <v>110</v>
          </cell>
          <cell r="O2318" t="str">
            <v>200</v>
          </cell>
          <cell r="P2318" t="str">
            <v>ODE</v>
          </cell>
        </row>
        <row r="2319">
          <cell r="A2319" t="str">
            <v>JE</v>
          </cell>
          <cell r="E2319">
            <v>4.88</v>
          </cell>
          <cell r="H2319" t="str">
            <v>1840</v>
          </cell>
          <cell r="I2319" t="str">
            <v>110</v>
          </cell>
          <cell r="O2319" t="str">
            <v>200</v>
          </cell>
          <cell r="P2319" t="str">
            <v>ODE</v>
          </cell>
        </row>
        <row r="2320">
          <cell r="A2320" t="str">
            <v>JE</v>
          </cell>
          <cell r="E2320">
            <v>782.67</v>
          </cell>
          <cell r="H2320" t="str">
            <v>1840</v>
          </cell>
          <cell r="I2320" t="str">
            <v>110</v>
          </cell>
          <cell r="O2320" t="str">
            <v>200</v>
          </cell>
          <cell r="P2320" t="str">
            <v>ODE</v>
          </cell>
        </row>
        <row r="2321">
          <cell r="A2321" t="str">
            <v>JE</v>
          </cell>
          <cell r="E2321">
            <v>18.16</v>
          </cell>
          <cell r="H2321" t="str">
            <v>1840</v>
          </cell>
          <cell r="I2321" t="str">
            <v>110</v>
          </cell>
          <cell r="O2321" t="str">
            <v>200</v>
          </cell>
          <cell r="P2321" t="str">
            <v>ODE</v>
          </cell>
        </row>
        <row r="2322">
          <cell r="A2322" t="str">
            <v>JE</v>
          </cell>
          <cell r="E2322">
            <v>68.400000000000006</v>
          </cell>
          <cell r="H2322" t="str">
            <v>1840</v>
          </cell>
          <cell r="I2322" t="str">
            <v>110</v>
          </cell>
          <cell r="O2322" t="str">
            <v>200</v>
          </cell>
          <cell r="P2322" t="str">
            <v>ODE</v>
          </cell>
        </row>
        <row r="2323">
          <cell r="A2323" t="str">
            <v>JE</v>
          </cell>
          <cell r="E2323">
            <v>545.07000000000005</v>
          </cell>
          <cell r="H2323" t="str">
            <v>1840</v>
          </cell>
          <cell r="I2323" t="str">
            <v>110</v>
          </cell>
          <cell r="O2323" t="str">
            <v>200</v>
          </cell>
          <cell r="P2323" t="str">
            <v>ODE</v>
          </cell>
        </row>
        <row r="2324">
          <cell r="A2324" t="str">
            <v>JE</v>
          </cell>
          <cell r="E2324">
            <v>9969.43</v>
          </cell>
          <cell r="H2324" t="str">
            <v>1840</v>
          </cell>
          <cell r="I2324" t="str">
            <v>110</v>
          </cell>
          <cell r="O2324" t="str">
            <v>200</v>
          </cell>
          <cell r="P2324" t="str">
            <v>ODE</v>
          </cell>
        </row>
        <row r="2325">
          <cell r="A2325" t="str">
            <v>JE</v>
          </cell>
          <cell r="E2325">
            <v>12278.54</v>
          </cell>
          <cell r="H2325" t="str">
            <v>1840</v>
          </cell>
          <cell r="I2325" t="str">
            <v>110</v>
          </cell>
          <cell r="O2325" t="str">
            <v>200</v>
          </cell>
          <cell r="P2325" t="str">
            <v>ODE</v>
          </cell>
        </row>
        <row r="2326">
          <cell r="A2326" t="str">
            <v>JE</v>
          </cell>
          <cell r="E2326">
            <v>61904.15</v>
          </cell>
          <cell r="H2326" t="str">
            <v>1840</v>
          </cell>
          <cell r="I2326" t="str">
            <v>110</v>
          </cell>
          <cell r="O2326" t="str">
            <v>200</v>
          </cell>
          <cell r="P2326" t="str">
            <v>ODE</v>
          </cell>
        </row>
        <row r="2327">
          <cell r="A2327" t="str">
            <v>JE</v>
          </cell>
          <cell r="E2327">
            <v>72074.95</v>
          </cell>
          <cell r="H2327" t="str">
            <v>1840</v>
          </cell>
          <cell r="I2327" t="str">
            <v>110</v>
          </cell>
          <cell r="O2327" t="str">
            <v>200</v>
          </cell>
          <cell r="P2327" t="str">
            <v>ODE</v>
          </cell>
        </row>
        <row r="2328">
          <cell r="A2328" t="str">
            <v>JE</v>
          </cell>
          <cell r="E2328">
            <v>430.15</v>
          </cell>
          <cell r="H2328" t="str">
            <v>1840</v>
          </cell>
          <cell r="I2328" t="str">
            <v>110</v>
          </cell>
          <cell r="O2328" t="str">
            <v>200</v>
          </cell>
          <cell r="P2328" t="str">
            <v>ODE</v>
          </cell>
        </row>
        <row r="2329">
          <cell r="A2329" t="str">
            <v>JE</v>
          </cell>
          <cell r="E2329">
            <v>34406.26</v>
          </cell>
          <cell r="H2329" t="str">
            <v>1840</v>
          </cell>
          <cell r="I2329" t="str">
            <v>110</v>
          </cell>
          <cell r="O2329" t="str">
            <v>200</v>
          </cell>
          <cell r="P2329" t="str">
            <v>ODE</v>
          </cell>
        </row>
        <row r="2330">
          <cell r="A2330" t="str">
            <v>JE</v>
          </cell>
          <cell r="E2330">
            <v>31540.85</v>
          </cell>
          <cell r="H2330" t="str">
            <v>1840</v>
          </cell>
          <cell r="I2330" t="str">
            <v>110</v>
          </cell>
          <cell r="O2330" t="str">
            <v>200</v>
          </cell>
          <cell r="P2330" t="str">
            <v>ODE</v>
          </cell>
        </row>
        <row r="2331">
          <cell r="A2331" t="str">
            <v>JE</v>
          </cell>
          <cell r="E2331">
            <v>875</v>
          </cell>
          <cell r="H2331" t="str">
            <v>1840</v>
          </cell>
          <cell r="I2331" t="str">
            <v>110</v>
          </cell>
          <cell r="O2331" t="str">
            <v>200</v>
          </cell>
          <cell r="P2331" t="str">
            <v>ODE</v>
          </cell>
        </row>
        <row r="2332">
          <cell r="A2332" t="str">
            <v>JE</v>
          </cell>
          <cell r="E2332">
            <v>7571.84</v>
          </cell>
          <cell r="H2332" t="str">
            <v>1840</v>
          </cell>
          <cell r="I2332" t="str">
            <v>110</v>
          </cell>
          <cell r="O2332" t="str">
            <v>200</v>
          </cell>
          <cell r="P2332" t="str">
            <v>ODE</v>
          </cell>
        </row>
        <row r="2333">
          <cell r="A2333" t="str">
            <v>JE</v>
          </cell>
          <cell r="E2333">
            <v>31640.85</v>
          </cell>
          <cell r="H2333" t="str">
            <v>1840</v>
          </cell>
          <cell r="I2333" t="str">
            <v>110</v>
          </cell>
          <cell r="O2333" t="str">
            <v>200</v>
          </cell>
          <cell r="P2333" t="str">
            <v>ODE</v>
          </cell>
        </row>
        <row r="2334">
          <cell r="A2334" t="str">
            <v>JE</v>
          </cell>
          <cell r="E2334">
            <v>2632.1</v>
          </cell>
          <cell r="H2334" t="str">
            <v>1840</v>
          </cell>
          <cell r="I2334" t="str">
            <v>110</v>
          </cell>
          <cell r="O2334" t="str">
            <v>200</v>
          </cell>
          <cell r="P2334" t="str">
            <v>ODE</v>
          </cell>
        </row>
        <row r="2335">
          <cell r="A2335" t="str">
            <v>JE</v>
          </cell>
          <cell r="E2335">
            <v>15.69</v>
          </cell>
          <cell r="H2335" t="str">
            <v>1840</v>
          </cell>
          <cell r="I2335" t="str">
            <v>110</v>
          </cell>
          <cell r="O2335" t="str">
            <v>200</v>
          </cell>
          <cell r="P2335" t="str">
            <v>ODE</v>
          </cell>
        </row>
        <row r="2336">
          <cell r="A2336" t="str">
            <v>JE</v>
          </cell>
          <cell r="E2336">
            <v>37514.239999999998</v>
          </cell>
          <cell r="H2336" t="str">
            <v>1840</v>
          </cell>
          <cell r="I2336" t="str">
            <v>110</v>
          </cell>
          <cell r="O2336" t="str">
            <v>200</v>
          </cell>
          <cell r="P2336" t="str">
            <v>ODE</v>
          </cell>
        </row>
        <row r="2337">
          <cell r="A2337" t="str">
            <v>JE</v>
          </cell>
          <cell r="E2337">
            <v>10425.23</v>
          </cell>
          <cell r="H2337" t="str">
            <v>1840</v>
          </cell>
          <cell r="I2337" t="str">
            <v>110</v>
          </cell>
          <cell r="O2337" t="str">
            <v>200</v>
          </cell>
          <cell r="P2337" t="str">
            <v>ODE</v>
          </cell>
        </row>
        <row r="2338">
          <cell r="A2338" t="str">
            <v>JE</v>
          </cell>
          <cell r="E2338">
            <v>1156.96</v>
          </cell>
          <cell r="H2338" t="str">
            <v>1840</v>
          </cell>
          <cell r="I2338" t="str">
            <v>110</v>
          </cell>
          <cell r="O2338" t="str">
            <v>200</v>
          </cell>
          <cell r="P2338" t="str">
            <v>ODE</v>
          </cell>
        </row>
        <row r="2339">
          <cell r="A2339" t="str">
            <v>JE</v>
          </cell>
          <cell r="E2339">
            <v>33.9</v>
          </cell>
          <cell r="H2339" t="str">
            <v>1840</v>
          </cell>
          <cell r="I2339" t="str">
            <v>110</v>
          </cell>
          <cell r="O2339" t="str">
            <v>200</v>
          </cell>
          <cell r="P2339" t="str">
            <v>ODE</v>
          </cell>
        </row>
        <row r="2340">
          <cell r="A2340" t="str">
            <v>JE</v>
          </cell>
          <cell r="E2340">
            <v>39.5</v>
          </cell>
          <cell r="H2340" t="str">
            <v>1840</v>
          </cell>
          <cell r="I2340" t="str">
            <v>110</v>
          </cell>
          <cell r="O2340" t="str">
            <v>200</v>
          </cell>
          <cell r="P2340" t="str">
            <v>ODE</v>
          </cell>
        </row>
        <row r="2341">
          <cell r="A2341" t="str">
            <v>JE</v>
          </cell>
          <cell r="E2341">
            <v>383.59</v>
          </cell>
          <cell r="H2341" t="str">
            <v>1840</v>
          </cell>
          <cell r="I2341" t="str">
            <v>110</v>
          </cell>
          <cell r="O2341" t="str">
            <v>200</v>
          </cell>
          <cell r="P2341" t="str">
            <v>ODE</v>
          </cell>
        </row>
        <row r="2342">
          <cell r="A2342" t="str">
            <v>JE</v>
          </cell>
          <cell r="E2342">
            <v>71399.67</v>
          </cell>
          <cell r="H2342" t="str">
            <v>1840</v>
          </cell>
          <cell r="I2342" t="str">
            <v>110</v>
          </cell>
          <cell r="O2342" t="str">
            <v>200</v>
          </cell>
          <cell r="P2342" t="str">
            <v>ODE</v>
          </cell>
        </row>
        <row r="2343">
          <cell r="A2343" t="str">
            <v>JE</v>
          </cell>
          <cell r="E2343">
            <v>6.55</v>
          </cell>
          <cell r="H2343" t="str">
            <v>1840</v>
          </cell>
          <cell r="I2343" t="str">
            <v>110</v>
          </cell>
          <cell r="O2343" t="str">
            <v>200</v>
          </cell>
          <cell r="P2343" t="str">
            <v>ODE</v>
          </cell>
        </row>
        <row r="2344">
          <cell r="A2344" t="str">
            <v>JE</v>
          </cell>
          <cell r="E2344">
            <v>54015.98</v>
          </cell>
          <cell r="H2344" t="str">
            <v>1840</v>
          </cell>
          <cell r="I2344" t="str">
            <v>110</v>
          </cell>
          <cell r="O2344" t="str">
            <v>200</v>
          </cell>
          <cell r="P2344" t="str">
            <v>ODE</v>
          </cell>
        </row>
        <row r="2345">
          <cell r="A2345" t="str">
            <v>JE</v>
          </cell>
          <cell r="E2345">
            <v>19807.75</v>
          </cell>
          <cell r="H2345" t="str">
            <v>1840</v>
          </cell>
          <cell r="I2345" t="str">
            <v>110</v>
          </cell>
          <cell r="O2345" t="str">
            <v>200</v>
          </cell>
          <cell r="P2345" t="str">
            <v>ODE</v>
          </cell>
        </row>
        <row r="2346">
          <cell r="A2346" t="str">
            <v>JE</v>
          </cell>
          <cell r="E2346">
            <v>5581.61</v>
          </cell>
          <cell r="H2346" t="str">
            <v>1840</v>
          </cell>
          <cell r="I2346" t="str">
            <v>110</v>
          </cell>
          <cell r="O2346" t="str">
            <v>200</v>
          </cell>
          <cell r="P2346" t="str">
            <v>ODE</v>
          </cell>
        </row>
        <row r="2347">
          <cell r="A2347" t="str">
            <v>JE</v>
          </cell>
          <cell r="E2347">
            <v>13543.12</v>
          </cell>
          <cell r="H2347" t="str">
            <v>1840</v>
          </cell>
          <cell r="I2347" t="str">
            <v>110</v>
          </cell>
          <cell r="O2347" t="str">
            <v>200</v>
          </cell>
          <cell r="P2347" t="str">
            <v>ODE</v>
          </cell>
        </row>
        <row r="2348">
          <cell r="A2348" t="str">
            <v>JE</v>
          </cell>
          <cell r="E2348">
            <v>14476.35</v>
          </cell>
          <cell r="H2348" t="str">
            <v>1840</v>
          </cell>
          <cell r="I2348" t="str">
            <v>110</v>
          </cell>
          <cell r="O2348" t="str">
            <v>200</v>
          </cell>
          <cell r="P2348" t="str">
            <v>ODE</v>
          </cell>
        </row>
        <row r="2349">
          <cell r="A2349" t="str">
            <v>JE</v>
          </cell>
          <cell r="E2349">
            <v>17392.41</v>
          </cell>
          <cell r="H2349" t="str">
            <v>1840</v>
          </cell>
          <cell r="I2349" t="str">
            <v>110</v>
          </cell>
          <cell r="O2349" t="str">
            <v>200</v>
          </cell>
          <cell r="P2349" t="str">
            <v>ODE</v>
          </cell>
        </row>
        <row r="2350">
          <cell r="A2350" t="str">
            <v>JE</v>
          </cell>
          <cell r="E2350">
            <v>7156.46</v>
          </cell>
          <cell r="H2350" t="str">
            <v>1840</v>
          </cell>
          <cell r="I2350" t="str">
            <v>110</v>
          </cell>
          <cell r="O2350" t="str">
            <v>200</v>
          </cell>
          <cell r="P2350" t="str">
            <v>ODE</v>
          </cell>
        </row>
        <row r="2351">
          <cell r="A2351" t="str">
            <v>JE</v>
          </cell>
          <cell r="E2351">
            <v>17500.990000000002</v>
          </cell>
          <cell r="H2351" t="str">
            <v>1840</v>
          </cell>
          <cell r="I2351" t="str">
            <v>110</v>
          </cell>
          <cell r="O2351" t="str">
            <v>200</v>
          </cell>
          <cell r="P2351" t="str">
            <v>ODE</v>
          </cell>
        </row>
        <row r="2352">
          <cell r="A2352" t="str">
            <v>JE</v>
          </cell>
          <cell r="E2352">
            <v>-14308.27</v>
          </cell>
          <cell r="H2352" t="str">
            <v>1840</v>
          </cell>
          <cell r="I2352" t="str">
            <v>110</v>
          </cell>
          <cell r="O2352" t="str">
            <v>200</v>
          </cell>
          <cell r="P2352" t="str">
            <v>ODE</v>
          </cell>
        </row>
        <row r="2353">
          <cell r="A2353" t="str">
            <v>JE</v>
          </cell>
          <cell r="E2353">
            <v>1678.47</v>
          </cell>
          <cell r="H2353" t="str">
            <v>1840</v>
          </cell>
          <cell r="I2353" t="str">
            <v>110</v>
          </cell>
          <cell r="O2353" t="str">
            <v>200</v>
          </cell>
          <cell r="P2353" t="str">
            <v>ODE</v>
          </cell>
        </row>
        <row r="2354">
          <cell r="A2354" t="str">
            <v>JE</v>
          </cell>
          <cell r="E2354">
            <v>45982.51</v>
          </cell>
          <cell r="H2354" t="str">
            <v>1840</v>
          </cell>
          <cell r="I2354" t="str">
            <v>110</v>
          </cell>
          <cell r="O2354" t="str">
            <v>200</v>
          </cell>
          <cell r="P2354" t="str">
            <v>ODE</v>
          </cell>
        </row>
        <row r="2355">
          <cell r="A2355" t="str">
            <v>JE</v>
          </cell>
          <cell r="E2355">
            <v>13756.61</v>
          </cell>
          <cell r="H2355" t="str">
            <v>1840</v>
          </cell>
          <cell r="I2355" t="str">
            <v>110</v>
          </cell>
          <cell r="O2355" t="str">
            <v>200</v>
          </cell>
          <cell r="P2355" t="str">
            <v>ODE</v>
          </cell>
        </row>
        <row r="2356">
          <cell r="A2356" t="str">
            <v>JE</v>
          </cell>
          <cell r="E2356">
            <v>38769.629999999997</v>
          </cell>
          <cell r="H2356" t="str">
            <v>1840</v>
          </cell>
          <cell r="I2356" t="str">
            <v>110</v>
          </cell>
          <cell r="O2356" t="str">
            <v>200</v>
          </cell>
          <cell r="P2356" t="str">
            <v>ODE</v>
          </cell>
        </row>
        <row r="2357">
          <cell r="A2357" t="str">
            <v>JE</v>
          </cell>
          <cell r="E2357">
            <v>193.82</v>
          </cell>
          <cell r="H2357" t="str">
            <v>1840</v>
          </cell>
          <cell r="I2357" t="str">
            <v>110</v>
          </cell>
          <cell r="O2357" t="str">
            <v>200</v>
          </cell>
          <cell r="P2357" t="str">
            <v>ODE</v>
          </cell>
        </row>
        <row r="2358">
          <cell r="A2358" t="str">
            <v>JE</v>
          </cell>
          <cell r="E2358">
            <v>123.94</v>
          </cell>
          <cell r="H2358" t="str">
            <v>1840</v>
          </cell>
          <cell r="I2358" t="str">
            <v>110</v>
          </cell>
          <cell r="O2358" t="str">
            <v>200</v>
          </cell>
          <cell r="P2358" t="str">
            <v>ODE</v>
          </cell>
        </row>
        <row r="2359">
          <cell r="A2359" t="str">
            <v>JE</v>
          </cell>
          <cell r="E2359">
            <v>29746.720000000001</v>
          </cell>
          <cell r="H2359" t="str">
            <v>1840</v>
          </cell>
          <cell r="I2359" t="str">
            <v>110</v>
          </cell>
          <cell r="O2359" t="str">
            <v>200</v>
          </cell>
          <cell r="P2359" t="str">
            <v>ODE</v>
          </cell>
        </row>
        <row r="2360">
          <cell r="A2360" t="str">
            <v>JE</v>
          </cell>
          <cell r="E2360">
            <v>19564.37</v>
          </cell>
          <cell r="H2360" t="str">
            <v>1840</v>
          </cell>
          <cell r="I2360" t="str">
            <v>110</v>
          </cell>
          <cell r="O2360" t="str">
            <v>200</v>
          </cell>
          <cell r="P2360" t="str">
            <v>ODE</v>
          </cell>
        </row>
        <row r="2361">
          <cell r="A2361" t="str">
            <v>JE</v>
          </cell>
          <cell r="E2361">
            <v>8098.53</v>
          </cell>
          <cell r="H2361" t="str">
            <v>1840</v>
          </cell>
          <cell r="I2361" t="str">
            <v>110</v>
          </cell>
          <cell r="O2361" t="str">
            <v>200</v>
          </cell>
          <cell r="P2361" t="str">
            <v>ODE</v>
          </cell>
        </row>
        <row r="2362">
          <cell r="A2362" t="str">
            <v>JE</v>
          </cell>
          <cell r="E2362">
            <v>41.63</v>
          </cell>
          <cell r="H2362" t="str">
            <v>1840</v>
          </cell>
          <cell r="I2362" t="str">
            <v>110</v>
          </cell>
          <cell r="O2362" t="str">
            <v>200</v>
          </cell>
          <cell r="P2362" t="str">
            <v>ODE</v>
          </cell>
        </row>
        <row r="2363">
          <cell r="A2363" t="str">
            <v>JE</v>
          </cell>
          <cell r="E2363">
            <v>55680.67</v>
          </cell>
          <cell r="H2363" t="str">
            <v>1840</v>
          </cell>
          <cell r="I2363" t="str">
            <v>110</v>
          </cell>
          <cell r="O2363" t="str">
            <v>200</v>
          </cell>
          <cell r="P2363" t="str">
            <v>ODE</v>
          </cell>
        </row>
        <row r="2364">
          <cell r="A2364" t="str">
            <v>JE</v>
          </cell>
          <cell r="E2364">
            <v>25804.84</v>
          </cell>
          <cell r="H2364" t="str">
            <v>1840</v>
          </cell>
          <cell r="I2364" t="str">
            <v>110</v>
          </cell>
          <cell r="O2364" t="str">
            <v>200</v>
          </cell>
          <cell r="P2364" t="str">
            <v>ODE</v>
          </cell>
        </row>
        <row r="2365">
          <cell r="A2365" t="str">
            <v>JE</v>
          </cell>
          <cell r="E2365">
            <v>32571.63</v>
          </cell>
          <cell r="H2365" t="str">
            <v>1840</v>
          </cell>
          <cell r="I2365" t="str">
            <v>110</v>
          </cell>
          <cell r="O2365" t="str">
            <v>200</v>
          </cell>
          <cell r="P2365" t="str">
            <v>ODE</v>
          </cell>
        </row>
        <row r="2366">
          <cell r="A2366" t="str">
            <v>JE</v>
          </cell>
          <cell r="E2366">
            <v>726.8</v>
          </cell>
          <cell r="H2366" t="str">
            <v>1840</v>
          </cell>
          <cell r="I2366" t="str">
            <v>110</v>
          </cell>
          <cell r="O2366" t="str">
            <v>200</v>
          </cell>
          <cell r="P2366" t="str">
            <v>ODE</v>
          </cell>
        </row>
        <row r="2367">
          <cell r="A2367" t="str">
            <v>JE</v>
          </cell>
          <cell r="E2367">
            <v>7814.69</v>
          </cell>
          <cell r="H2367" t="str">
            <v>1840</v>
          </cell>
          <cell r="I2367" t="str">
            <v>110</v>
          </cell>
          <cell r="O2367" t="str">
            <v>200</v>
          </cell>
          <cell r="P2367" t="str">
            <v>ODE</v>
          </cell>
        </row>
        <row r="2368">
          <cell r="A2368" t="str">
            <v>JE</v>
          </cell>
          <cell r="E2368">
            <v>734.4</v>
          </cell>
          <cell r="H2368" t="str">
            <v>1840</v>
          </cell>
          <cell r="I2368" t="str">
            <v>110</v>
          </cell>
          <cell r="O2368" t="str">
            <v>200</v>
          </cell>
          <cell r="P2368" t="str">
            <v>ODE</v>
          </cell>
        </row>
        <row r="2369">
          <cell r="A2369" t="str">
            <v>JE</v>
          </cell>
          <cell r="E2369">
            <v>74842.080000000002</v>
          </cell>
          <cell r="H2369" t="str">
            <v>1840</v>
          </cell>
          <cell r="I2369" t="str">
            <v>110</v>
          </cell>
          <cell r="O2369" t="str">
            <v>200</v>
          </cell>
          <cell r="P2369" t="str">
            <v>ODE</v>
          </cell>
        </row>
        <row r="2370">
          <cell r="A2370" t="str">
            <v>JE</v>
          </cell>
          <cell r="E2370">
            <v>25272.66</v>
          </cell>
          <cell r="H2370" t="str">
            <v>1840</v>
          </cell>
          <cell r="I2370" t="str">
            <v>110</v>
          </cell>
          <cell r="O2370" t="str">
            <v>200</v>
          </cell>
          <cell r="P2370" t="str">
            <v>ODE</v>
          </cell>
        </row>
        <row r="2371">
          <cell r="A2371" t="str">
            <v>JE</v>
          </cell>
          <cell r="E2371">
            <v>356.03</v>
          </cell>
          <cell r="H2371" t="str">
            <v>1840</v>
          </cell>
          <cell r="I2371" t="str">
            <v>110</v>
          </cell>
          <cell r="O2371" t="str">
            <v>200</v>
          </cell>
          <cell r="P2371" t="str">
            <v>ODE</v>
          </cell>
        </row>
        <row r="2372">
          <cell r="A2372" t="str">
            <v>JE</v>
          </cell>
          <cell r="E2372">
            <v>68752.37</v>
          </cell>
          <cell r="H2372" t="str">
            <v>1840</v>
          </cell>
          <cell r="I2372" t="str">
            <v>110</v>
          </cell>
          <cell r="O2372" t="str">
            <v>200</v>
          </cell>
          <cell r="P2372" t="str">
            <v>ODE</v>
          </cell>
        </row>
        <row r="2373">
          <cell r="A2373" t="str">
            <v>JE</v>
          </cell>
          <cell r="E2373">
            <v>1503.35</v>
          </cell>
          <cell r="H2373" t="str">
            <v>1840</v>
          </cell>
          <cell r="I2373" t="str">
            <v>110</v>
          </cell>
          <cell r="O2373" t="str">
            <v>200</v>
          </cell>
          <cell r="P2373" t="str">
            <v>ODE</v>
          </cell>
        </row>
        <row r="2374">
          <cell r="A2374" t="str">
            <v>JE</v>
          </cell>
          <cell r="E2374">
            <v>40952.42</v>
          </cell>
          <cell r="H2374" t="str">
            <v>1840</v>
          </cell>
          <cell r="I2374" t="str">
            <v>110</v>
          </cell>
          <cell r="O2374" t="str">
            <v>200</v>
          </cell>
          <cell r="P2374" t="str">
            <v>ODE</v>
          </cell>
        </row>
        <row r="2375">
          <cell r="A2375" t="str">
            <v>JE</v>
          </cell>
          <cell r="E2375">
            <v>184177.7</v>
          </cell>
          <cell r="H2375" t="str">
            <v>1840</v>
          </cell>
          <cell r="I2375" t="str">
            <v>110</v>
          </cell>
          <cell r="O2375" t="str">
            <v>200</v>
          </cell>
          <cell r="P2375" t="str">
            <v>ODE</v>
          </cell>
        </row>
        <row r="2376">
          <cell r="A2376" t="str">
            <v>JE</v>
          </cell>
          <cell r="E2376">
            <v>14145.08</v>
          </cell>
          <cell r="H2376" t="str">
            <v>1840</v>
          </cell>
          <cell r="I2376" t="str">
            <v>110</v>
          </cell>
          <cell r="O2376" t="str">
            <v>200</v>
          </cell>
          <cell r="P2376" t="str">
            <v>ODE</v>
          </cell>
        </row>
        <row r="2377">
          <cell r="A2377" t="str">
            <v>JE</v>
          </cell>
          <cell r="E2377">
            <v>5176.68</v>
          </cell>
          <cell r="H2377" t="str">
            <v>1840</v>
          </cell>
          <cell r="I2377" t="str">
            <v>110</v>
          </cell>
          <cell r="O2377" t="str">
            <v>200</v>
          </cell>
          <cell r="P2377" t="str">
            <v>ODE</v>
          </cell>
        </row>
        <row r="2378">
          <cell r="A2378" t="str">
            <v>JE</v>
          </cell>
          <cell r="E2378">
            <v>1907.1</v>
          </cell>
          <cell r="H2378" t="str">
            <v>1840</v>
          </cell>
          <cell r="I2378" t="str">
            <v>110</v>
          </cell>
          <cell r="O2378" t="str">
            <v>200</v>
          </cell>
          <cell r="P2378" t="str">
            <v>ODE</v>
          </cell>
        </row>
        <row r="2379">
          <cell r="A2379" t="str">
            <v>JE</v>
          </cell>
          <cell r="E2379">
            <v>47430.61</v>
          </cell>
          <cell r="H2379" t="str">
            <v>1840</v>
          </cell>
          <cell r="I2379" t="str">
            <v>110</v>
          </cell>
          <cell r="O2379" t="str">
            <v>200</v>
          </cell>
          <cell r="P2379" t="str">
            <v>ODE</v>
          </cell>
        </row>
        <row r="2380">
          <cell r="A2380" t="str">
            <v>JE</v>
          </cell>
          <cell r="E2380">
            <v>15576.91</v>
          </cell>
          <cell r="H2380" t="str">
            <v>1840</v>
          </cell>
          <cell r="I2380" t="str">
            <v>110</v>
          </cell>
          <cell r="O2380" t="str">
            <v>200</v>
          </cell>
          <cell r="P2380" t="str">
            <v>ODE</v>
          </cell>
        </row>
        <row r="2381">
          <cell r="A2381" t="str">
            <v>JE</v>
          </cell>
          <cell r="E2381">
            <v>548.04</v>
          </cell>
          <cell r="H2381" t="str">
            <v>1840</v>
          </cell>
          <cell r="I2381" t="str">
            <v>110</v>
          </cell>
          <cell r="O2381" t="str">
            <v>200</v>
          </cell>
          <cell r="P2381" t="str">
            <v>ODE</v>
          </cell>
        </row>
        <row r="2382">
          <cell r="A2382" t="str">
            <v>JE</v>
          </cell>
          <cell r="E2382">
            <v>5426.93</v>
          </cell>
          <cell r="H2382" t="str">
            <v>1840</v>
          </cell>
          <cell r="I2382" t="str">
            <v>110</v>
          </cell>
          <cell r="O2382" t="str">
            <v>200</v>
          </cell>
          <cell r="P2382" t="str">
            <v>ODE</v>
          </cell>
        </row>
        <row r="2383">
          <cell r="A2383" t="str">
            <v>JE</v>
          </cell>
          <cell r="E2383">
            <v>13241.11</v>
          </cell>
          <cell r="H2383" t="str">
            <v>1840</v>
          </cell>
          <cell r="I2383" t="str">
            <v>110</v>
          </cell>
          <cell r="O2383" t="str">
            <v>200</v>
          </cell>
          <cell r="P2383" t="str">
            <v>ODE</v>
          </cell>
        </row>
        <row r="2384">
          <cell r="A2384" t="str">
            <v>JE</v>
          </cell>
          <cell r="E2384">
            <v>39438.19</v>
          </cell>
          <cell r="H2384" t="str">
            <v>1840</v>
          </cell>
          <cell r="I2384" t="str">
            <v>110</v>
          </cell>
          <cell r="O2384" t="str">
            <v>200</v>
          </cell>
          <cell r="P2384" t="str">
            <v>ODE</v>
          </cell>
        </row>
        <row r="2385">
          <cell r="A2385" t="str">
            <v>JE</v>
          </cell>
          <cell r="E2385">
            <v>4030.22</v>
          </cell>
          <cell r="H2385" t="str">
            <v>1840</v>
          </cell>
          <cell r="I2385" t="str">
            <v>110</v>
          </cell>
          <cell r="O2385" t="str">
            <v>200</v>
          </cell>
          <cell r="P2385" t="str">
            <v>ODE</v>
          </cell>
        </row>
        <row r="2386">
          <cell r="A2386" t="str">
            <v>JE</v>
          </cell>
          <cell r="E2386">
            <v>-2.2400000000000002</v>
          </cell>
          <cell r="H2386" t="str">
            <v>1840</v>
          </cell>
          <cell r="I2386" t="str">
            <v>110</v>
          </cell>
          <cell r="O2386" t="str">
            <v>200</v>
          </cell>
          <cell r="P2386" t="str">
            <v>ODE</v>
          </cell>
        </row>
        <row r="2387">
          <cell r="A2387" t="str">
            <v>JE</v>
          </cell>
          <cell r="E2387">
            <v>5123.28</v>
          </cell>
          <cell r="H2387" t="str">
            <v>1840</v>
          </cell>
          <cell r="I2387" t="str">
            <v>110</v>
          </cell>
          <cell r="O2387" t="str">
            <v>200</v>
          </cell>
          <cell r="P2387" t="str">
            <v>ODE</v>
          </cell>
        </row>
        <row r="2388">
          <cell r="A2388" t="str">
            <v>JE</v>
          </cell>
          <cell r="E2388">
            <v>-38.880000000000003</v>
          </cell>
          <cell r="H2388" t="str">
            <v>1840</v>
          </cell>
          <cell r="I2388" t="str">
            <v>110</v>
          </cell>
          <cell r="O2388" t="str">
            <v>200</v>
          </cell>
          <cell r="P2388" t="str">
            <v>ODE</v>
          </cell>
        </row>
        <row r="2389">
          <cell r="A2389" t="str">
            <v>JE</v>
          </cell>
          <cell r="E2389">
            <v>-12.45</v>
          </cell>
          <cell r="H2389" t="str">
            <v>1840</v>
          </cell>
          <cell r="I2389" t="str">
            <v>110</v>
          </cell>
          <cell r="O2389" t="str">
            <v>200</v>
          </cell>
          <cell r="P2389" t="str">
            <v>ODE</v>
          </cell>
        </row>
        <row r="2390">
          <cell r="A2390" t="str">
            <v>JE</v>
          </cell>
          <cell r="E2390">
            <v>-48.17</v>
          </cell>
          <cell r="H2390" t="str">
            <v>1840</v>
          </cell>
          <cell r="I2390" t="str">
            <v>110</v>
          </cell>
          <cell r="O2390" t="str">
            <v>200</v>
          </cell>
          <cell r="P2390" t="str">
            <v>ODE</v>
          </cell>
        </row>
        <row r="2391">
          <cell r="A2391" t="str">
            <v>JE</v>
          </cell>
          <cell r="E2391">
            <v>498.83</v>
          </cell>
          <cell r="H2391" t="str">
            <v>1840</v>
          </cell>
          <cell r="I2391" t="str">
            <v>110</v>
          </cell>
          <cell r="O2391" t="str">
            <v>200</v>
          </cell>
          <cell r="P2391" t="str">
            <v>ODE</v>
          </cell>
        </row>
        <row r="2392">
          <cell r="A2392" t="str">
            <v>JE</v>
          </cell>
          <cell r="E2392">
            <v>3323.56</v>
          </cell>
          <cell r="H2392" t="str">
            <v>1840</v>
          </cell>
          <cell r="I2392" t="str">
            <v>110</v>
          </cell>
          <cell r="O2392" t="str">
            <v>200</v>
          </cell>
          <cell r="P2392" t="str">
            <v>ODE</v>
          </cell>
        </row>
        <row r="2393">
          <cell r="A2393" t="str">
            <v>JE</v>
          </cell>
          <cell r="E2393">
            <v>-0.94</v>
          </cell>
          <cell r="H2393" t="str">
            <v>1840</v>
          </cell>
          <cell r="I2393" t="str">
            <v>110</v>
          </cell>
          <cell r="O2393" t="str">
            <v>200</v>
          </cell>
          <cell r="P2393" t="str">
            <v>ODE</v>
          </cell>
        </row>
        <row r="2394">
          <cell r="A2394" t="str">
            <v>JE</v>
          </cell>
          <cell r="E2394">
            <v>67.09</v>
          </cell>
          <cell r="H2394" t="str">
            <v>1840</v>
          </cell>
          <cell r="I2394" t="str">
            <v>110</v>
          </cell>
          <cell r="O2394" t="str">
            <v>200</v>
          </cell>
          <cell r="P2394" t="str">
            <v>ODE</v>
          </cell>
        </row>
        <row r="2395">
          <cell r="A2395" t="str">
            <v>JE</v>
          </cell>
          <cell r="E2395">
            <v>-145.34</v>
          </cell>
          <cell r="H2395" t="str">
            <v>1840</v>
          </cell>
          <cell r="I2395" t="str">
            <v>110</v>
          </cell>
          <cell r="O2395" t="str">
            <v>200</v>
          </cell>
          <cell r="P2395" t="str">
            <v>ODE</v>
          </cell>
        </row>
        <row r="2396">
          <cell r="A2396" t="str">
            <v>JE</v>
          </cell>
          <cell r="E2396">
            <v>30605.360000000001</v>
          </cell>
          <cell r="H2396" t="str">
            <v>1840</v>
          </cell>
          <cell r="I2396" t="str">
            <v>110</v>
          </cell>
          <cell r="O2396" t="str">
            <v>200</v>
          </cell>
          <cell r="P2396" t="str">
            <v>ODE</v>
          </cell>
        </row>
        <row r="2397">
          <cell r="A2397" t="str">
            <v>JE</v>
          </cell>
          <cell r="E2397">
            <v>1.84</v>
          </cell>
          <cell r="H2397" t="str">
            <v>1840</v>
          </cell>
          <cell r="I2397" t="str">
            <v>110</v>
          </cell>
          <cell r="O2397" t="str">
            <v>200</v>
          </cell>
          <cell r="P2397" t="str">
            <v>ODE</v>
          </cell>
        </row>
        <row r="2398">
          <cell r="A2398" t="str">
            <v>JE</v>
          </cell>
          <cell r="E2398">
            <v>20923.77</v>
          </cell>
          <cell r="H2398" t="str">
            <v>1840</v>
          </cell>
          <cell r="I2398" t="str">
            <v>110</v>
          </cell>
          <cell r="O2398" t="str">
            <v>200</v>
          </cell>
          <cell r="P2398" t="str">
            <v>ODE</v>
          </cell>
        </row>
        <row r="2399">
          <cell r="A2399" t="str">
            <v>JE</v>
          </cell>
          <cell r="E2399">
            <v>18507.240000000002</v>
          </cell>
          <cell r="H2399" t="str">
            <v>1840</v>
          </cell>
          <cell r="I2399" t="str">
            <v>110</v>
          </cell>
          <cell r="O2399" t="str">
            <v>200</v>
          </cell>
          <cell r="P2399" t="str">
            <v>ODE</v>
          </cell>
        </row>
        <row r="2400">
          <cell r="A2400" t="str">
            <v>JE</v>
          </cell>
          <cell r="E2400">
            <v>-17.84</v>
          </cell>
          <cell r="H2400" t="str">
            <v>1840</v>
          </cell>
          <cell r="I2400" t="str">
            <v>110</v>
          </cell>
          <cell r="O2400" t="str">
            <v>200</v>
          </cell>
          <cell r="P2400" t="str">
            <v>ODE</v>
          </cell>
        </row>
        <row r="2401">
          <cell r="A2401" t="str">
            <v>JE</v>
          </cell>
          <cell r="E2401">
            <v>98290.35</v>
          </cell>
          <cell r="H2401" t="str">
            <v>1840</v>
          </cell>
          <cell r="I2401" t="str">
            <v>110</v>
          </cell>
          <cell r="O2401" t="str">
            <v>200</v>
          </cell>
          <cell r="P2401" t="str">
            <v>ODE</v>
          </cell>
        </row>
        <row r="2402">
          <cell r="A2402" t="str">
            <v>JE</v>
          </cell>
          <cell r="E2402">
            <v>11941.36</v>
          </cell>
          <cell r="H2402" t="str">
            <v>1840</v>
          </cell>
          <cell r="I2402" t="str">
            <v>110</v>
          </cell>
          <cell r="O2402" t="str">
            <v>200</v>
          </cell>
          <cell r="P2402" t="str">
            <v>ODE</v>
          </cell>
        </row>
        <row r="2403">
          <cell r="A2403" t="str">
            <v>JE</v>
          </cell>
          <cell r="E2403">
            <v>-84.96</v>
          </cell>
          <cell r="H2403" t="str">
            <v>1840</v>
          </cell>
          <cell r="I2403" t="str">
            <v>110</v>
          </cell>
          <cell r="O2403" t="str">
            <v>200</v>
          </cell>
          <cell r="P2403" t="str">
            <v>ODE</v>
          </cell>
        </row>
        <row r="2404">
          <cell r="A2404" t="str">
            <v>JE</v>
          </cell>
          <cell r="E2404">
            <v>29288.61</v>
          </cell>
          <cell r="H2404" t="str">
            <v>1840</v>
          </cell>
          <cell r="I2404" t="str">
            <v>110</v>
          </cell>
          <cell r="O2404" t="str">
            <v>200</v>
          </cell>
          <cell r="P2404" t="str">
            <v>ODE</v>
          </cell>
        </row>
        <row r="2405">
          <cell r="A2405" t="str">
            <v>JE</v>
          </cell>
          <cell r="E2405">
            <v>10906.68</v>
          </cell>
          <cell r="H2405" t="str">
            <v>1840</v>
          </cell>
          <cell r="I2405" t="str">
            <v>110</v>
          </cell>
          <cell r="O2405" t="str">
            <v>200</v>
          </cell>
          <cell r="P2405" t="str">
            <v>ODE</v>
          </cell>
        </row>
        <row r="2406">
          <cell r="A2406" t="str">
            <v>JE</v>
          </cell>
          <cell r="E2406">
            <v>-26.17</v>
          </cell>
          <cell r="H2406" t="str">
            <v>1840</v>
          </cell>
          <cell r="I2406" t="str">
            <v>110</v>
          </cell>
          <cell r="O2406" t="str">
            <v>200</v>
          </cell>
          <cell r="P2406" t="str">
            <v>ODE</v>
          </cell>
        </row>
        <row r="2407">
          <cell r="A2407" t="str">
            <v>JE</v>
          </cell>
          <cell r="E2407">
            <v>3292.63</v>
          </cell>
          <cell r="H2407" t="str">
            <v>1840</v>
          </cell>
          <cell r="I2407" t="str">
            <v>110</v>
          </cell>
          <cell r="O2407" t="str">
            <v>200</v>
          </cell>
          <cell r="P2407" t="str">
            <v>ODE</v>
          </cell>
        </row>
        <row r="2408">
          <cell r="A2408" t="str">
            <v>JE</v>
          </cell>
          <cell r="E2408">
            <v>7652.49</v>
          </cell>
          <cell r="H2408" t="str">
            <v>1840</v>
          </cell>
          <cell r="I2408" t="str">
            <v>110</v>
          </cell>
          <cell r="O2408" t="str">
            <v>200</v>
          </cell>
          <cell r="P2408" t="str">
            <v>ODE</v>
          </cell>
        </row>
        <row r="2409">
          <cell r="A2409" t="str">
            <v>JE</v>
          </cell>
          <cell r="E2409">
            <v>-73.099999999999994</v>
          </cell>
          <cell r="H2409" t="str">
            <v>1840</v>
          </cell>
          <cell r="I2409" t="str">
            <v>110</v>
          </cell>
          <cell r="O2409" t="str">
            <v>200</v>
          </cell>
          <cell r="P2409" t="str">
            <v>ODE</v>
          </cell>
        </row>
        <row r="2410">
          <cell r="A2410" t="str">
            <v>JE</v>
          </cell>
          <cell r="E2410">
            <v>46623.27</v>
          </cell>
          <cell r="H2410" t="str">
            <v>1840</v>
          </cell>
          <cell r="I2410" t="str">
            <v>110</v>
          </cell>
          <cell r="O2410" t="str">
            <v>200</v>
          </cell>
          <cell r="P2410" t="str">
            <v>ODE</v>
          </cell>
        </row>
        <row r="2411">
          <cell r="A2411" t="str">
            <v>JE</v>
          </cell>
          <cell r="E2411">
            <v>15511.85</v>
          </cell>
          <cell r="H2411" t="str">
            <v>1840</v>
          </cell>
          <cell r="I2411" t="str">
            <v>110</v>
          </cell>
          <cell r="O2411" t="str">
            <v>200</v>
          </cell>
          <cell r="P2411" t="str">
            <v>ODE</v>
          </cell>
        </row>
        <row r="2412">
          <cell r="A2412" t="str">
            <v>JE</v>
          </cell>
          <cell r="E2412">
            <v>25284.62</v>
          </cell>
          <cell r="H2412" t="str">
            <v>1840</v>
          </cell>
          <cell r="I2412" t="str">
            <v>110</v>
          </cell>
          <cell r="O2412" t="str">
            <v>200</v>
          </cell>
          <cell r="P2412" t="str">
            <v>ODE</v>
          </cell>
        </row>
        <row r="2413">
          <cell r="A2413" t="str">
            <v>JE</v>
          </cell>
          <cell r="E2413">
            <v>134989.26999999999</v>
          </cell>
          <cell r="H2413" t="str">
            <v>1840</v>
          </cell>
          <cell r="I2413" t="str">
            <v>110</v>
          </cell>
          <cell r="O2413" t="str">
            <v>200</v>
          </cell>
          <cell r="P2413" t="str">
            <v>ODE</v>
          </cell>
        </row>
        <row r="2414">
          <cell r="A2414" t="str">
            <v>JE</v>
          </cell>
          <cell r="E2414">
            <v>945288.32</v>
          </cell>
          <cell r="H2414" t="str">
            <v>1840</v>
          </cell>
          <cell r="I2414" t="str">
            <v>110</v>
          </cell>
          <cell r="O2414" t="str">
            <v>200</v>
          </cell>
          <cell r="P2414" t="str">
            <v>ODE</v>
          </cell>
        </row>
        <row r="2415">
          <cell r="A2415" t="str">
            <v>JE</v>
          </cell>
          <cell r="E2415">
            <v>37.67</v>
          </cell>
          <cell r="H2415" t="str">
            <v>1840</v>
          </cell>
          <cell r="I2415" t="str">
            <v>110</v>
          </cell>
          <cell r="O2415" t="str">
            <v>200</v>
          </cell>
          <cell r="P2415" t="str">
            <v>ODE</v>
          </cell>
        </row>
        <row r="2416">
          <cell r="A2416" t="str">
            <v>JE</v>
          </cell>
          <cell r="E2416">
            <v>61744.86</v>
          </cell>
          <cell r="H2416" t="str">
            <v>1840</v>
          </cell>
          <cell r="I2416" t="str">
            <v>110</v>
          </cell>
          <cell r="O2416" t="str">
            <v>200</v>
          </cell>
          <cell r="P2416" t="str">
            <v>ODE</v>
          </cell>
        </row>
        <row r="2417">
          <cell r="A2417" t="str">
            <v>JE</v>
          </cell>
          <cell r="E2417">
            <v>35.729999999999997</v>
          </cell>
          <cell r="H2417" t="str">
            <v>1840</v>
          </cell>
          <cell r="I2417" t="str">
            <v>110</v>
          </cell>
          <cell r="O2417" t="str">
            <v>200</v>
          </cell>
          <cell r="P2417" t="str">
            <v>ODE</v>
          </cell>
        </row>
        <row r="2418">
          <cell r="A2418" t="str">
            <v>JE</v>
          </cell>
          <cell r="E2418">
            <v>133669</v>
          </cell>
          <cell r="H2418" t="str">
            <v>1840</v>
          </cell>
          <cell r="I2418" t="str">
            <v>110</v>
          </cell>
          <cell r="O2418" t="str">
            <v>200</v>
          </cell>
          <cell r="P2418" t="str">
            <v>ODE</v>
          </cell>
        </row>
        <row r="2419">
          <cell r="A2419" t="str">
            <v>JE</v>
          </cell>
          <cell r="E2419">
            <v>6319.94</v>
          </cell>
          <cell r="H2419" t="str">
            <v>1840</v>
          </cell>
          <cell r="I2419" t="str">
            <v>110</v>
          </cell>
          <cell r="O2419" t="str">
            <v>200</v>
          </cell>
          <cell r="P2419" t="str">
            <v>ODE</v>
          </cell>
        </row>
        <row r="2420">
          <cell r="A2420" t="str">
            <v>JE</v>
          </cell>
          <cell r="E2420">
            <v>17156.3</v>
          </cell>
          <cell r="H2420" t="str">
            <v>1840</v>
          </cell>
          <cell r="I2420" t="str">
            <v>110</v>
          </cell>
          <cell r="O2420" t="str">
            <v>200</v>
          </cell>
          <cell r="P2420" t="str">
            <v>ODE</v>
          </cell>
        </row>
        <row r="2421">
          <cell r="A2421" t="str">
            <v>JE</v>
          </cell>
          <cell r="E2421">
            <v>66873.960000000006</v>
          </cell>
          <cell r="H2421" t="str">
            <v>1840</v>
          </cell>
          <cell r="I2421" t="str">
            <v>110</v>
          </cell>
          <cell r="O2421" t="str">
            <v>200</v>
          </cell>
          <cell r="P2421" t="str">
            <v>ODE</v>
          </cell>
        </row>
        <row r="2422">
          <cell r="A2422" t="str">
            <v>JE</v>
          </cell>
          <cell r="E2422">
            <v>279.58999999999997</v>
          </cell>
          <cell r="H2422" t="str">
            <v>1840</v>
          </cell>
          <cell r="I2422" t="str">
            <v>110</v>
          </cell>
          <cell r="O2422" t="str">
            <v>200</v>
          </cell>
          <cell r="P2422" t="str">
            <v>ODE</v>
          </cell>
        </row>
        <row r="2423">
          <cell r="A2423" t="str">
            <v>JE</v>
          </cell>
          <cell r="E2423">
            <v>22970.84</v>
          </cell>
          <cell r="H2423" t="str">
            <v>1840</v>
          </cell>
          <cell r="I2423" t="str">
            <v>110</v>
          </cell>
          <cell r="O2423" t="str">
            <v>200</v>
          </cell>
          <cell r="P2423" t="str">
            <v>ODE</v>
          </cell>
        </row>
        <row r="2424">
          <cell r="A2424" t="str">
            <v>JE</v>
          </cell>
          <cell r="E2424">
            <v>-389.07</v>
          </cell>
          <cell r="H2424" t="str">
            <v>1840</v>
          </cell>
          <cell r="I2424" t="str">
            <v>110</v>
          </cell>
          <cell r="O2424" t="str">
            <v>200</v>
          </cell>
          <cell r="P2424" t="str">
            <v>ODE</v>
          </cell>
        </row>
        <row r="2425">
          <cell r="A2425" t="str">
            <v>JE</v>
          </cell>
          <cell r="E2425">
            <v>1317.64</v>
          </cell>
          <cell r="H2425" t="str">
            <v>1840</v>
          </cell>
          <cell r="I2425" t="str">
            <v>110</v>
          </cell>
          <cell r="O2425" t="str">
            <v>200</v>
          </cell>
          <cell r="P2425" t="str">
            <v>ODE</v>
          </cell>
        </row>
        <row r="2426">
          <cell r="A2426" t="str">
            <v>JE</v>
          </cell>
          <cell r="E2426">
            <v>29796.11</v>
          </cell>
          <cell r="H2426" t="str">
            <v>1840</v>
          </cell>
          <cell r="I2426" t="str">
            <v>110</v>
          </cell>
          <cell r="O2426" t="str">
            <v>200</v>
          </cell>
          <cell r="P2426" t="str">
            <v>ODE</v>
          </cell>
        </row>
        <row r="2427">
          <cell r="A2427" t="str">
            <v>JE</v>
          </cell>
          <cell r="E2427">
            <v>84.92</v>
          </cell>
          <cell r="H2427" t="str">
            <v>1840</v>
          </cell>
          <cell r="I2427" t="str">
            <v>110</v>
          </cell>
          <cell r="O2427" t="str">
            <v>200</v>
          </cell>
          <cell r="P2427" t="str">
            <v>ODE</v>
          </cell>
        </row>
        <row r="2428">
          <cell r="A2428" t="str">
            <v>JE</v>
          </cell>
          <cell r="E2428">
            <v>11041.01</v>
          </cell>
          <cell r="H2428" t="str">
            <v>1840</v>
          </cell>
          <cell r="I2428" t="str">
            <v>110</v>
          </cell>
          <cell r="O2428" t="str">
            <v>200</v>
          </cell>
          <cell r="P2428" t="str">
            <v>ODE</v>
          </cell>
        </row>
        <row r="2429">
          <cell r="A2429" t="str">
            <v>JE</v>
          </cell>
          <cell r="E2429">
            <v>912.9</v>
          </cell>
          <cell r="H2429" t="str">
            <v>1840</v>
          </cell>
          <cell r="I2429" t="str">
            <v>110</v>
          </cell>
          <cell r="O2429" t="str">
            <v>200</v>
          </cell>
          <cell r="P2429" t="str">
            <v>ODE</v>
          </cell>
        </row>
        <row r="2430">
          <cell r="A2430" t="str">
            <v>JE</v>
          </cell>
          <cell r="E2430">
            <v>43.67</v>
          </cell>
          <cell r="H2430" t="str">
            <v>1840</v>
          </cell>
          <cell r="I2430" t="str">
            <v>110</v>
          </cell>
          <cell r="O2430" t="str">
            <v>200</v>
          </cell>
          <cell r="P2430" t="str">
            <v>ODE</v>
          </cell>
        </row>
        <row r="2431">
          <cell r="A2431" t="str">
            <v>JE</v>
          </cell>
          <cell r="E2431">
            <v>44696.18</v>
          </cell>
          <cell r="H2431" t="str">
            <v>1840</v>
          </cell>
          <cell r="I2431" t="str">
            <v>110</v>
          </cell>
          <cell r="O2431" t="str">
            <v>200</v>
          </cell>
          <cell r="P2431" t="str">
            <v>ODE</v>
          </cell>
        </row>
        <row r="2432">
          <cell r="A2432" t="str">
            <v>JE</v>
          </cell>
          <cell r="E2432">
            <v>6392.99</v>
          </cell>
          <cell r="H2432" t="str">
            <v>1840</v>
          </cell>
          <cell r="I2432" t="str">
            <v>110</v>
          </cell>
          <cell r="O2432" t="str">
            <v>200</v>
          </cell>
          <cell r="P2432" t="str">
            <v>ODE</v>
          </cell>
        </row>
        <row r="2433">
          <cell r="A2433" t="str">
            <v>JE</v>
          </cell>
          <cell r="E2433">
            <v>5.15</v>
          </cell>
          <cell r="H2433" t="str">
            <v>1840</v>
          </cell>
          <cell r="I2433" t="str">
            <v>110</v>
          </cell>
          <cell r="O2433" t="str">
            <v>200</v>
          </cell>
          <cell r="P2433" t="str">
            <v>ODE</v>
          </cell>
        </row>
        <row r="2434">
          <cell r="A2434" t="str">
            <v>JE</v>
          </cell>
          <cell r="E2434">
            <v>321.94</v>
          </cell>
          <cell r="H2434" t="str">
            <v>1840</v>
          </cell>
          <cell r="I2434" t="str">
            <v>110</v>
          </cell>
          <cell r="O2434" t="str">
            <v>200</v>
          </cell>
          <cell r="P2434" t="str">
            <v>ODE</v>
          </cell>
        </row>
        <row r="2435">
          <cell r="A2435" t="str">
            <v>JE</v>
          </cell>
          <cell r="E2435">
            <v>175157.82</v>
          </cell>
          <cell r="H2435" t="str">
            <v>1840</v>
          </cell>
          <cell r="I2435" t="str">
            <v>110</v>
          </cell>
          <cell r="O2435" t="str">
            <v>200</v>
          </cell>
          <cell r="P2435" t="str">
            <v>ODE</v>
          </cell>
        </row>
        <row r="2436">
          <cell r="A2436" t="str">
            <v>JE</v>
          </cell>
          <cell r="E2436">
            <v>48934.14</v>
          </cell>
          <cell r="H2436" t="str">
            <v>1840</v>
          </cell>
          <cell r="I2436" t="str">
            <v>110</v>
          </cell>
          <cell r="O2436" t="str">
            <v>200</v>
          </cell>
          <cell r="P2436" t="str">
            <v>ODE</v>
          </cell>
        </row>
        <row r="2437">
          <cell r="A2437" t="str">
            <v>JE</v>
          </cell>
          <cell r="E2437">
            <v>14970.85</v>
          </cell>
          <cell r="H2437" t="str">
            <v>1840</v>
          </cell>
          <cell r="I2437" t="str">
            <v>110</v>
          </cell>
          <cell r="O2437" t="str">
            <v>200</v>
          </cell>
          <cell r="P2437" t="str">
            <v>ODE</v>
          </cell>
        </row>
        <row r="2438">
          <cell r="A2438" t="str">
            <v>JE</v>
          </cell>
          <cell r="E2438">
            <v>3254.49</v>
          </cell>
          <cell r="H2438" t="str">
            <v>1840</v>
          </cell>
          <cell r="I2438" t="str">
            <v>110</v>
          </cell>
          <cell r="O2438" t="str">
            <v>200</v>
          </cell>
          <cell r="P2438" t="str">
            <v>ODE</v>
          </cell>
        </row>
        <row r="2439">
          <cell r="A2439" t="str">
            <v>JE</v>
          </cell>
          <cell r="E2439">
            <v>19331.88</v>
          </cell>
          <cell r="H2439" t="str">
            <v>1840</v>
          </cell>
          <cell r="I2439" t="str">
            <v>110</v>
          </cell>
          <cell r="O2439" t="str">
            <v>200</v>
          </cell>
          <cell r="P2439" t="str">
            <v>ODE</v>
          </cell>
        </row>
        <row r="2440">
          <cell r="A2440" t="str">
            <v>JE</v>
          </cell>
          <cell r="E2440">
            <v>20728.18</v>
          </cell>
          <cell r="H2440" t="str">
            <v>1840</v>
          </cell>
          <cell r="I2440" t="str">
            <v>110</v>
          </cell>
          <cell r="O2440" t="str">
            <v>200</v>
          </cell>
          <cell r="P2440" t="str">
            <v>ODE</v>
          </cell>
        </row>
        <row r="2441">
          <cell r="A2441" t="str">
            <v>JE</v>
          </cell>
          <cell r="E2441">
            <v>39967.519999999997</v>
          </cell>
          <cell r="H2441" t="str">
            <v>1840</v>
          </cell>
          <cell r="I2441" t="str">
            <v>110</v>
          </cell>
          <cell r="O2441" t="str">
            <v>200</v>
          </cell>
          <cell r="P2441" t="str">
            <v>ODE</v>
          </cell>
        </row>
        <row r="2442">
          <cell r="A2442" t="str">
            <v>JE</v>
          </cell>
          <cell r="E2442">
            <v>16000.12</v>
          </cell>
          <cell r="H2442" t="str">
            <v>1840</v>
          </cell>
          <cell r="I2442" t="str">
            <v>110</v>
          </cell>
          <cell r="O2442" t="str">
            <v>200</v>
          </cell>
          <cell r="P2442" t="str">
            <v>ODE</v>
          </cell>
        </row>
        <row r="2443">
          <cell r="A2443" t="str">
            <v>JE</v>
          </cell>
          <cell r="E2443">
            <v>4940.96</v>
          </cell>
          <cell r="H2443" t="str">
            <v>1840</v>
          </cell>
          <cell r="I2443" t="str">
            <v>110</v>
          </cell>
          <cell r="O2443" t="str">
            <v>200</v>
          </cell>
          <cell r="P2443" t="str">
            <v>ODE</v>
          </cell>
        </row>
        <row r="2444">
          <cell r="A2444" t="str">
            <v>JE</v>
          </cell>
          <cell r="E2444">
            <v>14518.51</v>
          </cell>
          <cell r="H2444" t="str">
            <v>1840</v>
          </cell>
          <cell r="I2444" t="str">
            <v>110</v>
          </cell>
          <cell r="O2444" t="str">
            <v>200</v>
          </cell>
          <cell r="P2444" t="str">
            <v>ODE</v>
          </cell>
        </row>
        <row r="2445">
          <cell r="A2445" t="str">
            <v>JE</v>
          </cell>
          <cell r="E2445">
            <v>895.73</v>
          </cell>
          <cell r="H2445" t="str">
            <v>1840</v>
          </cell>
          <cell r="I2445" t="str">
            <v>110</v>
          </cell>
          <cell r="O2445" t="str">
            <v>200</v>
          </cell>
          <cell r="P2445" t="str">
            <v>ODE</v>
          </cell>
        </row>
        <row r="2446">
          <cell r="A2446" t="str">
            <v>JE</v>
          </cell>
          <cell r="E2446">
            <v>13040.8</v>
          </cell>
          <cell r="H2446" t="str">
            <v>1840</v>
          </cell>
          <cell r="I2446" t="str">
            <v>110</v>
          </cell>
          <cell r="O2446" t="str">
            <v>200</v>
          </cell>
          <cell r="P2446" t="str">
            <v>ODE</v>
          </cell>
        </row>
        <row r="2447">
          <cell r="A2447" t="str">
            <v>JE</v>
          </cell>
          <cell r="E2447">
            <v>31318.77</v>
          </cell>
          <cell r="H2447" t="str">
            <v>1840</v>
          </cell>
          <cell r="I2447" t="str">
            <v>110</v>
          </cell>
          <cell r="O2447" t="str">
            <v>200</v>
          </cell>
          <cell r="P2447" t="str">
            <v>ODE</v>
          </cell>
        </row>
        <row r="2448">
          <cell r="A2448" t="str">
            <v>JE</v>
          </cell>
          <cell r="E2448">
            <v>8669.81</v>
          </cell>
          <cell r="H2448" t="str">
            <v>1840</v>
          </cell>
          <cell r="I2448" t="str">
            <v>110</v>
          </cell>
          <cell r="O2448" t="str">
            <v>200</v>
          </cell>
          <cell r="P2448" t="str">
            <v>ODE</v>
          </cell>
        </row>
        <row r="2449">
          <cell r="A2449" t="str">
            <v>JE</v>
          </cell>
          <cell r="E2449">
            <v>32504.880000000001</v>
          </cell>
          <cell r="H2449" t="str">
            <v>1840</v>
          </cell>
          <cell r="I2449" t="str">
            <v>110</v>
          </cell>
          <cell r="O2449" t="str">
            <v>200</v>
          </cell>
          <cell r="P2449" t="str">
            <v>ODE</v>
          </cell>
        </row>
        <row r="2450">
          <cell r="A2450" t="str">
            <v>JE</v>
          </cell>
          <cell r="E2450">
            <v>596.11</v>
          </cell>
          <cell r="H2450" t="str">
            <v>1840</v>
          </cell>
          <cell r="I2450" t="str">
            <v>110</v>
          </cell>
          <cell r="O2450" t="str">
            <v>200</v>
          </cell>
          <cell r="P2450" t="str">
            <v>ODE</v>
          </cell>
        </row>
        <row r="2451">
          <cell r="A2451" t="str">
            <v>JE</v>
          </cell>
          <cell r="E2451">
            <v>2288.33</v>
          </cell>
          <cell r="H2451" t="str">
            <v>1840</v>
          </cell>
          <cell r="I2451" t="str">
            <v>110</v>
          </cell>
          <cell r="O2451" t="str">
            <v>200</v>
          </cell>
          <cell r="P2451" t="str">
            <v>ODE</v>
          </cell>
        </row>
        <row r="2452">
          <cell r="A2452" t="str">
            <v>JE</v>
          </cell>
          <cell r="E2452">
            <v>34602.53</v>
          </cell>
          <cell r="H2452" t="str">
            <v>1840</v>
          </cell>
          <cell r="I2452" t="str">
            <v>110</v>
          </cell>
          <cell r="O2452" t="str">
            <v>200</v>
          </cell>
          <cell r="P2452" t="str">
            <v>ODE</v>
          </cell>
        </row>
        <row r="2453">
          <cell r="A2453" t="str">
            <v>JE</v>
          </cell>
          <cell r="E2453">
            <v>191.06</v>
          </cell>
          <cell r="H2453" t="str">
            <v>1840</v>
          </cell>
          <cell r="I2453" t="str">
            <v>110</v>
          </cell>
          <cell r="O2453" t="str">
            <v>200</v>
          </cell>
          <cell r="P2453" t="str">
            <v>ODE</v>
          </cell>
        </row>
        <row r="2454">
          <cell r="A2454" t="str">
            <v>JE</v>
          </cell>
          <cell r="E2454">
            <v>28771.79</v>
          </cell>
          <cell r="H2454" t="str">
            <v>1840</v>
          </cell>
          <cell r="I2454" t="str">
            <v>110</v>
          </cell>
          <cell r="O2454" t="str">
            <v>200</v>
          </cell>
          <cell r="P2454" t="str">
            <v>ODE</v>
          </cell>
        </row>
        <row r="2455">
          <cell r="A2455" t="str">
            <v>JE</v>
          </cell>
          <cell r="E2455">
            <v>0.01</v>
          </cell>
          <cell r="H2455" t="str">
            <v>1840</v>
          </cell>
          <cell r="I2455" t="str">
            <v>110</v>
          </cell>
          <cell r="O2455" t="str">
            <v>200</v>
          </cell>
          <cell r="P2455" t="str">
            <v>ODE</v>
          </cell>
        </row>
        <row r="2456">
          <cell r="A2456" t="str">
            <v>JE</v>
          </cell>
          <cell r="E2456">
            <v>51168.07</v>
          </cell>
          <cell r="H2456" t="str">
            <v>1840</v>
          </cell>
          <cell r="I2456" t="str">
            <v>110</v>
          </cell>
          <cell r="O2456" t="str">
            <v>200</v>
          </cell>
          <cell r="P2456" t="str">
            <v>ODE</v>
          </cell>
        </row>
        <row r="2457">
          <cell r="A2457" t="str">
            <v>JE</v>
          </cell>
          <cell r="E2457">
            <v>16696.75</v>
          </cell>
          <cell r="H2457" t="str">
            <v>1840</v>
          </cell>
          <cell r="I2457" t="str">
            <v>110</v>
          </cell>
          <cell r="O2457" t="str">
            <v>200</v>
          </cell>
          <cell r="P2457" t="str">
            <v>ODE</v>
          </cell>
        </row>
        <row r="2458">
          <cell r="A2458" t="str">
            <v>JE</v>
          </cell>
          <cell r="E2458">
            <v>58561.63</v>
          </cell>
          <cell r="H2458" t="str">
            <v>1840</v>
          </cell>
          <cell r="I2458" t="str">
            <v>110</v>
          </cell>
          <cell r="O2458" t="str">
            <v>200</v>
          </cell>
          <cell r="P2458" t="str">
            <v>ODE</v>
          </cell>
        </row>
        <row r="2459">
          <cell r="A2459" t="str">
            <v>JE</v>
          </cell>
          <cell r="E2459">
            <v>41488.730000000003</v>
          </cell>
          <cell r="H2459" t="str">
            <v>1840</v>
          </cell>
          <cell r="I2459" t="str">
            <v>110</v>
          </cell>
          <cell r="O2459" t="str">
            <v>200</v>
          </cell>
          <cell r="P2459" t="str">
            <v>ODE</v>
          </cell>
        </row>
        <row r="2460">
          <cell r="A2460" t="str">
            <v>JE</v>
          </cell>
          <cell r="E2460">
            <v>1927.01</v>
          </cell>
          <cell r="H2460" t="str">
            <v>1840</v>
          </cell>
          <cell r="I2460" t="str">
            <v>110</v>
          </cell>
          <cell r="O2460" t="str">
            <v>200</v>
          </cell>
          <cell r="P2460" t="str">
            <v>ODE</v>
          </cell>
        </row>
        <row r="2461">
          <cell r="A2461" t="str">
            <v>JE</v>
          </cell>
          <cell r="E2461">
            <v>24838.5</v>
          </cell>
          <cell r="H2461" t="str">
            <v>1840</v>
          </cell>
          <cell r="I2461" t="str">
            <v>110</v>
          </cell>
          <cell r="O2461" t="str">
            <v>200</v>
          </cell>
          <cell r="P2461" t="str">
            <v>ODE</v>
          </cell>
        </row>
        <row r="2462">
          <cell r="A2462" t="str">
            <v>JE</v>
          </cell>
          <cell r="E2462">
            <v>9841.0400000000009</v>
          </cell>
          <cell r="H2462" t="str">
            <v>1840</v>
          </cell>
          <cell r="I2462" t="str">
            <v>110</v>
          </cell>
          <cell r="O2462" t="str">
            <v>200</v>
          </cell>
          <cell r="P2462" t="str">
            <v>ODE</v>
          </cell>
        </row>
        <row r="2463">
          <cell r="A2463" t="str">
            <v>JE</v>
          </cell>
          <cell r="E2463">
            <v>70885.03</v>
          </cell>
          <cell r="H2463" t="str">
            <v>1840</v>
          </cell>
          <cell r="I2463" t="str">
            <v>110</v>
          </cell>
          <cell r="O2463" t="str">
            <v>200</v>
          </cell>
          <cell r="P2463" t="str">
            <v>ODE</v>
          </cell>
        </row>
        <row r="2464">
          <cell r="A2464" t="str">
            <v>JE</v>
          </cell>
          <cell r="E2464">
            <v>70204.27</v>
          </cell>
          <cell r="H2464" t="str">
            <v>1840</v>
          </cell>
          <cell r="I2464" t="str">
            <v>110</v>
          </cell>
          <cell r="O2464" t="str">
            <v>200</v>
          </cell>
          <cell r="P2464" t="str">
            <v>ODE</v>
          </cell>
        </row>
        <row r="2465">
          <cell r="A2465" t="str">
            <v>JE</v>
          </cell>
          <cell r="E2465">
            <v>73.95</v>
          </cell>
          <cell r="H2465" t="str">
            <v>1840</v>
          </cell>
          <cell r="I2465" t="str">
            <v>110</v>
          </cell>
          <cell r="O2465" t="str">
            <v>200</v>
          </cell>
          <cell r="P2465" t="str">
            <v>ODE</v>
          </cell>
        </row>
        <row r="2466">
          <cell r="A2466" t="str">
            <v>JE</v>
          </cell>
          <cell r="E2466">
            <v>113730.05</v>
          </cell>
          <cell r="H2466" t="str">
            <v>1840</v>
          </cell>
          <cell r="I2466" t="str">
            <v>110</v>
          </cell>
          <cell r="O2466" t="str">
            <v>200</v>
          </cell>
          <cell r="P2466" t="str">
            <v>ODE</v>
          </cell>
        </row>
        <row r="2467">
          <cell r="A2467" t="str">
            <v>JE</v>
          </cell>
          <cell r="E2467">
            <v>31992.01</v>
          </cell>
          <cell r="H2467" t="str">
            <v>1840</v>
          </cell>
          <cell r="I2467" t="str">
            <v>110</v>
          </cell>
          <cell r="O2467" t="str">
            <v>200</v>
          </cell>
          <cell r="P2467" t="str">
            <v>ODE</v>
          </cell>
        </row>
        <row r="2468">
          <cell r="A2468" t="str">
            <v>JE</v>
          </cell>
          <cell r="E2468">
            <v>15233.26</v>
          </cell>
          <cell r="H2468" t="str">
            <v>1840</v>
          </cell>
          <cell r="I2468" t="str">
            <v>110</v>
          </cell>
          <cell r="O2468" t="str">
            <v>200</v>
          </cell>
          <cell r="P2468" t="str">
            <v>ODE</v>
          </cell>
        </row>
        <row r="2469">
          <cell r="A2469" t="str">
            <v>Grand Total</v>
          </cell>
          <cell r="E2469">
            <v>11640123.92</v>
          </cell>
          <cell r="H2469">
            <v>0</v>
          </cell>
          <cell r="I2469">
            <v>0</v>
          </cell>
          <cell r="O2469">
            <v>0</v>
          </cell>
        </row>
      </sheetData>
      <sheetData sheetId="5" refreshError="1"/>
      <sheetData sheetId="6" refreshError="1"/>
      <sheetData sheetId="7" refreshError="1"/>
      <sheetData sheetId="8" refreshError="1"/>
      <sheetData sheetId="9">
        <row r="3">
          <cell r="Q3" t="str">
            <v>FS Note Category</v>
          </cell>
          <cell r="R3" t="str">
            <v>Original Cost Revised Jan 1, 2014</v>
          </cell>
        </row>
        <row r="4">
          <cell r="Q4" t="str">
            <v>ODE</v>
          </cell>
          <cell r="R4">
            <v>1111.99</v>
          </cell>
        </row>
        <row r="5">
          <cell r="Q5" t="str">
            <v>ODE</v>
          </cell>
          <cell r="R5">
            <v>29.770000000000099</v>
          </cell>
        </row>
        <row r="6">
          <cell r="Q6" t="str">
            <v>ODE</v>
          </cell>
          <cell r="R6">
            <v>4956.49</v>
          </cell>
        </row>
        <row r="7">
          <cell r="Q7" t="str">
            <v>ODE</v>
          </cell>
          <cell r="R7">
            <v>1708.33</v>
          </cell>
        </row>
        <row r="8">
          <cell r="Q8" t="str">
            <v>ICS</v>
          </cell>
          <cell r="R8">
            <v>1428.77</v>
          </cell>
        </row>
        <row r="9">
          <cell r="Q9" t="str">
            <v>ICS</v>
          </cell>
          <cell r="R9">
            <v>4654.3</v>
          </cell>
        </row>
        <row r="10">
          <cell r="Q10" t="str">
            <v>ICS</v>
          </cell>
          <cell r="R10">
            <v>10590.21</v>
          </cell>
        </row>
        <row r="11">
          <cell r="Q11" t="str">
            <v>ICS</v>
          </cell>
          <cell r="R11">
            <v>1781.11</v>
          </cell>
        </row>
        <row r="12">
          <cell r="Q12" t="str">
            <v>ICS</v>
          </cell>
          <cell r="R12">
            <v>12702.51</v>
          </cell>
        </row>
        <row r="13">
          <cell r="Q13" t="str">
            <v>ICS</v>
          </cell>
          <cell r="R13">
            <v>40436.089999999997</v>
          </cell>
        </row>
        <row r="14">
          <cell r="Q14" t="str">
            <v>ICS</v>
          </cell>
          <cell r="R14">
            <v>53636.81</v>
          </cell>
        </row>
        <row r="15">
          <cell r="Q15" t="str">
            <v>ICS</v>
          </cell>
          <cell r="R15">
            <v>491701.36</v>
          </cell>
        </row>
        <row r="16">
          <cell r="Q16" t="str">
            <v>ICS</v>
          </cell>
          <cell r="R16">
            <v>129880.79</v>
          </cell>
        </row>
        <row r="17">
          <cell r="Q17" t="str">
            <v>ICS</v>
          </cell>
          <cell r="R17">
            <v>211335.54</v>
          </cell>
        </row>
        <row r="18">
          <cell r="Q18" t="str">
            <v>ICS</v>
          </cell>
          <cell r="R18">
            <v>449372.94</v>
          </cell>
        </row>
        <row r="19">
          <cell r="Q19" t="str">
            <v>ICS</v>
          </cell>
          <cell r="R19">
            <v>401339.73</v>
          </cell>
        </row>
        <row r="20">
          <cell r="Q20" t="str">
            <v>ICS</v>
          </cell>
          <cell r="R20">
            <v>235582.46</v>
          </cell>
        </row>
        <row r="21">
          <cell r="Q21" t="str">
            <v>ICS</v>
          </cell>
          <cell r="R21">
            <v>-40698.11</v>
          </cell>
        </row>
        <row r="22">
          <cell r="Q22" t="str">
            <v>OFA</v>
          </cell>
          <cell r="R22">
            <v>3340.72</v>
          </cell>
        </row>
        <row r="23">
          <cell r="Q23" t="str">
            <v>OFA</v>
          </cell>
          <cell r="R23">
            <v>20800.82</v>
          </cell>
        </row>
        <row r="24">
          <cell r="Q24" t="str">
            <v>OFA</v>
          </cell>
          <cell r="R24">
            <v>5838.11</v>
          </cell>
        </row>
        <row r="25">
          <cell r="Q25" t="str">
            <v>OFA</v>
          </cell>
          <cell r="R25">
            <v>59517.51</v>
          </cell>
        </row>
        <row r="26">
          <cell r="Q26" t="str">
            <v>OFA</v>
          </cell>
          <cell r="R26">
            <v>14591.33</v>
          </cell>
        </row>
        <row r="27">
          <cell r="Q27" t="str">
            <v>OFA</v>
          </cell>
          <cell r="R27">
            <v>245718.18</v>
          </cell>
        </row>
        <row r="28">
          <cell r="Q28" t="str">
            <v>OFA</v>
          </cell>
          <cell r="R28">
            <v>15856.75</v>
          </cell>
        </row>
        <row r="29">
          <cell r="Q29" t="str">
            <v>OFA</v>
          </cell>
          <cell r="R29">
            <v>317311.73</v>
          </cell>
        </row>
        <row r="30">
          <cell r="Q30" t="str">
            <v>ODE</v>
          </cell>
          <cell r="R30">
            <v>41506.419999999896</v>
          </cell>
        </row>
        <row r="31">
          <cell r="Q31" t="str">
            <v>ODE</v>
          </cell>
          <cell r="R31">
            <v>164160.01999999999</v>
          </cell>
        </row>
        <row r="32">
          <cell r="Q32" t="str">
            <v>ODE</v>
          </cell>
          <cell r="R32">
            <v>4393.7400000000098</v>
          </cell>
        </row>
        <row r="33">
          <cell r="Q33" t="str">
            <v>ODE</v>
          </cell>
          <cell r="R33">
            <v>63396.53</v>
          </cell>
        </row>
        <row r="34">
          <cell r="Q34" t="str">
            <v>ODE</v>
          </cell>
          <cell r="R34">
            <v>471398.34</v>
          </cell>
        </row>
        <row r="35">
          <cell r="Q35" t="str">
            <v>L&amp;B</v>
          </cell>
          <cell r="R35">
            <v>17106.59</v>
          </cell>
        </row>
        <row r="36">
          <cell r="Q36" t="str">
            <v>OFA</v>
          </cell>
          <cell r="R36">
            <v>353.88</v>
          </cell>
        </row>
        <row r="37">
          <cell r="Q37" t="str">
            <v>OFA</v>
          </cell>
          <cell r="R37">
            <v>2328.59</v>
          </cell>
        </row>
        <row r="38">
          <cell r="Q38" t="str">
            <v>OFA</v>
          </cell>
          <cell r="R38">
            <v>6978.29</v>
          </cell>
        </row>
        <row r="39">
          <cell r="Q39" t="str">
            <v>OFA</v>
          </cell>
          <cell r="R39">
            <v>375.14</v>
          </cell>
        </row>
        <row r="40">
          <cell r="Q40" t="str">
            <v>OFA</v>
          </cell>
          <cell r="R40">
            <v>3733.77</v>
          </cell>
        </row>
        <row r="41">
          <cell r="Q41" t="str">
            <v>OFA</v>
          </cell>
          <cell r="R41">
            <v>1160.02</v>
          </cell>
        </row>
        <row r="42">
          <cell r="Q42" t="str">
            <v>OFA</v>
          </cell>
          <cell r="R42">
            <v>110.48</v>
          </cell>
        </row>
        <row r="43">
          <cell r="Q43" t="str">
            <v>OFA</v>
          </cell>
          <cell r="R43">
            <v>616.96</v>
          </cell>
        </row>
        <row r="44">
          <cell r="Q44" t="str">
            <v>OFA</v>
          </cell>
          <cell r="R44">
            <v>350.93</v>
          </cell>
        </row>
        <row r="45">
          <cell r="Q45" t="str">
            <v>OFA</v>
          </cell>
          <cell r="R45">
            <v>708.76</v>
          </cell>
        </row>
        <row r="46">
          <cell r="Q46" t="str">
            <v>OFA</v>
          </cell>
          <cell r="R46">
            <v>7583.6</v>
          </cell>
        </row>
        <row r="47">
          <cell r="Q47" t="str">
            <v>OFA</v>
          </cell>
          <cell r="R47">
            <v>256.27999999999997</v>
          </cell>
        </row>
        <row r="48">
          <cell r="Q48" t="str">
            <v>OFA</v>
          </cell>
          <cell r="R48">
            <v>1631.09</v>
          </cell>
        </row>
        <row r="49">
          <cell r="Q49" t="str">
            <v>OFA</v>
          </cell>
          <cell r="R49">
            <v>991.77</v>
          </cell>
        </row>
        <row r="50">
          <cell r="Q50" t="str">
            <v>OFA</v>
          </cell>
          <cell r="R50">
            <v>651.65</v>
          </cell>
        </row>
        <row r="51">
          <cell r="Q51" t="str">
            <v>OFA</v>
          </cell>
          <cell r="R51">
            <v>93.58</v>
          </cell>
        </row>
        <row r="52">
          <cell r="Q52" t="str">
            <v>OFA</v>
          </cell>
          <cell r="R52">
            <v>7488.79</v>
          </cell>
        </row>
        <row r="53">
          <cell r="Q53" t="str">
            <v>OFA</v>
          </cell>
          <cell r="R53">
            <v>581.63</v>
          </cell>
        </row>
        <row r="54">
          <cell r="Q54" t="str">
            <v>OFA</v>
          </cell>
          <cell r="R54">
            <v>18206.48</v>
          </cell>
        </row>
        <row r="55">
          <cell r="Q55" t="str">
            <v>OFA</v>
          </cell>
          <cell r="R55">
            <v>1428.74</v>
          </cell>
        </row>
        <row r="56">
          <cell r="Q56" t="str">
            <v>OFA</v>
          </cell>
          <cell r="R56">
            <v>314.16000000000003</v>
          </cell>
        </row>
        <row r="57">
          <cell r="Q57" t="str">
            <v>OFA</v>
          </cell>
          <cell r="R57">
            <v>3578.46</v>
          </cell>
        </row>
        <row r="58">
          <cell r="Q58" t="str">
            <v>OFA</v>
          </cell>
          <cell r="R58">
            <v>759.39</v>
          </cell>
        </row>
        <row r="59">
          <cell r="Q59" t="str">
            <v>OFA</v>
          </cell>
          <cell r="R59">
            <v>314.16000000000003</v>
          </cell>
        </row>
        <row r="60">
          <cell r="Q60" t="str">
            <v>OFA</v>
          </cell>
          <cell r="R60">
            <v>23871.119999999999</v>
          </cell>
        </row>
        <row r="61">
          <cell r="Q61" t="str">
            <v>ODE</v>
          </cell>
          <cell r="R61">
            <v>22976.400000000001</v>
          </cell>
        </row>
        <row r="62">
          <cell r="Q62" t="str">
            <v>OFA</v>
          </cell>
          <cell r="R62">
            <v>0</v>
          </cell>
        </row>
        <row r="63">
          <cell r="Q63" t="str">
            <v>OFA</v>
          </cell>
          <cell r="R63">
            <v>0</v>
          </cell>
        </row>
        <row r="64">
          <cell r="Q64" t="str">
            <v>ODE</v>
          </cell>
          <cell r="R64">
            <v>16739.23</v>
          </cell>
        </row>
        <row r="65">
          <cell r="Q65" t="str">
            <v>OFA</v>
          </cell>
          <cell r="R65">
            <v>478.8</v>
          </cell>
        </row>
        <row r="66">
          <cell r="Q66" t="str">
            <v>OFA</v>
          </cell>
          <cell r="R66">
            <v>529.94000000000005</v>
          </cell>
        </row>
        <row r="67">
          <cell r="Q67" t="str">
            <v>OFA</v>
          </cell>
          <cell r="R67">
            <v>1054.29</v>
          </cell>
        </row>
        <row r="68">
          <cell r="Q68" t="str">
            <v>OFA</v>
          </cell>
          <cell r="R68">
            <v>627.23</v>
          </cell>
        </row>
        <row r="69">
          <cell r="Q69" t="str">
            <v>OFA</v>
          </cell>
          <cell r="R69">
            <v>1886.59</v>
          </cell>
        </row>
        <row r="70">
          <cell r="Q70" t="str">
            <v>OFA</v>
          </cell>
          <cell r="R70">
            <v>3864.65</v>
          </cell>
        </row>
        <row r="71">
          <cell r="Q71" t="str">
            <v>OFA</v>
          </cell>
          <cell r="R71">
            <v>6180.61</v>
          </cell>
        </row>
        <row r="72">
          <cell r="Q72" t="str">
            <v>OFA</v>
          </cell>
          <cell r="R72">
            <v>6751</v>
          </cell>
        </row>
        <row r="73">
          <cell r="Q73" t="str">
            <v>OFA</v>
          </cell>
          <cell r="R73">
            <v>4118.21</v>
          </cell>
        </row>
        <row r="74">
          <cell r="Q74" t="str">
            <v>OFA</v>
          </cell>
          <cell r="R74">
            <v>8114.94</v>
          </cell>
        </row>
        <row r="75">
          <cell r="Q75" t="str">
            <v>OFA</v>
          </cell>
          <cell r="R75">
            <v>0</v>
          </cell>
        </row>
        <row r="76">
          <cell r="Q76" t="str">
            <v>OFA</v>
          </cell>
          <cell r="R76">
            <v>0</v>
          </cell>
        </row>
        <row r="77">
          <cell r="Q77" t="str">
            <v>ODE</v>
          </cell>
          <cell r="R77">
            <v>849.61</v>
          </cell>
        </row>
        <row r="78">
          <cell r="R78">
            <v>0</v>
          </cell>
        </row>
        <row r="79">
          <cell r="R79">
            <v>3615127.0999999992</v>
          </cell>
        </row>
        <row r="81">
          <cell r="R81">
            <v>-1611</v>
          </cell>
        </row>
        <row r="82">
          <cell r="R82">
            <v>-2004</v>
          </cell>
        </row>
        <row r="83">
          <cell r="R83">
            <v>-3615</v>
          </cell>
        </row>
      </sheetData>
      <sheetData sheetId="10">
        <row r="1">
          <cell r="S1">
            <v>0</v>
          </cell>
        </row>
        <row r="2">
          <cell r="S2">
            <v>0</v>
          </cell>
        </row>
        <row r="3">
          <cell r="Q3" t="str">
            <v>FS Note Category</v>
          </cell>
          <cell r="S3" t="str">
            <v>Restated Accum Amort for IFRS</v>
          </cell>
        </row>
        <row r="4">
          <cell r="Q4" t="str">
            <v>ODE</v>
          </cell>
          <cell r="S4">
            <v>1111.989999999998</v>
          </cell>
        </row>
        <row r="5">
          <cell r="Q5" t="str">
            <v>ODE</v>
          </cell>
          <cell r="S5">
            <v>29.769999999999982</v>
          </cell>
        </row>
        <row r="6">
          <cell r="Q6" t="str">
            <v>ODE</v>
          </cell>
          <cell r="S6">
            <v>4956.489999999998</v>
          </cell>
        </row>
        <row r="7">
          <cell r="Q7" t="str">
            <v>ODE</v>
          </cell>
          <cell r="S7">
            <v>1708.3300000000017</v>
          </cell>
        </row>
        <row r="8">
          <cell r="Q8" t="str">
            <v>ICS</v>
          </cell>
          <cell r="S8">
            <v>1428.7700000000004</v>
          </cell>
        </row>
        <row r="9">
          <cell r="Q9" t="str">
            <v>ICS</v>
          </cell>
          <cell r="S9">
            <v>4654.3000000000011</v>
          </cell>
        </row>
        <row r="10">
          <cell r="Q10" t="str">
            <v>ICS</v>
          </cell>
          <cell r="S10">
            <v>10590.21</v>
          </cell>
        </row>
        <row r="11">
          <cell r="Q11" t="str">
            <v>ICS</v>
          </cell>
          <cell r="S11">
            <v>1781.1100000000001</v>
          </cell>
        </row>
        <row r="12">
          <cell r="Q12" t="str">
            <v>ICS</v>
          </cell>
          <cell r="S12">
            <v>12702.51</v>
          </cell>
        </row>
        <row r="13">
          <cell r="Q13" t="str">
            <v>ICS</v>
          </cell>
          <cell r="S13">
            <v>40436.090000000011</v>
          </cell>
        </row>
        <row r="14">
          <cell r="Q14" t="str">
            <v>ICS</v>
          </cell>
          <cell r="S14">
            <v>53636.810000000005</v>
          </cell>
        </row>
        <row r="15">
          <cell r="Q15" t="str">
            <v>ICS</v>
          </cell>
          <cell r="S15">
            <v>491701.3599999994</v>
          </cell>
        </row>
        <row r="16">
          <cell r="Q16" t="str">
            <v>ICS</v>
          </cell>
          <cell r="S16">
            <v>129880.79000000004</v>
          </cell>
        </row>
        <row r="17">
          <cell r="Q17" t="str">
            <v>ICS</v>
          </cell>
          <cell r="S17">
            <v>211335.54000000004</v>
          </cell>
        </row>
        <row r="18">
          <cell r="Q18" t="str">
            <v>ICS</v>
          </cell>
          <cell r="S18">
            <v>449372.94000000018</v>
          </cell>
        </row>
        <row r="19">
          <cell r="Q19" t="str">
            <v>ICS</v>
          </cell>
          <cell r="S19">
            <v>401339.73</v>
          </cell>
        </row>
        <row r="20">
          <cell r="Q20" t="str">
            <v>ICS</v>
          </cell>
          <cell r="S20">
            <v>235582.45999999996</v>
          </cell>
        </row>
        <row r="21">
          <cell r="Q21" t="str">
            <v>ICS</v>
          </cell>
          <cell r="S21">
            <v>-40698.109999999986</v>
          </cell>
        </row>
        <row r="22">
          <cell r="Q22" t="str">
            <v>OFA</v>
          </cell>
          <cell r="S22">
            <v>3340.7200000000012</v>
          </cell>
        </row>
        <row r="23">
          <cell r="Q23" t="str">
            <v>OFA</v>
          </cell>
          <cell r="S23">
            <v>20800.819999999992</v>
          </cell>
        </row>
        <row r="24">
          <cell r="Q24" t="str">
            <v>OFA</v>
          </cell>
          <cell r="S24">
            <v>5838.1100000000006</v>
          </cell>
        </row>
        <row r="25">
          <cell r="Q25" t="str">
            <v>OFA</v>
          </cell>
          <cell r="S25">
            <v>59517.510000000009</v>
          </cell>
        </row>
        <row r="26">
          <cell r="Q26" t="str">
            <v>OFA</v>
          </cell>
          <cell r="S26">
            <v>14591.329999999998</v>
          </cell>
        </row>
        <row r="27">
          <cell r="Q27" t="str">
            <v>OFA</v>
          </cell>
          <cell r="S27">
            <v>245718.18</v>
          </cell>
        </row>
        <row r="28">
          <cell r="Q28" t="str">
            <v>OFA</v>
          </cell>
          <cell r="S28">
            <v>15856.750000000002</v>
          </cell>
        </row>
        <row r="29">
          <cell r="Q29" t="str">
            <v>OFA</v>
          </cell>
          <cell r="S29">
            <v>317311.73000000004</v>
          </cell>
        </row>
        <row r="30">
          <cell r="Q30" t="str">
            <v>ODE</v>
          </cell>
          <cell r="S30">
            <v>41506.419999999925</v>
          </cell>
        </row>
        <row r="31">
          <cell r="Q31" t="str">
            <v>ODE</v>
          </cell>
          <cell r="S31">
            <v>164160.02000000002</v>
          </cell>
        </row>
        <row r="32">
          <cell r="Q32" t="str">
            <v>ODE</v>
          </cell>
          <cell r="S32">
            <v>4393.7400000000052</v>
          </cell>
        </row>
        <row r="33">
          <cell r="Q33" t="str">
            <v>ODE</v>
          </cell>
          <cell r="S33">
            <v>63396.530000000028</v>
          </cell>
        </row>
        <row r="34">
          <cell r="Q34" t="str">
            <v>ODE</v>
          </cell>
          <cell r="S34">
            <v>471398.33999999985</v>
          </cell>
        </row>
        <row r="35">
          <cell r="Q35" t="str">
            <v>L&amp;B</v>
          </cell>
          <cell r="S35">
            <v>17106.589999999997</v>
          </cell>
        </row>
        <row r="36">
          <cell r="Q36" t="str">
            <v>OFA</v>
          </cell>
          <cell r="S36">
            <v>353.87999999999988</v>
          </cell>
        </row>
        <row r="37">
          <cell r="Q37" t="str">
            <v>OFA</v>
          </cell>
          <cell r="S37">
            <v>2328.5900000000038</v>
          </cell>
        </row>
        <row r="38">
          <cell r="Q38" t="str">
            <v>OFA</v>
          </cell>
          <cell r="S38">
            <v>6978.2900000000009</v>
          </cell>
        </row>
        <row r="39">
          <cell r="Q39" t="str">
            <v>OFA</v>
          </cell>
          <cell r="S39">
            <v>375.1400000000001</v>
          </cell>
        </row>
        <row r="40">
          <cell r="Q40" t="str">
            <v>OFA</v>
          </cell>
          <cell r="S40">
            <v>3733.7700000000004</v>
          </cell>
        </row>
        <row r="41">
          <cell r="Q41" t="str">
            <v>OFA</v>
          </cell>
          <cell r="S41">
            <v>1160.02</v>
          </cell>
        </row>
        <row r="42">
          <cell r="Q42" t="str">
            <v>OFA</v>
          </cell>
          <cell r="S42">
            <v>110.48000000000002</v>
          </cell>
        </row>
        <row r="43">
          <cell r="Q43" t="str">
            <v>OFA</v>
          </cell>
          <cell r="S43">
            <v>616.96</v>
          </cell>
        </row>
        <row r="44">
          <cell r="Q44" t="str">
            <v>OFA</v>
          </cell>
          <cell r="S44">
            <v>350.92999999999984</v>
          </cell>
        </row>
        <row r="45">
          <cell r="Q45" t="str">
            <v>OFA</v>
          </cell>
          <cell r="S45">
            <v>708.76</v>
          </cell>
        </row>
        <row r="46">
          <cell r="Q46" t="str">
            <v>OFA</v>
          </cell>
          <cell r="S46">
            <v>7583.6</v>
          </cell>
        </row>
        <row r="47">
          <cell r="Q47" t="str">
            <v>OFA</v>
          </cell>
          <cell r="S47">
            <v>256.27999999999997</v>
          </cell>
        </row>
        <row r="48">
          <cell r="Q48" t="str">
            <v>OFA</v>
          </cell>
          <cell r="S48">
            <v>1631.0899999999997</v>
          </cell>
        </row>
        <row r="49">
          <cell r="Q49" t="str">
            <v>OFA</v>
          </cell>
          <cell r="S49">
            <v>991.77</v>
          </cell>
        </row>
        <row r="50">
          <cell r="Q50" t="str">
            <v>OFA</v>
          </cell>
          <cell r="S50">
            <v>651.65000000000009</v>
          </cell>
        </row>
        <row r="51">
          <cell r="Q51" t="str">
            <v>OFA</v>
          </cell>
          <cell r="S51">
            <v>93.580000000000013</v>
          </cell>
        </row>
        <row r="52">
          <cell r="Q52" t="str">
            <v>OFA</v>
          </cell>
          <cell r="S52">
            <v>7488.7900000000009</v>
          </cell>
        </row>
        <row r="53">
          <cell r="Q53" t="str">
            <v>OFA</v>
          </cell>
          <cell r="S53">
            <v>581.63000000000011</v>
          </cell>
        </row>
        <row r="54">
          <cell r="Q54" t="str">
            <v>OFA</v>
          </cell>
          <cell r="S54">
            <v>18206.479999999996</v>
          </cell>
        </row>
        <row r="55">
          <cell r="Q55" t="str">
            <v>OFA</v>
          </cell>
          <cell r="S55">
            <v>1428.7400000000002</v>
          </cell>
        </row>
        <row r="56">
          <cell r="Q56" t="str">
            <v>OFA</v>
          </cell>
          <cell r="S56">
            <v>314.16000000000003</v>
          </cell>
        </row>
        <row r="57">
          <cell r="Q57" t="str">
            <v>OFA</v>
          </cell>
          <cell r="S57">
            <v>3578.4599999999991</v>
          </cell>
        </row>
        <row r="58">
          <cell r="Q58" t="str">
            <v>OFA</v>
          </cell>
          <cell r="S58">
            <v>759.38999999999987</v>
          </cell>
        </row>
        <row r="59">
          <cell r="Q59" t="str">
            <v>OFA</v>
          </cell>
          <cell r="S59">
            <v>314.16000000000003</v>
          </cell>
        </row>
        <row r="60">
          <cell r="Q60" t="str">
            <v>OFA</v>
          </cell>
          <cell r="S60">
            <v>23871.119999999999</v>
          </cell>
        </row>
        <row r="61">
          <cell r="Q61" t="str">
            <v>ODE</v>
          </cell>
          <cell r="S61">
            <v>22976.399999999994</v>
          </cell>
        </row>
        <row r="62">
          <cell r="Q62" t="str">
            <v>OFA</v>
          </cell>
          <cell r="S62">
            <v>0</v>
          </cell>
        </row>
        <row r="63">
          <cell r="Q63" t="str">
            <v>OFA</v>
          </cell>
          <cell r="S63">
            <v>0</v>
          </cell>
        </row>
        <row r="64">
          <cell r="Q64" t="str">
            <v>ODE</v>
          </cell>
          <cell r="S64">
            <v>16739.229999999981</v>
          </cell>
        </row>
        <row r="65">
          <cell r="Q65" t="str">
            <v>OFA</v>
          </cell>
          <cell r="S65">
            <v>478.80000000000018</v>
          </cell>
        </row>
        <row r="66">
          <cell r="Q66" t="str">
            <v>OFA</v>
          </cell>
          <cell r="S66">
            <v>529.94000000000005</v>
          </cell>
        </row>
        <row r="67">
          <cell r="Q67" t="str">
            <v>OFA</v>
          </cell>
          <cell r="S67">
            <v>1054.2899999999972</v>
          </cell>
        </row>
        <row r="68">
          <cell r="Q68" t="str">
            <v>OFA</v>
          </cell>
          <cell r="S68">
            <v>627.22999999999956</v>
          </cell>
        </row>
        <row r="69">
          <cell r="Q69" t="str">
            <v>OFA</v>
          </cell>
          <cell r="S69">
            <v>1886.5900000000001</v>
          </cell>
        </row>
        <row r="70">
          <cell r="Q70" t="str">
            <v>OFA</v>
          </cell>
          <cell r="S70">
            <v>3864.6500000000015</v>
          </cell>
        </row>
        <row r="71">
          <cell r="Q71" t="str">
            <v>OFA</v>
          </cell>
          <cell r="S71">
            <v>6180.6100000000006</v>
          </cell>
        </row>
        <row r="72">
          <cell r="Q72" t="str">
            <v>OFA</v>
          </cell>
          <cell r="S72">
            <v>6751</v>
          </cell>
        </row>
        <row r="73">
          <cell r="Q73" t="str">
            <v>OFA</v>
          </cell>
          <cell r="S73">
            <v>4118.2099999999991</v>
          </cell>
        </row>
        <row r="74">
          <cell r="Q74" t="str">
            <v>OFA</v>
          </cell>
          <cell r="S74">
            <v>8114.9399999999987</v>
          </cell>
        </row>
        <row r="75">
          <cell r="Q75" t="str">
            <v>OFA</v>
          </cell>
          <cell r="S75">
            <v>0</v>
          </cell>
        </row>
        <row r="76">
          <cell r="Q76" t="str">
            <v>OFA</v>
          </cell>
          <cell r="S76">
            <v>0</v>
          </cell>
        </row>
        <row r="77">
          <cell r="Q77" t="str">
            <v>ODE</v>
          </cell>
          <cell r="S77">
            <v>849.60999999999967</v>
          </cell>
        </row>
        <row r="78">
          <cell r="S78">
            <v>0</v>
          </cell>
        </row>
        <row r="79">
          <cell r="S79">
            <v>3615127.0999999992</v>
          </cell>
        </row>
        <row r="80">
          <cell r="S80">
            <v>0</v>
          </cell>
        </row>
        <row r="81">
          <cell r="S81">
            <v>0</v>
          </cell>
        </row>
        <row r="82">
          <cell r="S82">
            <v>0</v>
          </cell>
        </row>
        <row r="83">
          <cell r="S83">
            <v>0</v>
          </cell>
        </row>
        <row r="84">
          <cell r="S84">
            <v>0</v>
          </cell>
        </row>
        <row r="85">
          <cell r="S85">
            <v>0</v>
          </cell>
        </row>
        <row r="86">
          <cell r="S86">
            <v>0</v>
          </cell>
        </row>
        <row r="87">
          <cell r="S87">
            <v>0</v>
          </cell>
        </row>
        <row r="88">
          <cell r="S88">
            <v>0</v>
          </cell>
        </row>
        <row r="89">
          <cell r="S89">
            <v>0</v>
          </cell>
        </row>
        <row r="90">
          <cell r="S90">
            <v>0</v>
          </cell>
        </row>
        <row r="91">
          <cell r="S91">
            <v>0</v>
          </cell>
        </row>
        <row r="92">
          <cell r="S92">
            <v>0</v>
          </cell>
        </row>
        <row r="93">
          <cell r="S93">
            <v>0</v>
          </cell>
        </row>
        <row r="94">
          <cell r="S94">
            <v>0</v>
          </cell>
        </row>
        <row r="95">
          <cell r="S95">
            <v>0</v>
          </cell>
        </row>
        <row r="96">
          <cell r="S96">
            <v>0</v>
          </cell>
        </row>
        <row r="97">
          <cell r="S97">
            <v>0</v>
          </cell>
        </row>
        <row r="98">
          <cell r="S98">
            <v>0</v>
          </cell>
        </row>
        <row r="99">
          <cell r="S99">
            <v>0</v>
          </cell>
        </row>
        <row r="100">
          <cell r="S100">
            <v>0</v>
          </cell>
        </row>
        <row r="101">
          <cell r="S101">
            <v>0</v>
          </cell>
        </row>
        <row r="102">
          <cell r="S102">
            <v>0</v>
          </cell>
        </row>
        <row r="103">
          <cell r="S103">
            <v>0</v>
          </cell>
        </row>
        <row r="104">
          <cell r="S104">
            <v>0</v>
          </cell>
        </row>
        <row r="105">
          <cell r="S105">
            <v>0</v>
          </cell>
        </row>
        <row r="106">
          <cell r="S106">
            <v>0</v>
          </cell>
        </row>
        <row r="107">
          <cell r="S107">
            <v>0</v>
          </cell>
        </row>
        <row r="108">
          <cell r="S108">
            <v>0</v>
          </cell>
        </row>
        <row r="109">
          <cell r="S109">
            <v>0</v>
          </cell>
        </row>
        <row r="110">
          <cell r="S110">
            <v>0</v>
          </cell>
        </row>
        <row r="111">
          <cell r="S111">
            <v>0</v>
          </cell>
        </row>
        <row r="112">
          <cell r="S112">
            <v>0</v>
          </cell>
        </row>
        <row r="113">
          <cell r="S113">
            <v>0</v>
          </cell>
        </row>
        <row r="114">
          <cell r="S114">
            <v>0</v>
          </cell>
        </row>
        <row r="115">
          <cell r="S115">
            <v>0</v>
          </cell>
        </row>
        <row r="116">
          <cell r="S116">
            <v>0</v>
          </cell>
        </row>
        <row r="117">
          <cell r="S117">
            <v>0</v>
          </cell>
        </row>
        <row r="118">
          <cell r="S118">
            <v>0</v>
          </cell>
        </row>
        <row r="119">
          <cell r="S119">
            <v>0</v>
          </cell>
        </row>
      </sheetData>
      <sheetData sheetId="11" refreshError="1"/>
      <sheetData sheetId="12" refreshError="1"/>
      <sheetData sheetId="1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Moves"/>
      <sheetName val="Prsnt Rec"/>
      <sheetName val="Revisions"/>
      <sheetName val="Guidelines"/>
      <sheetName val="Assumptions"/>
      <sheetName val="Prstn"/>
      <sheetName val="Summ All BU's"/>
      <sheetName val="Prof Serv Summary"/>
      <sheetName val="Lab Alloc"/>
      <sheetName val="Cap-OT Rec"/>
      <sheetName val="Bgt-Bgt"/>
      <sheetName val="Proj-Bgt"/>
      <sheetName val="BU Summary"/>
      <sheetName val="Labour Changes"/>
      <sheetName val="Labour"/>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Misc Calc"/>
      <sheetName val="AvailLab"/>
      <sheetName val="DATA"/>
      <sheetName val="Audit"/>
      <sheetName val="Prsnt"/>
      <sheetName val="41"/>
      <sheetName val="41 lb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S Distr."/>
      <sheetName val="Reports to run"/>
      <sheetName val="Cover"/>
      <sheetName val="Index"/>
      <sheetName val="KPI"/>
      <sheetName val="KPI Graphics"/>
      <sheetName val="KPI MED"/>
      <sheetName val="STMT OPS"/>
      <sheetName val="CNTRLBYDEPT"/>
      <sheetName val="CNTRLLBLS"/>
      <sheetName val="CAPEX"/>
      <sheetName val="BALSHT"/>
      <sheetName val="SCFP"/>
      <sheetName val="CEO Recap"/>
      <sheetName val="SecCoverA"/>
      <sheetName val="SecCoverB"/>
      <sheetName val="SecCoverC"/>
      <sheetName val="SecCoverD"/>
      <sheetName val="SecCoverE"/>
      <sheetName val="SecCoverF"/>
      <sheetName val="FS Data"/>
      <sheetName val="Stats Data"/>
      <sheetName val="Tax Calc"/>
      <sheetName val="Audi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1">
          <cell r="A1" t="str">
            <v>Object</v>
          </cell>
          <cell r="B1" t="str">
            <v>OCC03</v>
          </cell>
          <cell r="C1" t="str">
            <v>OCC15</v>
          </cell>
          <cell r="D1" t="str">
            <v>BCC14</v>
          </cell>
          <cell r="F1" t="str">
            <v>BCC10</v>
          </cell>
          <cell r="G1" t="str">
            <v>Current Period Actuals</v>
          </cell>
          <cell r="H1" t="str">
            <v>Current Period Actuals Prior Year</v>
          </cell>
          <cell r="I1" t="str">
            <v>Current Period Budgets</v>
          </cell>
          <cell r="K1" t="str">
            <v>Current Period Budget Balance Sheet</v>
          </cell>
          <cell r="M1" t="str">
            <v>YTD Actuals</v>
          </cell>
          <cell r="N1" t="str">
            <v>YTD Actuals Prior Year</v>
          </cell>
          <cell r="O1" t="str">
            <v>YTD Budgets</v>
          </cell>
          <cell r="Q1" t="str">
            <v>YTD Budgeted Balance Sheet</v>
          </cell>
          <cell r="T1" t="str">
            <v>Annual Actuals Prior Year</v>
          </cell>
          <cell r="U1" t="str">
            <v>Annual Budget</v>
          </cell>
          <cell r="W1" t="str">
            <v>Final Budgeted Balance Sheet</v>
          </cell>
          <cell r="Y1" t="str">
            <v>YTD Capital Spending</v>
          </cell>
          <cell r="AA1" t="str">
            <v>YTD Capital Spending Budget</v>
          </cell>
          <cell r="AG1" t="str">
            <v>Annual Budget Capital Spending</v>
          </cell>
          <cell r="AI1" t="str">
            <v>BS Period 13</v>
          </cell>
          <cell r="AL1" t="str">
            <v>Fobject</v>
          </cell>
        </row>
        <row r="2">
          <cell r="A2" t="str">
            <v>1010</v>
          </cell>
          <cell r="B2" t="str">
            <v xml:space="preserve">110 - Cash &amp; Equivalents            </v>
          </cell>
          <cell r="G2">
            <v>0</v>
          </cell>
          <cell r="H2">
            <v>0</v>
          </cell>
          <cell r="I2">
            <v>0</v>
          </cell>
          <cell r="K2">
            <v>-3857400</v>
          </cell>
          <cell r="M2">
            <v>0</v>
          </cell>
          <cell r="N2">
            <v>0</v>
          </cell>
          <cell r="O2">
            <v>0</v>
          </cell>
          <cell r="Q2">
            <v>7843400.0099999998</v>
          </cell>
          <cell r="T2">
            <v>0</v>
          </cell>
          <cell r="U2">
            <v>0</v>
          </cell>
          <cell r="W2">
            <v>9972500.0099999998</v>
          </cell>
          <cell r="Y2">
            <v>0</v>
          </cell>
          <cell r="AA2">
            <v>0</v>
          </cell>
          <cell r="AG2">
            <v>0</v>
          </cell>
          <cell r="AI2">
            <v>-19126499.989999998</v>
          </cell>
          <cell r="AL2">
            <v>1010</v>
          </cell>
        </row>
        <row r="3">
          <cell r="A3" t="str">
            <v>1011</v>
          </cell>
          <cell r="B3" t="str">
            <v xml:space="preserve">110 - Cash &amp; Equivalents            </v>
          </cell>
          <cell r="G3">
            <v>5857351.5</v>
          </cell>
          <cell r="H3">
            <v>-22348386.510000002</v>
          </cell>
          <cell r="I3">
            <v>0</v>
          </cell>
          <cell r="K3">
            <v>0</v>
          </cell>
          <cell r="M3">
            <v>18099434.68</v>
          </cell>
          <cell r="N3">
            <v>4911869.57</v>
          </cell>
          <cell r="O3">
            <v>0</v>
          </cell>
          <cell r="Q3">
            <v>0</v>
          </cell>
          <cell r="T3">
            <v>6608085.9699999997</v>
          </cell>
          <cell r="U3">
            <v>0</v>
          </cell>
          <cell r="W3">
            <v>0</v>
          </cell>
          <cell r="Y3">
            <v>11491348.710000001</v>
          </cell>
          <cell r="AA3">
            <v>0</v>
          </cell>
          <cell r="AG3">
            <v>0</v>
          </cell>
          <cell r="AI3">
            <v>0</v>
          </cell>
          <cell r="AL3">
            <v>1011</v>
          </cell>
        </row>
        <row r="4">
          <cell r="A4" t="str">
            <v>1012</v>
          </cell>
          <cell r="B4" t="str">
            <v xml:space="preserve">110 - Cash &amp; Equivalents            </v>
          </cell>
          <cell r="G4">
            <v>0</v>
          </cell>
          <cell r="H4">
            <v>0</v>
          </cell>
          <cell r="I4">
            <v>0</v>
          </cell>
          <cell r="K4">
            <v>0</v>
          </cell>
          <cell r="M4">
            <v>500000</v>
          </cell>
          <cell r="N4">
            <v>500000</v>
          </cell>
          <cell r="O4">
            <v>0</v>
          </cell>
          <cell r="Q4">
            <v>0</v>
          </cell>
          <cell r="T4">
            <v>500000</v>
          </cell>
          <cell r="U4">
            <v>0</v>
          </cell>
          <cell r="W4">
            <v>0</v>
          </cell>
          <cell r="Y4">
            <v>0</v>
          </cell>
          <cell r="AA4">
            <v>0</v>
          </cell>
          <cell r="AG4">
            <v>0</v>
          </cell>
          <cell r="AI4">
            <v>0</v>
          </cell>
          <cell r="AL4">
            <v>1012</v>
          </cell>
        </row>
        <row r="5">
          <cell r="A5" t="str">
            <v>1015</v>
          </cell>
          <cell r="B5" t="str">
            <v xml:space="preserve">110 - Cash &amp; Equivalents            </v>
          </cell>
          <cell r="G5">
            <v>0</v>
          </cell>
          <cell r="H5">
            <v>0</v>
          </cell>
          <cell r="I5">
            <v>0</v>
          </cell>
          <cell r="K5">
            <v>0</v>
          </cell>
          <cell r="M5">
            <v>500</v>
          </cell>
          <cell r="N5">
            <v>500</v>
          </cell>
          <cell r="O5">
            <v>0</v>
          </cell>
          <cell r="Q5">
            <v>0</v>
          </cell>
          <cell r="T5">
            <v>500</v>
          </cell>
          <cell r="U5">
            <v>0</v>
          </cell>
          <cell r="W5">
            <v>0</v>
          </cell>
          <cell r="Y5">
            <v>0</v>
          </cell>
          <cell r="AA5">
            <v>0</v>
          </cell>
          <cell r="AG5">
            <v>0</v>
          </cell>
          <cell r="AI5">
            <v>0</v>
          </cell>
          <cell r="AL5">
            <v>1015</v>
          </cell>
        </row>
        <row r="6">
          <cell r="A6" t="str">
            <v>1020</v>
          </cell>
          <cell r="B6" t="str">
            <v xml:space="preserve">110 - Cash &amp; Equivalents            </v>
          </cell>
          <cell r="G6">
            <v>0</v>
          </cell>
          <cell r="H6">
            <v>22950550</v>
          </cell>
          <cell r="I6">
            <v>0</v>
          </cell>
          <cell r="K6">
            <v>0</v>
          </cell>
          <cell r="M6">
            <v>0</v>
          </cell>
          <cell r="N6">
            <v>22950550</v>
          </cell>
          <cell r="O6">
            <v>0</v>
          </cell>
          <cell r="Q6">
            <v>0</v>
          </cell>
          <cell r="T6">
            <v>21990200</v>
          </cell>
          <cell r="U6">
            <v>0</v>
          </cell>
          <cell r="W6">
            <v>0</v>
          </cell>
          <cell r="Y6">
            <v>-21990200</v>
          </cell>
          <cell r="AA6">
            <v>0</v>
          </cell>
          <cell r="AG6">
            <v>0</v>
          </cell>
          <cell r="AI6">
            <v>0</v>
          </cell>
          <cell r="AL6">
            <v>1020</v>
          </cell>
        </row>
        <row r="7">
          <cell r="A7" t="str">
            <v>1100</v>
          </cell>
          <cell r="B7" t="str">
            <v xml:space="preserve">120 - Accounts Receivable           </v>
          </cell>
          <cell r="G7">
            <v>0</v>
          </cell>
          <cell r="H7">
            <v>0</v>
          </cell>
          <cell r="I7">
            <v>0</v>
          </cell>
          <cell r="K7">
            <v>-4267000</v>
          </cell>
          <cell r="M7">
            <v>0</v>
          </cell>
          <cell r="N7">
            <v>0</v>
          </cell>
          <cell r="O7">
            <v>0</v>
          </cell>
          <cell r="Q7">
            <v>49992000</v>
          </cell>
          <cell r="T7">
            <v>0</v>
          </cell>
          <cell r="U7">
            <v>0</v>
          </cell>
          <cell r="W7">
            <v>49506000</v>
          </cell>
          <cell r="Y7">
            <v>0</v>
          </cell>
          <cell r="AA7">
            <v>0</v>
          </cell>
          <cell r="AG7">
            <v>0</v>
          </cell>
          <cell r="AI7">
            <v>3766000</v>
          </cell>
          <cell r="AL7">
            <v>1100</v>
          </cell>
        </row>
        <row r="8">
          <cell r="A8" t="str">
            <v>1101</v>
          </cell>
          <cell r="B8" t="str">
            <v xml:space="preserve">120 - Accounts Receivable           </v>
          </cell>
          <cell r="G8">
            <v>-3206917.13</v>
          </cell>
          <cell r="H8">
            <v>848997.86</v>
          </cell>
          <cell r="I8">
            <v>0</v>
          </cell>
          <cell r="K8">
            <v>0</v>
          </cell>
          <cell r="M8">
            <v>36663209.270000003</v>
          </cell>
          <cell r="N8">
            <v>26630369.399999999</v>
          </cell>
          <cell r="O8">
            <v>0</v>
          </cell>
          <cell r="Q8">
            <v>0</v>
          </cell>
          <cell r="T8">
            <v>22335773.260000002</v>
          </cell>
          <cell r="U8">
            <v>0</v>
          </cell>
          <cell r="W8">
            <v>0</v>
          </cell>
          <cell r="Y8">
            <v>14327436.01</v>
          </cell>
          <cell r="AA8">
            <v>0</v>
          </cell>
          <cell r="AG8">
            <v>0</v>
          </cell>
          <cell r="AI8">
            <v>0</v>
          </cell>
          <cell r="AL8">
            <v>1101</v>
          </cell>
        </row>
        <row r="9">
          <cell r="A9" t="str">
            <v>1102</v>
          </cell>
          <cell r="B9" t="str">
            <v xml:space="preserve">120 - Accounts Receivable           </v>
          </cell>
          <cell r="G9">
            <v>-5645.8</v>
          </cell>
          <cell r="H9">
            <v>112617.76</v>
          </cell>
          <cell r="I9">
            <v>0</v>
          </cell>
          <cell r="K9">
            <v>0</v>
          </cell>
          <cell r="M9">
            <v>1345.59</v>
          </cell>
          <cell r="N9">
            <v>-124205.67</v>
          </cell>
          <cell r="O9">
            <v>0</v>
          </cell>
          <cell r="Q9">
            <v>0</v>
          </cell>
          <cell r="T9">
            <v>-313383.42</v>
          </cell>
          <cell r="U9">
            <v>0</v>
          </cell>
          <cell r="W9">
            <v>0</v>
          </cell>
          <cell r="Y9">
            <v>314729.01</v>
          </cell>
          <cell r="AA9">
            <v>0</v>
          </cell>
          <cell r="AG9">
            <v>0</v>
          </cell>
          <cell r="AI9">
            <v>0</v>
          </cell>
          <cell r="AL9">
            <v>1102</v>
          </cell>
        </row>
        <row r="10">
          <cell r="A10" t="str">
            <v>1103</v>
          </cell>
          <cell r="B10" t="str">
            <v xml:space="preserve">120 - Accounts Receivable           </v>
          </cell>
          <cell r="G10">
            <v>-400000</v>
          </cell>
          <cell r="H10">
            <v>-300000</v>
          </cell>
          <cell r="I10">
            <v>0</v>
          </cell>
          <cell r="K10">
            <v>0</v>
          </cell>
          <cell r="M10">
            <v>3617226.89</v>
          </cell>
          <cell r="N10">
            <v>3594226.89</v>
          </cell>
          <cell r="O10">
            <v>0</v>
          </cell>
          <cell r="Q10">
            <v>0</v>
          </cell>
          <cell r="T10">
            <v>4172026.89</v>
          </cell>
          <cell r="U10">
            <v>0</v>
          </cell>
          <cell r="W10">
            <v>0</v>
          </cell>
          <cell r="Y10">
            <v>-554800</v>
          </cell>
          <cell r="AA10">
            <v>0</v>
          </cell>
          <cell r="AG10">
            <v>0</v>
          </cell>
          <cell r="AI10">
            <v>0</v>
          </cell>
          <cell r="AL10">
            <v>1103</v>
          </cell>
        </row>
        <row r="11">
          <cell r="A11" t="str">
            <v>1104</v>
          </cell>
          <cell r="B11" t="str">
            <v xml:space="preserve">120 - Accounts Receivable           </v>
          </cell>
          <cell r="G11">
            <v>-1610274.32</v>
          </cell>
          <cell r="H11">
            <v>-248248.39</v>
          </cell>
          <cell r="I11">
            <v>0</v>
          </cell>
          <cell r="K11">
            <v>0</v>
          </cell>
          <cell r="M11">
            <v>1492019.36</v>
          </cell>
          <cell r="N11">
            <v>747072.03</v>
          </cell>
          <cell r="O11">
            <v>0</v>
          </cell>
          <cell r="Q11">
            <v>0</v>
          </cell>
          <cell r="T11">
            <v>1282849.95</v>
          </cell>
          <cell r="U11">
            <v>0</v>
          </cell>
          <cell r="W11">
            <v>0</v>
          </cell>
          <cell r="Y11">
            <v>209169.41</v>
          </cell>
          <cell r="AA11">
            <v>0</v>
          </cell>
          <cell r="AG11">
            <v>0</v>
          </cell>
          <cell r="AI11">
            <v>0</v>
          </cell>
          <cell r="AL11">
            <v>1104</v>
          </cell>
        </row>
        <row r="12">
          <cell r="A12" t="str">
            <v>1105</v>
          </cell>
          <cell r="B12" t="str">
            <v xml:space="preserve">120 - Accounts Receivable           </v>
          </cell>
          <cell r="G12">
            <v>-2809.58</v>
          </cell>
          <cell r="H12">
            <v>4468.37</v>
          </cell>
          <cell r="I12">
            <v>0</v>
          </cell>
          <cell r="K12">
            <v>0</v>
          </cell>
          <cell r="M12">
            <v>12269.36</v>
          </cell>
          <cell r="N12">
            <v>8368.3700000000008</v>
          </cell>
          <cell r="O12">
            <v>0</v>
          </cell>
          <cell r="Q12">
            <v>0</v>
          </cell>
          <cell r="T12">
            <v>0</v>
          </cell>
          <cell r="U12">
            <v>0</v>
          </cell>
          <cell r="W12">
            <v>0</v>
          </cell>
          <cell r="Y12">
            <v>12269.36</v>
          </cell>
          <cell r="AA12">
            <v>0</v>
          </cell>
          <cell r="AG12">
            <v>0</v>
          </cell>
          <cell r="AI12">
            <v>0</v>
          </cell>
          <cell r="AL12">
            <v>1105</v>
          </cell>
        </row>
        <row r="13">
          <cell r="A13" t="str">
            <v>1106</v>
          </cell>
          <cell r="B13" t="str">
            <v xml:space="preserve">120 - Accounts Receivable           </v>
          </cell>
          <cell r="G13">
            <v>-463.54</v>
          </cell>
          <cell r="H13">
            <v>-126.4</v>
          </cell>
          <cell r="I13">
            <v>0</v>
          </cell>
          <cell r="K13">
            <v>0</v>
          </cell>
          <cell r="M13">
            <v>7155.56</v>
          </cell>
          <cell r="N13">
            <v>75260.33</v>
          </cell>
          <cell r="O13">
            <v>0</v>
          </cell>
          <cell r="Q13">
            <v>0</v>
          </cell>
          <cell r="T13">
            <v>48687.19</v>
          </cell>
          <cell r="U13">
            <v>0</v>
          </cell>
          <cell r="W13">
            <v>0</v>
          </cell>
          <cell r="Y13">
            <v>-41531.629999999997</v>
          </cell>
          <cell r="AA13">
            <v>0</v>
          </cell>
          <cell r="AG13">
            <v>0</v>
          </cell>
          <cell r="AI13">
            <v>0</v>
          </cell>
          <cell r="AL13">
            <v>1106</v>
          </cell>
        </row>
        <row r="14">
          <cell r="A14" t="str">
            <v>1107</v>
          </cell>
          <cell r="B14" t="str">
            <v xml:space="preserve">120 - Accounts Receivable           </v>
          </cell>
          <cell r="G14">
            <v>0</v>
          </cell>
          <cell r="H14">
            <v>-2.23</v>
          </cell>
          <cell r="I14">
            <v>0</v>
          </cell>
          <cell r="K14">
            <v>0</v>
          </cell>
          <cell r="M14">
            <v>14027.12</v>
          </cell>
          <cell r="N14">
            <v>2400.94</v>
          </cell>
          <cell r="O14">
            <v>0</v>
          </cell>
          <cell r="Q14">
            <v>0</v>
          </cell>
          <cell r="T14">
            <v>2929.15</v>
          </cell>
          <cell r="U14">
            <v>0</v>
          </cell>
          <cell r="W14">
            <v>0</v>
          </cell>
          <cell r="Y14">
            <v>11097.97</v>
          </cell>
          <cell r="AA14">
            <v>0</v>
          </cell>
          <cell r="AG14">
            <v>0</v>
          </cell>
          <cell r="AI14">
            <v>0</v>
          </cell>
          <cell r="AL14">
            <v>1107</v>
          </cell>
        </row>
        <row r="15">
          <cell r="A15" t="str">
            <v>1108</v>
          </cell>
          <cell r="B15" t="str">
            <v xml:space="preserve">120 - Accounts Receivable           </v>
          </cell>
          <cell r="G15">
            <v>529</v>
          </cell>
          <cell r="H15">
            <v>2752.04</v>
          </cell>
          <cell r="I15">
            <v>0</v>
          </cell>
          <cell r="K15">
            <v>0</v>
          </cell>
          <cell r="M15">
            <v>1458.38</v>
          </cell>
          <cell r="N15">
            <v>3476.42</v>
          </cell>
          <cell r="O15">
            <v>0</v>
          </cell>
          <cell r="Q15">
            <v>0</v>
          </cell>
          <cell r="T15">
            <v>724.38</v>
          </cell>
          <cell r="U15">
            <v>0</v>
          </cell>
          <cell r="W15">
            <v>0</v>
          </cell>
          <cell r="Y15">
            <v>734</v>
          </cell>
          <cell r="AA15">
            <v>0</v>
          </cell>
          <cell r="AG15">
            <v>0</v>
          </cell>
          <cell r="AI15">
            <v>0</v>
          </cell>
          <cell r="AL15">
            <v>1108</v>
          </cell>
        </row>
        <row r="16">
          <cell r="A16" t="str">
            <v>1109</v>
          </cell>
          <cell r="B16" t="str">
            <v xml:space="preserve">120 - Accounts Receivable           </v>
          </cell>
          <cell r="G16">
            <v>161178.37</v>
          </cell>
          <cell r="H16">
            <v>73717.37</v>
          </cell>
          <cell r="I16">
            <v>0</v>
          </cell>
          <cell r="K16">
            <v>0</v>
          </cell>
          <cell r="M16">
            <v>698124.7</v>
          </cell>
          <cell r="N16">
            <v>469898.49</v>
          </cell>
          <cell r="O16">
            <v>0</v>
          </cell>
          <cell r="Q16">
            <v>0</v>
          </cell>
          <cell r="T16">
            <v>309392.24</v>
          </cell>
          <cell r="U16">
            <v>0</v>
          </cell>
          <cell r="W16">
            <v>0</v>
          </cell>
          <cell r="Y16">
            <v>388732.46</v>
          </cell>
          <cell r="AA16">
            <v>0</v>
          </cell>
          <cell r="AG16">
            <v>0</v>
          </cell>
          <cell r="AI16">
            <v>0</v>
          </cell>
          <cell r="AL16">
            <v>1109</v>
          </cell>
        </row>
        <row r="17">
          <cell r="A17" t="str">
            <v>1116</v>
          </cell>
          <cell r="B17" t="str">
            <v xml:space="preserve">120 - Accounts Receivable           </v>
          </cell>
          <cell r="G17">
            <v>0</v>
          </cell>
          <cell r="H17">
            <v>0</v>
          </cell>
          <cell r="I17">
            <v>0</v>
          </cell>
          <cell r="K17">
            <v>0</v>
          </cell>
          <cell r="M17">
            <v>0</v>
          </cell>
          <cell r="N17">
            <v>0</v>
          </cell>
          <cell r="O17">
            <v>0</v>
          </cell>
          <cell r="Q17">
            <v>0</v>
          </cell>
          <cell r="T17">
            <v>0</v>
          </cell>
          <cell r="U17">
            <v>0</v>
          </cell>
          <cell r="W17">
            <v>0</v>
          </cell>
          <cell r="Y17">
            <v>0</v>
          </cell>
          <cell r="AA17">
            <v>0</v>
          </cell>
          <cell r="AG17">
            <v>0</v>
          </cell>
          <cell r="AI17">
            <v>0</v>
          </cell>
          <cell r="AL17">
            <v>1116</v>
          </cell>
        </row>
        <row r="18">
          <cell r="A18" t="str">
            <v>1117</v>
          </cell>
          <cell r="B18" t="str">
            <v xml:space="preserve">120 - Accounts Receivable           </v>
          </cell>
          <cell r="G18">
            <v>6229</v>
          </cell>
          <cell r="H18">
            <v>6229</v>
          </cell>
          <cell r="I18">
            <v>0</v>
          </cell>
          <cell r="K18">
            <v>0</v>
          </cell>
          <cell r="M18">
            <v>57608.98</v>
          </cell>
          <cell r="N18">
            <v>129034.98</v>
          </cell>
          <cell r="O18">
            <v>0</v>
          </cell>
          <cell r="Q18">
            <v>0</v>
          </cell>
          <cell r="T18">
            <v>74747.98</v>
          </cell>
          <cell r="U18">
            <v>0</v>
          </cell>
          <cell r="W18">
            <v>0</v>
          </cell>
          <cell r="Y18">
            <v>-17139</v>
          </cell>
          <cell r="AA18">
            <v>0</v>
          </cell>
          <cell r="AG18">
            <v>0</v>
          </cell>
          <cell r="AI18">
            <v>0</v>
          </cell>
          <cell r="AL18">
            <v>1117</v>
          </cell>
        </row>
        <row r="19">
          <cell r="A19" t="str">
            <v>1131</v>
          </cell>
          <cell r="B19" t="str">
            <v xml:space="preserve">120 - Accounts Receivable           </v>
          </cell>
          <cell r="G19">
            <v>-31.44</v>
          </cell>
          <cell r="H19">
            <v>0</v>
          </cell>
          <cell r="I19">
            <v>0</v>
          </cell>
          <cell r="K19">
            <v>0</v>
          </cell>
          <cell r="M19">
            <v>-31.44</v>
          </cell>
          <cell r="N19">
            <v>0</v>
          </cell>
          <cell r="O19">
            <v>0</v>
          </cell>
          <cell r="Q19">
            <v>0</v>
          </cell>
          <cell r="T19">
            <v>0</v>
          </cell>
          <cell r="U19">
            <v>0</v>
          </cell>
          <cell r="W19">
            <v>0</v>
          </cell>
          <cell r="Y19">
            <v>-31.44</v>
          </cell>
          <cell r="AA19">
            <v>0</v>
          </cell>
          <cell r="AG19">
            <v>0</v>
          </cell>
          <cell r="AI19">
            <v>0</v>
          </cell>
          <cell r="AL19">
            <v>1131</v>
          </cell>
        </row>
        <row r="20">
          <cell r="A20" t="str">
            <v>1132</v>
          </cell>
          <cell r="B20" t="str">
            <v xml:space="preserve">120 - Accounts Receivable           </v>
          </cell>
          <cell r="G20">
            <v>432466.89</v>
          </cell>
          <cell r="H20">
            <v>30.69</v>
          </cell>
          <cell r="I20">
            <v>0</v>
          </cell>
          <cell r="K20">
            <v>0</v>
          </cell>
          <cell r="M20">
            <v>496158.45</v>
          </cell>
          <cell r="N20">
            <v>30.69</v>
          </cell>
          <cell r="O20">
            <v>0</v>
          </cell>
          <cell r="Q20">
            <v>0</v>
          </cell>
          <cell r="T20">
            <v>6.49</v>
          </cell>
          <cell r="U20">
            <v>0</v>
          </cell>
          <cell r="W20">
            <v>0</v>
          </cell>
          <cell r="Y20">
            <v>496151.96</v>
          </cell>
          <cell r="AA20">
            <v>0</v>
          </cell>
          <cell r="AG20">
            <v>0</v>
          </cell>
          <cell r="AI20">
            <v>0</v>
          </cell>
          <cell r="AL20">
            <v>1132</v>
          </cell>
        </row>
        <row r="21">
          <cell r="A21" t="str">
            <v>1133</v>
          </cell>
          <cell r="B21" t="str">
            <v xml:space="preserve">120 - Accounts Receivable           </v>
          </cell>
          <cell r="G21">
            <v>4423.8100000000004</v>
          </cell>
          <cell r="H21">
            <v>0</v>
          </cell>
          <cell r="I21">
            <v>0</v>
          </cell>
          <cell r="K21">
            <v>0</v>
          </cell>
          <cell r="M21">
            <v>0</v>
          </cell>
          <cell r="N21">
            <v>0</v>
          </cell>
          <cell r="O21">
            <v>0</v>
          </cell>
          <cell r="Q21">
            <v>0</v>
          </cell>
          <cell r="T21">
            <v>0</v>
          </cell>
          <cell r="U21">
            <v>0</v>
          </cell>
          <cell r="W21">
            <v>0</v>
          </cell>
          <cell r="Y21">
            <v>0</v>
          </cell>
          <cell r="AA21">
            <v>0</v>
          </cell>
          <cell r="AG21">
            <v>0</v>
          </cell>
          <cell r="AI21">
            <v>0</v>
          </cell>
          <cell r="AL21">
            <v>1133</v>
          </cell>
        </row>
        <row r="22">
          <cell r="A22" t="str">
            <v>1135</v>
          </cell>
          <cell r="B22" t="str">
            <v xml:space="preserve">120 - Accounts Receivable           </v>
          </cell>
          <cell r="G22">
            <v>0</v>
          </cell>
          <cell r="H22">
            <v>0</v>
          </cell>
          <cell r="I22">
            <v>0</v>
          </cell>
          <cell r="K22">
            <v>0</v>
          </cell>
          <cell r="M22">
            <v>-0.02</v>
          </cell>
          <cell r="N22">
            <v>-0.01</v>
          </cell>
          <cell r="O22">
            <v>0</v>
          </cell>
          <cell r="Q22">
            <v>0</v>
          </cell>
          <cell r="T22">
            <v>-0.01</v>
          </cell>
          <cell r="U22">
            <v>0</v>
          </cell>
          <cell r="W22">
            <v>0</v>
          </cell>
          <cell r="Y22">
            <v>-0.01</v>
          </cell>
          <cell r="AA22">
            <v>0</v>
          </cell>
          <cell r="AG22">
            <v>0</v>
          </cell>
          <cell r="AI22">
            <v>0</v>
          </cell>
          <cell r="AL22">
            <v>1135</v>
          </cell>
        </row>
        <row r="23">
          <cell r="A23" t="str">
            <v>1136</v>
          </cell>
          <cell r="B23" t="str">
            <v xml:space="preserve">120 - Accounts Receivable           </v>
          </cell>
          <cell r="G23">
            <v>-7984511.8700000001</v>
          </cell>
          <cell r="H23">
            <v>-1624878.57</v>
          </cell>
          <cell r="I23">
            <v>0</v>
          </cell>
          <cell r="K23">
            <v>0</v>
          </cell>
          <cell r="M23">
            <v>17884899.510000002</v>
          </cell>
          <cell r="N23">
            <v>17375651.379999999</v>
          </cell>
          <cell r="O23">
            <v>0</v>
          </cell>
          <cell r="Q23">
            <v>0</v>
          </cell>
          <cell r="T23">
            <v>19248268.09</v>
          </cell>
          <cell r="U23">
            <v>0</v>
          </cell>
          <cell r="W23">
            <v>0</v>
          </cell>
          <cell r="Y23">
            <v>-1363368.58</v>
          </cell>
          <cell r="AA23">
            <v>0</v>
          </cell>
          <cell r="AG23">
            <v>0</v>
          </cell>
          <cell r="AI23">
            <v>0</v>
          </cell>
          <cell r="AL23">
            <v>1136</v>
          </cell>
        </row>
        <row r="24">
          <cell r="A24" t="str">
            <v>1152</v>
          </cell>
          <cell r="B24" t="str">
            <v xml:space="preserve">120 - Accounts Receivable           </v>
          </cell>
          <cell r="G24">
            <v>3885.71</v>
          </cell>
          <cell r="H24">
            <v>5286.65</v>
          </cell>
          <cell r="I24">
            <v>0</v>
          </cell>
          <cell r="K24">
            <v>0</v>
          </cell>
          <cell r="M24">
            <v>56863.79</v>
          </cell>
          <cell r="N24">
            <v>53606.87</v>
          </cell>
          <cell r="O24">
            <v>0</v>
          </cell>
          <cell r="Q24">
            <v>0</v>
          </cell>
          <cell r="T24">
            <v>55205.61</v>
          </cell>
          <cell r="U24">
            <v>0</v>
          </cell>
          <cell r="W24">
            <v>0</v>
          </cell>
          <cell r="Y24">
            <v>1658.18</v>
          </cell>
          <cell r="AA24">
            <v>0</v>
          </cell>
          <cell r="AG24">
            <v>0</v>
          </cell>
          <cell r="AI24">
            <v>0</v>
          </cell>
          <cell r="AL24">
            <v>1152</v>
          </cell>
        </row>
        <row r="25">
          <cell r="A25" t="str">
            <v>1155</v>
          </cell>
          <cell r="B25" t="str">
            <v xml:space="preserve">120 - Accounts Receivable           </v>
          </cell>
          <cell r="G25">
            <v>0</v>
          </cell>
          <cell r="H25">
            <v>-1500</v>
          </cell>
          <cell r="I25">
            <v>0</v>
          </cell>
          <cell r="K25">
            <v>0</v>
          </cell>
          <cell r="M25">
            <v>0</v>
          </cell>
          <cell r="N25">
            <v>0</v>
          </cell>
          <cell r="O25">
            <v>0</v>
          </cell>
          <cell r="Q25">
            <v>0</v>
          </cell>
          <cell r="T25">
            <v>0</v>
          </cell>
          <cell r="U25">
            <v>0</v>
          </cell>
          <cell r="W25">
            <v>0</v>
          </cell>
          <cell r="Y25">
            <v>0</v>
          </cell>
          <cell r="AA25">
            <v>0</v>
          </cell>
          <cell r="AG25">
            <v>0</v>
          </cell>
          <cell r="AI25">
            <v>0</v>
          </cell>
          <cell r="AL25">
            <v>1155</v>
          </cell>
        </row>
        <row r="26">
          <cell r="A26" t="str">
            <v>1201</v>
          </cell>
          <cell r="B26" t="str">
            <v xml:space="preserve">120 - Accounts Receivable           </v>
          </cell>
          <cell r="G26">
            <v>-149000</v>
          </cell>
          <cell r="H26">
            <v>-83000</v>
          </cell>
          <cell r="I26">
            <v>0</v>
          </cell>
          <cell r="K26">
            <v>0</v>
          </cell>
          <cell r="M26">
            <v>-1688828.93</v>
          </cell>
          <cell r="N26">
            <v>-1600807.71</v>
          </cell>
          <cell r="O26">
            <v>0</v>
          </cell>
          <cell r="Q26">
            <v>0</v>
          </cell>
          <cell r="T26">
            <v>-1153828.93</v>
          </cell>
          <cell r="U26">
            <v>0</v>
          </cell>
          <cell r="W26">
            <v>0</v>
          </cell>
          <cell r="Y26">
            <v>-535000</v>
          </cell>
          <cell r="AA26">
            <v>0</v>
          </cell>
          <cell r="AG26">
            <v>0</v>
          </cell>
          <cell r="AI26">
            <v>0</v>
          </cell>
          <cell r="AL26">
            <v>1201</v>
          </cell>
        </row>
        <row r="27">
          <cell r="A27" t="str">
            <v>1202</v>
          </cell>
          <cell r="B27" t="str">
            <v xml:space="preserve">120 - Accounts Receivable           </v>
          </cell>
          <cell r="G27">
            <v>-9497.24</v>
          </cell>
          <cell r="H27">
            <v>46641.89</v>
          </cell>
          <cell r="I27">
            <v>0</v>
          </cell>
          <cell r="K27">
            <v>0</v>
          </cell>
          <cell r="M27">
            <v>260291.25</v>
          </cell>
          <cell r="N27">
            <v>412389.43</v>
          </cell>
          <cell r="O27">
            <v>0</v>
          </cell>
          <cell r="Q27">
            <v>0</v>
          </cell>
          <cell r="T27">
            <v>0</v>
          </cell>
          <cell r="U27">
            <v>0</v>
          </cell>
          <cell r="W27">
            <v>0</v>
          </cell>
          <cell r="Y27">
            <v>260291.25</v>
          </cell>
          <cell r="AA27">
            <v>0</v>
          </cell>
          <cell r="AG27">
            <v>0</v>
          </cell>
          <cell r="AI27">
            <v>0</v>
          </cell>
          <cell r="AL27">
            <v>1202</v>
          </cell>
        </row>
        <row r="28">
          <cell r="A28" t="str">
            <v>1203</v>
          </cell>
          <cell r="B28" t="str">
            <v xml:space="preserve">120 - Accounts Receivable           </v>
          </cell>
          <cell r="G28">
            <v>-16283.79</v>
          </cell>
          <cell r="H28">
            <v>-1847.95</v>
          </cell>
          <cell r="I28">
            <v>0</v>
          </cell>
          <cell r="K28">
            <v>0</v>
          </cell>
          <cell r="M28">
            <v>-322476.28999999998</v>
          </cell>
          <cell r="N28">
            <v>-347047.2</v>
          </cell>
          <cell r="O28">
            <v>0</v>
          </cell>
          <cell r="Q28">
            <v>0</v>
          </cell>
          <cell r="T28">
            <v>-323002.7</v>
          </cell>
          <cell r="U28">
            <v>0</v>
          </cell>
          <cell r="W28">
            <v>0</v>
          </cell>
          <cell r="Y28">
            <v>526.41</v>
          </cell>
          <cell r="AA28">
            <v>0</v>
          </cell>
          <cell r="AG28">
            <v>0</v>
          </cell>
          <cell r="AI28">
            <v>0</v>
          </cell>
          <cell r="AL28">
            <v>1203</v>
          </cell>
        </row>
        <row r="29">
          <cell r="A29" t="str">
            <v>1204</v>
          </cell>
          <cell r="B29" t="str">
            <v xml:space="preserve">120 - Accounts Receivable           </v>
          </cell>
          <cell r="G29">
            <v>0</v>
          </cell>
          <cell r="H29">
            <v>-2300.84</v>
          </cell>
          <cell r="I29">
            <v>0</v>
          </cell>
          <cell r="K29">
            <v>0</v>
          </cell>
          <cell r="M29">
            <v>8284.42</v>
          </cell>
          <cell r="N29">
            <v>35624.68</v>
          </cell>
          <cell r="O29">
            <v>0</v>
          </cell>
          <cell r="Q29">
            <v>0</v>
          </cell>
          <cell r="T29">
            <v>0</v>
          </cell>
          <cell r="U29">
            <v>0</v>
          </cell>
          <cell r="W29">
            <v>0</v>
          </cell>
          <cell r="Y29">
            <v>8284.42</v>
          </cell>
          <cell r="AA29">
            <v>0</v>
          </cell>
          <cell r="AG29">
            <v>0</v>
          </cell>
          <cell r="AI29">
            <v>0</v>
          </cell>
          <cell r="AL29">
            <v>1204</v>
          </cell>
        </row>
        <row r="30">
          <cell r="A30" t="str">
            <v>1251</v>
          </cell>
          <cell r="B30" t="str">
            <v xml:space="preserve">123 - Income Taxes Receivable       </v>
          </cell>
          <cell r="G30">
            <v>51000</v>
          </cell>
          <cell r="H30">
            <v>0</v>
          </cell>
          <cell r="I30">
            <v>0</v>
          </cell>
          <cell r="K30">
            <v>-238000</v>
          </cell>
          <cell r="M30">
            <v>420830.64</v>
          </cell>
          <cell r="N30">
            <v>0</v>
          </cell>
          <cell r="O30">
            <v>0</v>
          </cell>
          <cell r="Q30">
            <v>220000</v>
          </cell>
          <cell r="T30">
            <v>471523.48</v>
          </cell>
          <cell r="U30">
            <v>0</v>
          </cell>
          <cell r="W30">
            <v>-2000</v>
          </cell>
          <cell r="Y30">
            <v>-50692.84</v>
          </cell>
          <cell r="AA30">
            <v>0</v>
          </cell>
          <cell r="AG30">
            <v>0</v>
          </cell>
          <cell r="AI30">
            <v>-474000</v>
          </cell>
          <cell r="AL30">
            <v>1251</v>
          </cell>
        </row>
        <row r="31">
          <cell r="A31" t="str">
            <v>1300</v>
          </cell>
          <cell r="B31" t="str">
            <v xml:space="preserve">130 - Inventory                     </v>
          </cell>
          <cell r="G31">
            <v>0</v>
          </cell>
          <cell r="H31">
            <v>0</v>
          </cell>
          <cell r="I31">
            <v>0</v>
          </cell>
          <cell r="K31">
            <v>100000</v>
          </cell>
          <cell r="M31">
            <v>0</v>
          </cell>
          <cell r="N31">
            <v>0</v>
          </cell>
          <cell r="O31">
            <v>0</v>
          </cell>
          <cell r="Q31">
            <v>4100000</v>
          </cell>
          <cell r="T31">
            <v>0</v>
          </cell>
          <cell r="U31">
            <v>0</v>
          </cell>
          <cell r="W31">
            <v>3900000</v>
          </cell>
          <cell r="Y31">
            <v>0</v>
          </cell>
          <cell r="AA31">
            <v>0</v>
          </cell>
          <cell r="AG31">
            <v>0</v>
          </cell>
          <cell r="AI31">
            <v>-223000</v>
          </cell>
          <cell r="AL31">
            <v>1300</v>
          </cell>
        </row>
        <row r="32">
          <cell r="A32" t="str">
            <v>1301</v>
          </cell>
          <cell r="B32" t="str">
            <v xml:space="preserve">130 - Inventory                     </v>
          </cell>
          <cell r="G32">
            <v>87369.21</v>
          </cell>
          <cell r="H32">
            <v>56994.78</v>
          </cell>
          <cell r="I32">
            <v>0</v>
          </cell>
          <cell r="K32">
            <v>0</v>
          </cell>
          <cell r="M32">
            <v>175633.13</v>
          </cell>
          <cell r="N32">
            <v>446620.52</v>
          </cell>
          <cell r="O32">
            <v>0</v>
          </cell>
          <cell r="Q32">
            <v>0</v>
          </cell>
          <cell r="T32">
            <v>450340.33</v>
          </cell>
          <cell r="U32">
            <v>0</v>
          </cell>
          <cell r="W32">
            <v>0</v>
          </cell>
          <cell r="Y32">
            <v>-274707.20000000001</v>
          </cell>
          <cell r="AA32">
            <v>0</v>
          </cell>
          <cell r="AG32">
            <v>0</v>
          </cell>
          <cell r="AI32">
            <v>0</v>
          </cell>
          <cell r="AL32">
            <v>1301</v>
          </cell>
        </row>
        <row r="33">
          <cell r="A33" t="str">
            <v>1302</v>
          </cell>
          <cell r="B33" t="str">
            <v xml:space="preserve">130 - Inventory                     </v>
          </cell>
          <cell r="G33">
            <v>8289.1</v>
          </cell>
          <cell r="H33">
            <v>9644.2900000000009</v>
          </cell>
          <cell r="I33">
            <v>0</v>
          </cell>
          <cell r="K33">
            <v>0</v>
          </cell>
          <cell r="M33">
            <v>1431685.79</v>
          </cell>
          <cell r="N33">
            <v>1617356.89</v>
          </cell>
          <cell r="O33">
            <v>0</v>
          </cell>
          <cell r="Q33">
            <v>0</v>
          </cell>
          <cell r="T33">
            <v>1379924.26</v>
          </cell>
          <cell r="U33">
            <v>0</v>
          </cell>
          <cell r="W33">
            <v>0</v>
          </cell>
          <cell r="Y33">
            <v>51761.53</v>
          </cell>
          <cell r="AA33">
            <v>0</v>
          </cell>
          <cell r="AG33">
            <v>0</v>
          </cell>
          <cell r="AI33">
            <v>0</v>
          </cell>
          <cell r="AL33">
            <v>1302</v>
          </cell>
        </row>
        <row r="34">
          <cell r="A34" t="str">
            <v>1303</v>
          </cell>
          <cell r="B34" t="str">
            <v xml:space="preserve">130 - Inventory                     </v>
          </cell>
          <cell r="G34">
            <v>63040.93</v>
          </cell>
          <cell r="H34">
            <v>-73934.759999999995</v>
          </cell>
          <cell r="I34">
            <v>0</v>
          </cell>
          <cell r="K34">
            <v>0</v>
          </cell>
          <cell r="M34">
            <v>1343696.8</v>
          </cell>
          <cell r="N34">
            <v>1300599.68</v>
          </cell>
          <cell r="O34">
            <v>0</v>
          </cell>
          <cell r="Q34">
            <v>0</v>
          </cell>
          <cell r="T34">
            <v>1246464.83</v>
          </cell>
          <cell r="U34">
            <v>0</v>
          </cell>
          <cell r="W34">
            <v>0</v>
          </cell>
          <cell r="Y34">
            <v>97231.97</v>
          </cell>
          <cell r="AA34">
            <v>0</v>
          </cell>
          <cell r="AG34">
            <v>0</v>
          </cell>
          <cell r="AI34">
            <v>0</v>
          </cell>
          <cell r="AL34">
            <v>1303</v>
          </cell>
        </row>
        <row r="35">
          <cell r="A35" t="str">
            <v>1304</v>
          </cell>
          <cell r="B35" t="str">
            <v xml:space="preserve">130 - Inventory                     </v>
          </cell>
          <cell r="G35">
            <v>10088.94</v>
          </cell>
          <cell r="H35">
            <v>-349131.52000000002</v>
          </cell>
          <cell r="I35">
            <v>0</v>
          </cell>
          <cell r="K35">
            <v>0</v>
          </cell>
          <cell r="M35">
            <v>928495.21</v>
          </cell>
          <cell r="N35">
            <v>695080.1</v>
          </cell>
          <cell r="O35">
            <v>0</v>
          </cell>
          <cell r="Q35">
            <v>0</v>
          </cell>
          <cell r="T35">
            <v>627886.21</v>
          </cell>
          <cell r="U35">
            <v>0</v>
          </cell>
          <cell r="W35">
            <v>0</v>
          </cell>
          <cell r="Y35">
            <v>300609</v>
          </cell>
          <cell r="AA35">
            <v>0</v>
          </cell>
          <cell r="AG35">
            <v>0</v>
          </cell>
          <cell r="AI35">
            <v>0</v>
          </cell>
          <cell r="AL35">
            <v>1304</v>
          </cell>
        </row>
        <row r="36">
          <cell r="A36" t="str">
            <v>1305</v>
          </cell>
          <cell r="B36" t="str">
            <v xml:space="preserve">130 - Inventory                     </v>
          </cell>
          <cell r="G36">
            <v>-473.39</v>
          </cell>
          <cell r="H36">
            <v>7206.21</v>
          </cell>
          <cell r="I36">
            <v>0</v>
          </cell>
          <cell r="K36">
            <v>0</v>
          </cell>
          <cell r="M36">
            <v>63255.3</v>
          </cell>
          <cell r="N36">
            <v>58534.07</v>
          </cell>
          <cell r="O36">
            <v>0</v>
          </cell>
          <cell r="Q36">
            <v>0</v>
          </cell>
          <cell r="T36">
            <v>63216.15</v>
          </cell>
          <cell r="U36">
            <v>0</v>
          </cell>
          <cell r="W36">
            <v>0</v>
          </cell>
          <cell r="Y36">
            <v>39.15</v>
          </cell>
          <cell r="AA36">
            <v>0</v>
          </cell>
          <cell r="AG36">
            <v>0</v>
          </cell>
          <cell r="AI36">
            <v>0</v>
          </cell>
          <cell r="AL36">
            <v>1305</v>
          </cell>
        </row>
        <row r="37">
          <cell r="A37" t="str">
            <v>1307</v>
          </cell>
          <cell r="B37" t="str">
            <v xml:space="preserve">130 - Inventory                     </v>
          </cell>
          <cell r="G37">
            <v>13328.99</v>
          </cell>
          <cell r="H37">
            <v>16001.11</v>
          </cell>
          <cell r="I37">
            <v>0</v>
          </cell>
          <cell r="K37">
            <v>0</v>
          </cell>
          <cell r="M37">
            <v>139460.47</v>
          </cell>
          <cell r="N37">
            <v>143945.01999999999</v>
          </cell>
          <cell r="O37">
            <v>0</v>
          </cell>
          <cell r="Q37">
            <v>0</v>
          </cell>
          <cell r="T37">
            <v>118046.5</v>
          </cell>
          <cell r="U37">
            <v>0</v>
          </cell>
          <cell r="W37">
            <v>0</v>
          </cell>
          <cell r="Y37">
            <v>21413.97</v>
          </cell>
          <cell r="AA37">
            <v>0</v>
          </cell>
          <cell r="AG37">
            <v>0</v>
          </cell>
          <cell r="AI37">
            <v>0</v>
          </cell>
          <cell r="AL37">
            <v>1307</v>
          </cell>
        </row>
        <row r="38">
          <cell r="A38" t="str">
            <v>1310</v>
          </cell>
          <cell r="B38" t="str">
            <v xml:space="preserve">130 - Inventory                     </v>
          </cell>
          <cell r="G38">
            <v>0</v>
          </cell>
          <cell r="H38">
            <v>20202.68</v>
          </cell>
          <cell r="I38">
            <v>0</v>
          </cell>
          <cell r="K38">
            <v>0</v>
          </cell>
          <cell r="M38">
            <v>23500</v>
          </cell>
          <cell r="N38">
            <v>57068.160000000003</v>
          </cell>
          <cell r="O38">
            <v>0</v>
          </cell>
          <cell r="Q38">
            <v>0</v>
          </cell>
          <cell r="T38">
            <v>19594</v>
          </cell>
          <cell r="U38">
            <v>0</v>
          </cell>
          <cell r="W38">
            <v>0</v>
          </cell>
          <cell r="Y38">
            <v>3906</v>
          </cell>
          <cell r="AA38">
            <v>0</v>
          </cell>
          <cell r="AG38">
            <v>0</v>
          </cell>
          <cell r="AI38">
            <v>0</v>
          </cell>
          <cell r="AL38">
            <v>1310</v>
          </cell>
        </row>
        <row r="39">
          <cell r="A39" t="str">
            <v>1311</v>
          </cell>
          <cell r="B39" t="str">
            <v xml:space="preserve">130 - Inventory                     </v>
          </cell>
          <cell r="G39">
            <v>270</v>
          </cell>
          <cell r="H39">
            <v>-2061.11</v>
          </cell>
          <cell r="I39">
            <v>0</v>
          </cell>
          <cell r="K39">
            <v>0</v>
          </cell>
          <cell r="M39">
            <v>36686.379999999997</v>
          </cell>
          <cell r="N39">
            <v>40505.03</v>
          </cell>
          <cell r="O39">
            <v>0</v>
          </cell>
          <cell r="Q39">
            <v>0</v>
          </cell>
          <cell r="T39">
            <v>36970.58</v>
          </cell>
          <cell r="U39">
            <v>0</v>
          </cell>
          <cell r="W39">
            <v>0</v>
          </cell>
          <cell r="Y39">
            <v>-284.2</v>
          </cell>
          <cell r="AA39">
            <v>0</v>
          </cell>
          <cell r="AG39">
            <v>0</v>
          </cell>
          <cell r="AI39">
            <v>0</v>
          </cell>
          <cell r="AL39">
            <v>1311</v>
          </cell>
        </row>
        <row r="40">
          <cell r="A40" t="str">
            <v>1312</v>
          </cell>
          <cell r="B40" t="str">
            <v xml:space="preserve">130 - Inventory                     </v>
          </cell>
          <cell r="G40">
            <v>-4031.02</v>
          </cell>
          <cell r="H40">
            <v>-2657.78</v>
          </cell>
          <cell r="I40">
            <v>0</v>
          </cell>
          <cell r="K40">
            <v>0</v>
          </cell>
          <cell r="M40">
            <v>-199449.99</v>
          </cell>
          <cell r="N40">
            <v>-163346.15</v>
          </cell>
          <cell r="O40">
            <v>0</v>
          </cell>
          <cell r="Q40">
            <v>0</v>
          </cell>
          <cell r="T40">
            <v>-173864.95</v>
          </cell>
          <cell r="U40">
            <v>0</v>
          </cell>
          <cell r="W40">
            <v>0</v>
          </cell>
          <cell r="Y40">
            <v>-25585.040000000001</v>
          </cell>
          <cell r="AA40">
            <v>0</v>
          </cell>
          <cell r="AG40">
            <v>0</v>
          </cell>
          <cell r="AI40">
            <v>0</v>
          </cell>
          <cell r="AL40">
            <v>1312</v>
          </cell>
        </row>
        <row r="41">
          <cell r="A41" t="str">
            <v>1313</v>
          </cell>
          <cell r="B41" t="str">
            <v xml:space="preserve">130 - Inventory                     </v>
          </cell>
          <cell r="G41">
            <v>0</v>
          </cell>
          <cell r="H41">
            <v>-6440</v>
          </cell>
          <cell r="I41">
            <v>0</v>
          </cell>
          <cell r="K41">
            <v>0</v>
          </cell>
          <cell r="M41">
            <v>140839.57999999999</v>
          </cell>
          <cell r="N41">
            <v>321803.58</v>
          </cell>
          <cell r="O41">
            <v>0</v>
          </cell>
          <cell r="Q41">
            <v>0</v>
          </cell>
          <cell r="T41">
            <v>170785.58</v>
          </cell>
          <cell r="U41">
            <v>0</v>
          </cell>
          <cell r="W41">
            <v>0</v>
          </cell>
          <cell r="Y41">
            <v>-29946</v>
          </cell>
          <cell r="AA41">
            <v>0</v>
          </cell>
          <cell r="AG41">
            <v>0</v>
          </cell>
          <cell r="AI41">
            <v>0</v>
          </cell>
          <cell r="AL41">
            <v>1313</v>
          </cell>
        </row>
        <row r="42">
          <cell r="A42" t="str">
            <v>1314</v>
          </cell>
          <cell r="B42" t="str">
            <v xml:space="preserve">130 - Inventory                     </v>
          </cell>
          <cell r="G42">
            <v>19693.21</v>
          </cell>
          <cell r="H42">
            <v>25559.439999999999</v>
          </cell>
          <cell r="I42">
            <v>0</v>
          </cell>
          <cell r="K42">
            <v>0</v>
          </cell>
          <cell r="M42">
            <v>62790.99</v>
          </cell>
          <cell r="N42">
            <v>73553.14</v>
          </cell>
          <cell r="O42">
            <v>0</v>
          </cell>
          <cell r="Q42">
            <v>0</v>
          </cell>
          <cell r="T42">
            <v>65538.92</v>
          </cell>
          <cell r="U42">
            <v>0</v>
          </cell>
          <cell r="W42">
            <v>0</v>
          </cell>
          <cell r="Y42">
            <v>-2747.93</v>
          </cell>
          <cell r="AA42">
            <v>0</v>
          </cell>
          <cell r="AG42">
            <v>0</v>
          </cell>
          <cell r="AI42">
            <v>0</v>
          </cell>
          <cell r="AL42">
            <v>1314</v>
          </cell>
        </row>
        <row r="43">
          <cell r="A43" t="str">
            <v>1317</v>
          </cell>
          <cell r="B43" t="str">
            <v xml:space="preserve">130 - Inventory                     </v>
          </cell>
          <cell r="G43">
            <v>2251.7800000000002</v>
          </cell>
          <cell r="H43">
            <v>168.79</v>
          </cell>
          <cell r="I43">
            <v>0</v>
          </cell>
          <cell r="K43">
            <v>0</v>
          </cell>
          <cell r="M43">
            <v>104312.28</v>
          </cell>
          <cell r="N43">
            <v>95580.85</v>
          </cell>
          <cell r="O43">
            <v>0</v>
          </cell>
          <cell r="Q43">
            <v>0</v>
          </cell>
          <cell r="T43">
            <v>117345.83</v>
          </cell>
          <cell r="U43">
            <v>0</v>
          </cell>
          <cell r="W43">
            <v>0</v>
          </cell>
          <cell r="Y43">
            <v>-13033.55</v>
          </cell>
          <cell r="AA43">
            <v>0</v>
          </cell>
          <cell r="AG43">
            <v>0</v>
          </cell>
          <cell r="AI43">
            <v>0</v>
          </cell>
          <cell r="AL43">
            <v>1317</v>
          </cell>
        </row>
        <row r="44">
          <cell r="A44" t="str">
            <v>1330</v>
          </cell>
          <cell r="B44" t="str">
            <v xml:space="preserve">130 - Inventory                     </v>
          </cell>
          <cell r="G44">
            <v>0</v>
          </cell>
          <cell r="H44">
            <v>-757.96</v>
          </cell>
          <cell r="I44">
            <v>0</v>
          </cell>
          <cell r="K44">
            <v>0</v>
          </cell>
          <cell r="M44">
            <v>0</v>
          </cell>
          <cell r="N44">
            <v>230.24</v>
          </cell>
          <cell r="O44">
            <v>0</v>
          </cell>
          <cell r="Q44">
            <v>0</v>
          </cell>
          <cell r="T44">
            <v>850.67</v>
          </cell>
          <cell r="U44">
            <v>0</v>
          </cell>
          <cell r="W44">
            <v>0</v>
          </cell>
          <cell r="Y44">
            <v>-850.67</v>
          </cell>
          <cell r="AA44">
            <v>0</v>
          </cell>
          <cell r="AG44">
            <v>0</v>
          </cell>
          <cell r="AI44">
            <v>0</v>
          </cell>
          <cell r="AL44">
            <v>1330</v>
          </cell>
        </row>
        <row r="45">
          <cell r="A45" t="str">
            <v>1400</v>
          </cell>
          <cell r="B45" t="str">
            <v xml:space="preserve">140 - Prepaid Expenses              </v>
          </cell>
          <cell r="G45">
            <v>0</v>
          </cell>
          <cell r="H45">
            <v>0</v>
          </cell>
          <cell r="I45">
            <v>0</v>
          </cell>
          <cell r="K45">
            <v>-111000</v>
          </cell>
          <cell r="M45">
            <v>0</v>
          </cell>
          <cell r="N45">
            <v>0</v>
          </cell>
          <cell r="O45">
            <v>0</v>
          </cell>
          <cell r="Q45">
            <v>832000</v>
          </cell>
          <cell r="T45">
            <v>0</v>
          </cell>
          <cell r="U45">
            <v>0</v>
          </cell>
          <cell r="W45">
            <v>926000</v>
          </cell>
          <cell r="Y45">
            <v>0</v>
          </cell>
          <cell r="AA45">
            <v>0</v>
          </cell>
          <cell r="AG45">
            <v>0</v>
          </cell>
          <cell r="AI45">
            <v>-6000</v>
          </cell>
          <cell r="AL45">
            <v>1400</v>
          </cell>
        </row>
        <row r="46">
          <cell r="A46" t="str">
            <v>1401</v>
          </cell>
          <cell r="B46" t="str">
            <v xml:space="preserve">140 - Prepaid Expenses              </v>
          </cell>
          <cell r="G46">
            <v>-36979.39</v>
          </cell>
          <cell r="H46">
            <v>-38575.01</v>
          </cell>
          <cell r="I46">
            <v>0</v>
          </cell>
          <cell r="K46">
            <v>0</v>
          </cell>
          <cell r="M46">
            <v>110938.13</v>
          </cell>
          <cell r="N46">
            <v>115724.97</v>
          </cell>
          <cell r="O46">
            <v>0</v>
          </cell>
          <cell r="Q46">
            <v>0</v>
          </cell>
          <cell r="T46">
            <v>312961.88</v>
          </cell>
          <cell r="U46">
            <v>0</v>
          </cell>
          <cell r="W46">
            <v>0</v>
          </cell>
          <cell r="Y46">
            <v>-202023.75</v>
          </cell>
          <cell r="AA46">
            <v>0</v>
          </cell>
          <cell r="AG46">
            <v>0</v>
          </cell>
          <cell r="AI46">
            <v>0</v>
          </cell>
          <cell r="AL46">
            <v>1401</v>
          </cell>
        </row>
        <row r="47">
          <cell r="A47" t="str">
            <v>1404</v>
          </cell>
          <cell r="B47" t="str">
            <v xml:space="preserve">140 - Prepaid Expenses              </v>
          </cell>
          <cell r="G47">
            <v>0</v>
          </cell>
          <cell r="H47">
            <v>0</v>
          </cell>
          <cell r="I47">
            <v>0</v>
          </cell>
          <cell r="K47">
            <v>0</v>
          </cell>
          <cell r="M47">
            <v>86712.16</v>
          </cell>
          <cell r="N47">
            <v>86712.16</v>
          </cell>
          <cell r="O47">
            <v>0</v>
          </cell>
          <cell r="Q47">
            <v>0</v>
          </cell>
          <cell r="T47">
            <v>86712.16</v>
          </cell>
          <cell r="U47">
            <v>0</v>
          </cell>
          <cell r="W47">
            <v>0</v>
          </cell>
          <cell r="Y47">
            <v>0</v>
          </cell>
          <cell r="AA47">
            <v>0</v>
          </cell>
          <cell r="AG47">
            <v>0</v>
          </cell>
          <cell r="AI47">
            <v>0</v>
          </cell>
          <cell r="AL47">
            <v>1404</v>
          </cell>
        </row>
        <row r="48">
          <cell r="A48" t="str">
            <v>1405</v>
          </cell>
          <cell r="B48" t="str">
            <v xml:space="preserve">140 - Prepaid Expenses              </v>
          </cell>
          <cell r="G48">
            <v>-26080.26</v>
          </cell>
          <cell r="H48">
            <v>-30832.46</v>
          </cell>
          <cell r="I48">
            <v>0</v>
          </cell>
          <cell r="K48">
            <v>0</v>
          </cell>
          <cell r="M48">
            <v>22231.98</v>
          </cell>
          <cell r="N48">
            <v>45653.52</v>
          </cell>
          <cell r="O48">
            <v>0</v>
          </cell>
          <cell r="Q48">
            <v>0</v>
          </cell>
          <cell r="T48">
            <v>0</v>
          </cell>
          <cell r="U48">
            <v>0</v>
          </cell>
          <cell r="W48">
            <v>0</v>
          </cell>
          <cell r="Y48">
            <v>22231.98</v>
          </cell>
          <cell r="AA48">
            <v>0</v>
          </cell>
          <cell r="AG48">
            <v>0</v>
          </cell>
          <cell r="AI48">
            <v>0</v>
          </cell>
          <cell r="AL48">
            <v>1405</v>
          </cell>
        </row>
        <row r="49">
          <cell r="A49" t="str">
            <v>1406</v>
          </cell>
          <cell r="B49" t="str">
            <v xml:space="preserve">140 - Prepaid Expenses              </v>
          </cell>
          <cell r="G49">
            <v>-41202.28</v>
          </cell>
          <cell r="H49">
            <v>59617.68</v>
          </cell>
          <cell r="I49">
            <v>0</v>
          </cell>
          <cell r="K49">
            <v>0</v>
          </cell>
          <cell r="M49">
            <v>124783.91</v>
          </cell>
          <cell r="N49">
            <v>308023.17</v>
          </cell>
          <cell r="O49">
            <v>0</v>
          </cell>
          <cell r="Q49">
            <v>0</v>
          </cell>
          <cell r="T49">
            <v>269950.06</v>
          </cell>
          <cell r="U49">
            <v>0</v>
          </cell>
          <cell r="W49">
            <v>0</v>
          </cell>
          <cell r="Y49">
            <v>-145166.15</v>
          </cell>
          <cell r="AA49">
            <v>0</v>
          </cell>
          <cell r="AG49">
            <v>0</v>
          </cell>
          <cell r="AI49">
            <v>0</v>
          </cell>
          <cell r="AL49">
            <v>1406</v>
          </cell>
        </row>
        <row r="50">
          <cell r="A50" t="str">
            <v>1407</v>
          </cell>
          <cell r="B50" t="str">
            <v xml:space="preserve">140 - Prepaid Expenses              </v>
          </cell>
          <cell r="G50">
            <v>-39502.629999999997</v>
          </cell>
          <cell r="H50">
            <v>77704.679999999993</v>
          </cell>
          <cell r="I50">
            <v>0</v>
          </cell>
          <cell r="K50">
            <v>0</v>
          </cell>
          <cell r="M50">
            <v>409251.57</v>
          </cell>
          <cell r="N50">
            <v>417734.73</v>
          </cell>
          <cell r="O50">
            <v>0</v>
          </cell>
          <cell r="Q50">
            <v>0</v>
          </cell>
          <cell r="T50">
            <v>261960.17</v>
          </cell>
          <cell r="U50">
            <v>0</v>
          </cell>
          <cell r="W50">
            <v>0</v>
          </cell>
          <cell r="Y50">
            <v>147291.4</v>
          </cell>
          <cell r="AA50">
            <v>0</v>
          </cell>
          <cell r="AG50">
            <v>0</v>
          </cell>
          <cell r="AI50">
            <v>0</v>
          </cell>
          <cell r="AL50">
            <v>1407</v>
          </cell>
        </row>
        <row r="51">
          <cell r="A51" t="str">
            <v>1480</v>
          </cell>
          <cell r="B51" t="str">
            <v xml:space="preserve">125 - Regulatory Amts Recov - Cur   </v>
          </cell>
          <cell r="G51">
            <v>1752000</v>
          </cell>
          <cell r="H51">
            <v>98382.69</v>
          </cell>
          <cell r="I51">
            <v>0</v>
          </cell>
          <cell r="K51">
            <v>-26000</v>
          </cell>
          <cell r="M51">
            <v>1752000</v>
          </cell>
          <cell r="N51">
            <v>98382.69</v>
          </cell>
          <cell r="O51">
            <v>0</v>
          </cell>
          <cell r="Q51">
            <v>546000</v>
          </cell>
          <cell r="T51">
            <v>395023.58</v>
          </cell>
          <cell r="U51">
            <v>0</v>
          </cell>
          <cell r="W51">
            <v>470000</v>
          </cell>
          <cell r="Y51">
            <v>1356976.42</v>
          </cell>
          <cell r="AA51">
            <v>0</v>
          </cell>
          <cell r="AG51">
            <v>0</v>
          </cell>
          <cell r="AI51">
            <v>75000</v>
          </cell>
          <cell r="AL51">
            <v>1480</v>
          </cell>
        </row>
        <row r="52">
          <cell r="A52" t="str">
            <v>1501</v>
          </cell>
          <cell r="B52" t="str">
            <v xml:space="preserve">160 - Regulatory Amts Recov - LT    </v>
          </cell>
          <cell r="G52">
            <v>0</v>
          </cell>
          <cell r="H52">
            <v>0</v>
          </cell>
          <cell r="I52">
            <v>0</v>
          </cell>
          <cell r="K52">
            <v>1332000</v>
          </cell>
          <cell r="M52">
            <v>0</v>
          </cell>
          <cell r="N52">
            <v>0</v>
          </cell>
          <cell r="O52">
            <v>0</v>
          </cell>
          <cell r="Q52">
            <v>8304000</v>
          </cell>
          <cell r="T52">
            <v>0</v>
          </cell>
          <cell r="U52">
            <v>0</v>
          </cell>
          <cell r="W52">
            <v>10817000</v>
          </cell>
          <cell r="Y52">
            <v>0</v>
          </cell>
          <cell r="AA52">
            <v>0</v>
          </cell>
          <cell r="AG52">
            <v>0</v>
          </cell>
          <cell r="AI52">
            <v>10027000</v>
          </cell>
          <cell r="AL52">
            <v>1501</v>
          </cell>
        </row>
        <row r="53">
          <cell r="A53" t="str">
            <v>1508</v>
          </cell>
          <cell r="B53" t="str">
            <v xml:space="preserve">160 - Regulatory Amts Recov - LT    </v>
          </cell>
          <cell r="G53">
            <v>-2177024.79</v>
          </cell>
          <cell r="H53">
            <v>-36887.89</v>
          </cell>
          <cell r="I53">
            <v>0</v>
          </cell>
          <cell r="K53">
            <v>0</v>
          </cell>
          <cell r="M53">
            <v>-0.03</v>
          </cell>
          <cell r="N53">
            <v>417627.3</v>
          </cell>
          <cell r="O53">
            <v>0</v>
          </cell>
          <cell r="Q53">
            <v>0</v>
          </cell>
          <cell r="T53">
            <v>458899.99</v>
          </cell>
          <cell r="U53">
            <v>0</v>
          </cell>
          <cell r="W53">
            <v>0</v>
          </cell>
          <cell r="Y53">
            <v>-458900.02</v>
          </cell>
          <cell r="AA53">
            <v>0</v>
          </cell>
          <cell r="AG53">
            <v>0</v>
          </cell>
          <cell r="AI53">
            <v>0</v>
          </cell>
          <cell r="AL53">
            <v>1508</v>
          </cell>
        </row>
        <row r="54">
          <cell r="A54" t="str">
            <v>1509</v>
          </cell>
          <cell r="B54" t="str">
            <v xml:space="preserve">160 - Regulatory Amts Recov - LT    </v>
          </cell>
          <cell r="G54">
            <v>-30809.72</v>
          </cell>
          <cell r="H54">
            <v>-2567.48</v>
          </cell>
          <cell r="I54">
            <v>0</v>
          </cell>
          <cell r="K54">
            <v>0</v>
          </cell>
          <cell r="M54">
            <v>0</v>
          </cell>
          <cell r="N54">
            <v>28242.240000000002</v>
          </cell>
          <cell r="O54">
            <v>0</v>
          </cell>
          <cell r="Q54">
            <v>0</v>
          </cell>
          <cell r="T54">
            <v>30809.72</v>
          </cell>
          <cell r="U54">
            <v>0</v>
          </cell>
          <cell r="W54">
            <v>0</v>
          </cell>
          <cell r="Y54">
            <v>-30809.72</v>
          </cell>
          <cell r="AA54">
            <v>0</v>
          </cell>
          <cell r="AG54">
            <v>0</v>
          </cell>
          <cell r="AI54">
            <v>0</v>
          </cell>
          <cell r="AL54">
            <v>1509</v>
          </cell>
        </row>
        <row r="55">
          <cell r="A55" t="str">
            <v>1520</v>
          </cell>
          <cell r="B55" t="str">
            <v xml:space="preserve">160 - Regulatory Amts Recov - LT    </v>
          </cell>
          <cell r="G55">
            <v>1061096.58</v>
          </cell>
          <cell r="H55">
            <v>0</v>
          </cell>
          <cell r="I55">
            <v>0</v>
          </cell>
          <cell r="K55">
            <v>0</v>
          </cell>
          <cell r="M55">
            <v>1061096.58</v>
          </cell>
          <cell r="N55">
            <v>0</v>
          </cell>
          <cell r="O55">
            <v>0</v>
          </cell>
          <cell r="Q55">
            <v>0</v>
          </cell>
          <cell r="T55">
            <v>0</v>
          </cell>
          <cell r="U55">
            <v>0</v>
          </cell>
          <cell r="W55">
            <v>0</v>
          </cell>
          <cell r="Y55">
            <v>1061096.58</v>
          </cell>
          <cell r="AA55">
            <v>0</v>
          </cell>
          <cell r="AG55">
            <v>0</v>
          </cell>
          <cell r="AI55">
            <v>0</v>
          </cell>
          <cell r="AL55">
            <v>1520</v>
          </cell>
        </row>
        <row r="56">
          <cell r="A56" t="str">
            <v>1521</v>
          </cell>
          <cell r="B56" t="str">
            <v xml:space="preserve">160 - Regulatory Amts Recov - LT    </v>
          </cell>
          <cell r="G56">
            <v>55449</v>
          </cell>
          <cell r="H56">
            <v>0</v>
          </cell>
          <cell r="I56">
            <v>0</v>
          </cell>
          <cell r="K56">
            <v>0</v>
          </cell>
          <cell r="M56">
            <v>-5968.65</v>
          </cell>
          <cell r="N56">
            <v>0</v>
          </cell>
          <cell r="O56">
            <v>0</v>
          </cell>
          <cell r="Q56">
            <v>0</v>
          </cell>
          <cell r="T56">
            <v>0</v>
          </cell>
          <cell r="U56">
            <v>0</v>
          </cell>
          <cell r="W56">
            <v>0</v>
          </cell>
          <cell r="Y56">
            <v>-5968.65</v>
          </cell>
          <cell r="AA56">
            <v>0</v>
          </cell>
          <cell r="AG56">
            <v>0</v>
          </cell>
          <cell r="AI56">
            <v>0</v>
          </cell>
          <cell r="AL56">
            <v>1521</v>
          </cell>
        </row>
        <row r="57">
          <cell r="A57" t="str">
            <v>1550</v>
          </cell>
          <cell r="B57" t="str">
            <v xml:space="preserve">160 - Regulatory Amts Recov - LT    </v>
          </cell>
          <cell r="G57">
            <v>-23278.13</v>
          </cell>
          <cell r="H57">
            <v>-373.79</v>
          </cell>
          <cell r="I57">
            <v>0</v>
          </cell>
          <cell r="K57">
            <v>0</v>
          </cell>
          <cell r="M57">
            <v>0</v>
          </cell>
          <cell r="N57">
            <v>8869.44</v>
          </cell>
          <cell r="O57">
            <v>0</v>
          </cell>
          <cell r="Q57">
            <v>0</v>
          </cell>
          <cell r="T57">
            <v>10773.09</v>
          </cell>
          <cell r="U57">
            <v>0</v>
          </cell>
          <cell r="W57">
            <v>0</v>
          </cell>
          <cell r="Y57">
            <v>-10773.09</v>
          </cell>
          <cell r="AA57">
            <v>0</v>
          </cell>
          <cell r="AG57">
            <v>0</v>
          </cell>
          <cell r="AI57">
            <v>0</v>
          </cell>
          <cell r="AL57">
            <v>1550</v>
          </cell>
        </row>
        <row r="58">
          <cell r="A58" t="str">
            <v>1555</v>
          </cell>
          <cell r="B58" t="str">
            <v xml:space="preserve">160 - Regulatory Amts Recov - LT    </v>
          </cell>
          <cell r="G58">
            <v>-1085854.1499999999</v>
          </cell>
          <cell r="H58">
            <v>0</v>
          </cell>
          <cell r="I58">
            <v>0</v>
          </cell>
          <cell r="K58">
            <v>0</v>
          </cell>
          <cell r="M58">
            <v>198565.08</v>
          </cell>
          <cell r="N58">
            <v>0</v>
          </cell>
          <cell r="O58">
            <v>0</v>
          </cell>
          <cell r="Q58">
            <v>0</v>
          </cell>
          <cell r="T58">
            <v>0</v>
          </cell>
          <cell r="U58">
            <v>0</v>
          </cell>
          <cell r="W58">
            <v>0</v>
          </cell>
          <cell r="Y58">
            <v>198565.08</v>
          </cell>
          <cell r="AA58">
            <v>0</v>
          </cell>
          <cell r="AG58">
            <v>0</v>
          </cell>
          <cell r="AI58">
            <v>0</v>
          </cell>
          <cell r="AL58">
            <v>1555</v>
          </cell>
        </row>
        <row r="59">
          <cell r="A59" t="str">
            <v>1556</v>
          </cell>
          <cell r="B59" t="str">
            <v xml:space="preserve">160 - Regulatory Amts Recov - LT    </v>
          </cell>
          <cell r="G59">
            <v>-225520.11</v>
          </cell>
          <cell r="H59">
            <v>0</v>
          </cell>
          <cell r="I59">
            <v>0</v>
          </cell>
          <cell r="K59">
            <v>0</v>
          </cell>
          <cell r="M59">
            <v>32988.25</v>
          </cell>
          <cell r="N59">
            <v>0</v>
          </cell>
          <cell r="O59">
            <v>0</v>
          </cell>
          <cell r="Q59">
            <v>0</v>
          </cell>
          <cell r="T59">
            <v>0</v>
          </cell>
          <cell r="U59">
            <v>0</v>
          </cell>
          <cell r="W59">
            <v>0</v>
          </cell>
          <cell r="Y59">
            <v>32988.25</v>
          </cell>
          <cell r="AA59">
            <v>0</v>
          </cell>
          <cell r="AG59">
            <v>0</v>
          </cell>
          <cell r="AI59">
            <v>0</v>
          </cell>
          <cell r="AL59">
            <v>1556</v>
          </cell>
        </row>
        <row r="60">
          <cell r="A60" t="str">
            <v>1590</v>
          </cell>
          <cell r="B60" t="str">
            <v xml:space="preserve">160 - Regulatory Amts Recov - LT    </v>
          </cell>
          <cell r="G60">
            <v>0</v>
          </cell>
          <cell r="H60">
            <v>-56885.78</v>
          </cell>
          <cell r="I60">
            <v>0</v>
          </cell>
          <cell r="K60">
            <v>0</v>
          </cell>
          <cell r="M60">
            <v>684525.01</v>
          </cell>
          <cell r="N60">
            <v>627470.56000000006</v>
          </cell>
          <cell r="O60">
            <v>0</v>
          </cell>
          <cell r="Q60">
            <v>0</v>
          </cell>
          <cell r="T60">
            <v>684587.94</v>
          </cell>
          <cell r="U60">
            <v>0</v>
          </cell>
          <cell r="W60">
            <v>0</v>
          </cell>
          <cell r="Y60">
            <v>-62.93</v>
          </cell>
          <cell r="AA60">
            <v>0</v>
          </cell>
          <cell r="AG60">
            <v>0</v>
          </cell>
          <cell r="AI60">
            <v>0</v>
          </cell>
          <cell r="AL60">
            <v>1590</v>
          </cell>
        </row>
        <row r="61">
          <cell r="A61" t="str">
            <v>1591</v>
          </cell>
          <cell r="B61" t="str">
            <v xml:space="preserve">160 - Regulatory Amts Recov - LT    </v>
          </cell>
          <cell r="G61">
            <v>0</v>
          </cell>
          <cell r="H61">
            <v>0</v>
          </cell>
          <cell r="I61">
            <v>0</v>
          </cell>
          <cell r="K61">
            <v>0</v>
          </cell>
          <cell r="M61">
            <v>0</v>
          </cell>
          <cell r="N61">
            <v>0</v>
          </cell>
          <cell r="O61">
            <v>0</v>
          </cell>
          <cell r="Q61">
            <v>0</v>
          </cell>
          <cell r="T61">
            <v>0</v>
          </cell>
          <cell r="U61">
            <v>0</v>
          </cell>
          <cell r="W61">
            <v>0</v>
          </cell>
          <cell r="Y61">
            <v>0</v>
          </cell>
          <cell r="AA61">
            <v>0</v>
          </cell>
          <cell r="AG61">
            <v>0</v>
          </cell>
          <cell r="AI61">
            <v>0</v>
          </cell>
          <cell r="AL61">
            <v>1591</v>
          </cell>
        </row>
        <row r="62">
          <cell r="A62" t="str">
            <v>1593</v>
          </cell>
          <cell r="B62" t="str">
            <v xml:space="preserve">160 - Regulatory Amts Recov - LT    </v>
          </cell>
          <cell r="G62">
            <v>40000</v>
          </cell>
          <cell r="H62">
            <v>0</v>
          </cell>
          <cell r="I62">
            <v>0</v>
          </cell>
          <cell r="K62">
            <v>0</v>
          </cell>
          <cell r="M62">
            <v>40000</v>
          </cell>
          <cell r="N62">
            <v>0</v>
          </cell>
          <cell r="O62">
            <v>0</v>
          </cell>
          <cell r="Q62">
            <v>0</v>
          </cell>
          <cell r="T62">
            <v>0</v>
          </cell>
          <cell r="U62">
            <v>0</v>
          </cell>
          <cell r="W62">
            <v>0</v>
          </cell>
          <cell r="Y62">
            <v>40000</v>
          </cell>
          <cell r="AA62">
            <v>0</v>
          </cell>
          <cell r="AG62">
            <v>0</v>
          </cell>
          <cell r="AI62">
            <v>0</v>
          </cell>
          <cell r="AL62">
            <v>1593</v>
          </cell>
        </row>
        <row r="63">
          <cell r="A63" t="str">
            <v>1595</v>
          </cell>
          <cell r="B63" t="str">
            <v xml:space="preserve">160 - Regulatory Amts Recov - LT    </v>
          </cell>
          <cell r="G63">
            <v>0</v>
          </cell>
          <cell r="H63">
            <v>0</v>
          </cell>
          <cell r="I63">
            <v>0</v>
          </cell>
          <cell r="K63">
            <v>0</v>
          </cell>
          <cell r="M63">
            <v>0</v>
          </cell>
          <cell r="N63">
            <v>0</v>
          </cell>
          <cell r="O63">
            <v>0</v>
          </cell>
          <cell r="Q63">
            <v>0</v>
          </cell>
          <cell r="T63">
            <v>-395023.58</v>
          </cell>
          <cell r="U63">
            <v>0</v>
          </cell>
          <cell r="W63">
            <v>0</v>
          </cell>
          <cell r="Y63">
            <v>395023.58</v>
          </cell>
          <cell r="AA63">
            <v>0</v>
          </cell>
          <cell r="AG63">
            <v>0</v>
          </cell>
          <cell r="AI63">
            <v>0</v>
          </cell>
          <cell r="AL63">
            <v>1595</v>
          </cell>
        </row>
        <row r="64">
          <cell r="A64" t="str">
            <v>1650</v>
          </cell>
          <cell r="B64" t="str">
            <v xml:space="preserve">165 - Future Income Taxes           </v>
          </cell>
          <cell r="G64">
            <v>0</v>
          </cell>
          <cell r="H64">
            <v>41667</v>
          </cell>
          <cell r="I64">
            <v>0</v>
          </cell>
          <cell r="K64">
            <v>41000</v>
          </cell>
          <cell r="M64">
            <v>7223002.9199999999</v>
          </cell>
          <cell r="N64">
            <v>7826002.9199999999</v>
          </cell>
          <cell r="O64">
            <v>0</v>
          </cell>
          <cell r="Q64">
            <v>8515000</v>
          </cell>
          <cell r="T64">
            <v>8140002.9199999999</v>
          </cell>
          <cell r="U64">
            <v>0</v>
          </cell>
          <cell r="W64">
            <v>8640000</v>
          </cell>
          <cell r="Y64">
            <v>-917000</v>
          </cell>
          <cell r="AA64">
            <v>0</v>
          </cell>
          <cell r="AG64">
            <v>0</v>
          </cell>
          <cell r="AI64">
            <v>500000</v>
          </cell>
          <cell r="AL64">
            <v>1650</v>
          </cell>
        </row>
        <row r="65">
          <cell r="A65" t="str">
            <v>1790</v>
          </cell>
          <cell r="B65" t="str">
            <v xml:space="preserve">200 - Capital Assets                </v>
          </cell>
          <cell r="G65">
            <v>0</v>
          </cell>
          <cell r="H65">
            <v>0</v>
          </cell>
          <cell r="I65">
            <v>0</v>
          </cell>
          <cell r="K65">
            <v>3294000</v>
          </cell>
          <cell r="M65">
            <v>0</v>
          </cell>
          <cell r="N65">
            <v>0</v>
          </cell>
          <cell r="O65">
            <v>0</v>
          </cell>
          <cell r="Q65">
            <v>395084000</v>
          </cell>
          <cell r="T65">
            <v>0</v>
          </cell>
          <cell r="U65">
            <v>0</v>
          </cell>
          <cell r="W65">
            <v>400092000</v>
          </cell>
          <cell r="Y65">
            <v>0</v>
          </cell>
          <cell r="AA65">
            <v>0</v>
          </cell>
          <cell r="AG65">
            <v>0</v>
          </cell>
          <cell r="AI65">
            <v>28297000</v>
          </cell>
          <cell r="AL65">
            <v>1790</v>
          </cell>
        </row>
        <row r="66">
          <cell r="A66" t="str">
            <v>1800</v>
          </cell>
          <cell r="B66" t="str">
            <v xml:space="preserve">200 - Capital Assets                </v>
          </cell>
          <cell r="G66">
            <v>0</v>
          </cell>
          <cell r="H66">
            <v>0</v>
          </cell>
          <cell r="I66">
            <v>0</v>
          </cell>
          <cell r="K66">
            <v>0</v>
          </cell>
          <cell r="M66">
            <v>385689.89</v>
          </cell>
          <cell r="N66">
            <v>316953.68</v>
          </cell>
          <cell r="O66">
            <v>0</v>
          </cell>
          <cell r="Q66">
            <v>0</v>
          </cell>
          <cell r="T66">
            <v>316953.68</v>
          </cell>
          <cell r="U66">
            <v>0</v>
          </cell>
          <cell r="W66">
            <v>0</v>
          </cell>
          <cell r="Y66">
            <v>68736.210000000006</v>
          </cell>
          <cell r="AA66">
            <v>0</v>
          </cell>
          <cell r="AG66">
            <v>0</v>
          </cell>
          <cell r="AI66">
            <v>0</v>
          </cell>
          <cell r="AL66">
            <v>1800</v>
          </cell>
        </row>
        <row r="67">
          <cell r="A67" t="str">
            <v>1801</v>
          </cell>
          <cell r="B67" t="str">
            <v xml:space="preserve">200 - Capital Assets                </v>
          </cell>
          <cell r="G67">
            <v>0</v>
          </cell>
          <cell r="H67">
            <v>0</v>
          </cell>
          <cell r="I67">
            <v>0</v>
          </cell>
          <cell r="K67">
            <v>0</v>
          </cell>
          <cell r="M67">
            <v>351446.42</v>
          </cell>
          <cell r="N67">
            <v>344880.77</v>
          </cell>
          <cell r="O67">
            <v>0</v>
          </cell>
          <cell r="Q67">
            <v>0</v>
          </cell>
          <cell r="T67">
            <v>349221.22</v>
          </cell>
          <cell r="U67">
            <v>0</v>
          </cell>
          <cell r="W67">
            <v>0</v>
          </cell>
          <cell r="Y67">
            <v>2225.1999999999998</v>
          </cell>
          <cell r="AA67">
            <v>0</v>
          </cell>
          <cell r="AG67">
            <v>0</v>
          </cell>
          <cell r="AI67">
            <v>0</v>
          </cell>
          <cell r="AL67">
            <v>1801</v>
          </cell>
        </row>
        <row r="68">
          <cell r="A68" t="str">
            <v>1802</v>
          </cell>
          <cell r="B68" t="str">
            <v xml:space="preserve">200 - Capital Assets                </v>
          </cell>
          <cell r="G68">
            <v>0</v>
          </cell>
          <cell r="H68">
            <v>0</v>
          </cell>
          <cell r="I68">
            <v>0</v>
          </cell>
          <cell r="K68">
            <v>0</v>
          </cell>
          <cell r="M68">
            <v>328581.78999999998</v>
          </cell>
          <cell r="N68">
            <v>328581.78999999998</v>
          </cell>
          <cell r="O68">
            <v>0</v>
          </cell>
          <cell r="Q68">
            <v>0</v>
          </cell>
          <cell r="T68">
            <v>328581.78999999998</v>
          </cell>
          <cell r="U68">
            <v>0</v>
          </cell>
          <cell r="W68">
            <v>0</v>
          </cell>
          <cell r="Y68">
            <v>0</v>
          </cell>
          <cell r="AA68">
            <v>0</v>
          </cell>
          <cell r="AG68">
            <v>0</v>
          </cell>
          <cell r="AI68">
            <v>0</v>
          </cell>
          <cell r="AL68">
            <v>1802</v>
          </cell>
        </row>
        <row r="69">
          <cell r="A69" t="str">
            <v>1805</v>
          </cell>
          <cell r="B69" t="str">
            <v xml:space="preserve">200 - Capital Assets                </v>
          </cell>
          <cell r="G69">
            <v>23876.2</v>
          </cell>
          <cell r="H69">
            <v>0</v>
          </cell>
          <cell r="I69">
            <v>0</v>
          </cell>
          <cell r="K69">
            <v>0</v>
          </cell>
          <cell r="M69">
            <v>1486635.56</v>
          </cell>
          <cell r="N69">
            <v>1294437.19</v>
          </cell>
          <cell r="O69">
            <v>0</v>
          </cell>
          <cell r="Q69">
            <v>0</v>
          </cell>
          <cell r="T69">
            <v>1462759.36</v>
          </cell>
          <cell r="U69">
            <v>0</v>
          </cell>
          <cell r="W69">
            <v>0</v>
          </cell>
          <cell r="Y69">
            <v>23876.2</v>
          </cell>
          <cell r="AA69">
            <v>0</v>
          </cell>
          <cell r="AG69">
            <v>0</v>
          </cell>
          <cell r="AI69">
            <v>0</v>
          </cell>
          <cell r="AL69">
            <v>1805</v>
          </cell>
        </row>
        <row r="70">
          <cell r="A70" t="str">
            <v>1806</v>
          </cell>
          <cell r="B70" t="str">
            <v xml:space="preserve">200 - Capital Assets                </v>
          </cell>
          <cell r="G70">
            <v>0</v>
          </cell>
          <cell r="H70">
            <v>0</v>
          </cell>
          <cell r="I70">
            <v>0</v>
          </cell>
          <cell r="K70">
            <v>0</v>
          </cell>
          <cell r="M70">
            <v>1249020.04</v>
          </cell>
          <cell r="N70">
            <v>1249020.04</v>
          </cell>
          <cell r="O70">
            <v>0</v>
          </cell>
          <cell r="Q70">
            <v>0</v>
          </cell>
          <cell r="T70">
            <v>1249020.04</v>
          </cell>
          <cell r="U70">
            <v>0</v>
          </cell>
          <cell r="W70">
            <v>0</v>
          </cell>
          <cell r="Y70">
            <v>0</v>
          </cell>
          <cell r="AA70">
            <v>0</v>
          </cell>
          <cell r="AG70">
            <v>0</v>
          </cell>
          <cell r="AI70">
            <v>0</v>
          </cell>
          <cell r="AL70">
            <v>1806</v>
          </cell>
        </row>
        <row r="71">
          <cell r="A71" t="str">
            <v>1807</v>
          </cell>
          <cell r="B71" t="str">
            <v xml:space="preserve">200 - Capital Assets                </v>
          </cell>
          <cell r="G71">
            <v>0</v>
          </cell>
          <cell r="H71">
            <v>0</v>
          </cell>
          <cell r="I71">
            <v>0</v>
          </cell>
          <cell r="K71">
            <v>0</v>
          </cell>
          <cell r="M71">
            <v>4142403.87</v>
          </cell>
          <cell r="N71">
            <v>4142403.87</v>
          </cell>
          <cell r="O71">
            <v>0</v>
          </cell>
          <cell r="Q71">
            <v>0</v>
          </cell>
          <cell r="T71">
            <v>4142403.87</v>
          </cell>
          <cell r="U71">
            <v>0</v>
          </cell>
          <cell r="W71">
            <v>0</v>
          </cell>
          <cell r="Y71">
            <v>0</v>
          </cell>
          <cell r="AA71">
            <v>0</v>
          </cell>
          <cell r="AG71">
            <v>0</v>
          </cell>
          <cell r="AI71">
            <v>0</v>
          </cell>
          <cell r="AL71">
            <v>1807</v>
          </cell>
        </row>
        <row r="72">
          <cell r="A72" t="str">
            <v>1820</v>
          </cell>
          <cell r="B72" t="str">
            <v xml:space="preserve">200 - Capital Assets                </v>
          </cell>
          <cell r="G72">
            <v>14204.4</v>
          </cell>
          <cell r="H72">
            <v>125655.85</v>
          </cell>
          <cell r="I72">
            <v>0</v>
          </cell>
          <cell r="K72">
            <v>0</v>
          </cell>
          <cell r="M72">
            <v>12267550.01</v>
          </cell>
          <cell r="N72">
            <v>11365661.24</v>
          </cell>
          <cell r="O72">
            <v>0</v>
          </cell>
          <cell r="Q72">
            <v>0</v>
          </cell>
          <cell r="T72">
            <v>12480051.07</v>
          </cell>
          <cell r="U72">
            <v>0</v>
          </cell>
          <cell r="W72">
            <v>0</v>
          </cell>
          <cell r="Y72">
            <v>-212501.06</v>
          </cell>
          <cell r="AA72">
            <v>0</v>
          </cell>
          <cell r="AG72">
            <v>0</v>
          </cell>
          <cell r="AI72">
            <v>0</v>
          </cell>
          <cell r="AL72">
            <v>1820</v>
          </cell>
        </row>
        <row r="73">
          <cell r="A73" t="str">
            <v>1830</v>
          </cell>
          <cell r="B73" t="str">
            <v xml:space="preserve">200 - Capital Assets                </v>
          </cell>
          <cell r="G73">
            <v>430235.58</v>
          </cell>
          <cell r="H73">
            <v>878386.22</v>
          </cell>
          <cell r="I73">
            <v>0</v>
          </cell>
          <cell r="K73">
            <v>0</v>
          </cell>
          <cell r="M73">
            <v>13648039.23</v>
          </cell>
          <cell r="N73">
            <v>11938869.16</v>
          </cell>
          <cell r="O73">
            <v>0</v>
          </cell>
          <cell r="Q73">
            <v>0</v>
          </cell>
          <cell r="T73">
            <v>12403573.85</v>
          </cell>
          <cell r="U73">
            <v>0</v>
          </cell>
          <cell r="W73">
            <v>0</v>
          </cell>
          <cell r="Y73">
            <v>1244465.3799999999</v>
          </cell>
          <cell r="AA73">
            <v>0</v>
          </cell>
          <cell r="AG73">
            <v>0</v>
          </cell>
          <cell r="AI73">
            <v>0</v>
          </cell>
          <cell r="AL73">
            <v>1830</v>
          </cell>
        </row>
        <row r="74">
          <cell r="A74" t="str">
            <v>1835</v>
          </cell>
          <cell r="B74" t="str">
            <v xml:space="preserve">200 - Capital Assets                </v>
          </cell>
          <cell r="G74">
            <v>581798.87</v>
          </cell>
          <cell r="H74">
            <v>1418966.01</v>
          </cell>
          <cell r="I74">
            <v>0</v>
          </cell>
          <cell r="K74">
            <v>0</v>
          </cell>
          <cell r="M74">
            <v>72331781.019999996</v>
          </cell>
          <cell r="N74">
            <v>70959058.859999999</v>
          </cell>
          <cell r="O74">
            <v>0</v>
          </cell>
          <cell r="Q74">
            <v>0</v>
          </cell>
          <cell r="T74">
            <v>70390495.659999996</v>
          </cell>
          <cell r="U74">
            <v>0</v>
          </cell>
          <cell r="W74">
            <v>0</v>
          </cell>
          <cell r="Y74">
            <v>1941285.36</v>
          </cell>
          <cell r="AA74">
            <v>0</v>
          </cell>
          <cell r="AG74">
            <v>0</v>
          </cell>
          <cell r="AI74">
            <v>0</v>
          </cell>
          <cell r="AL74">
            <v>1835</v>
          </cell>
        </row>
        <row r="75">
          <cell r="A75" t="str">
            <v>1836</v>
          </cell>
          <cell r="B75" t="str">
            <v xml:space="preserve">200 - Capital Assets                </v>
          </cell>
          <cell r="G75">
            <v>0</v>
          </cell>
          <cell r="H75">
            <v>0</v>
          </cell>
          <cell r="I75">
            <v>0</v>
          </cell>
          <cell r="K75">
            <v>0</v>
          </cell>
          <cell r="M75">
            <v>2398414.17</v>
          </cell>
          <cell r="N75">
            <v>2398414.17</v>
          </cell>
          <cell r="O75">
            <v>0</v>
          </cell>
          <cell r="Q75">
            <v>0</v>
          </cell>
          <cell r="T75">
            <v>2398414.17</v>
          </cell>
          <cell r="U75">
            <v>0</v>
          </cell>
          <cell r="W75">
            <v>0</v>
          </cell>
          <cell r="Y75">
            <v>0</v>
          </cell>
          <cell r="AA75">
            <v>0</v>
          </cell>
          <cell r="AG75">
            <v>0</v>
          </cell>
          <cell r="AI75">
            <v>0</v>
          </cell>
          <cell r="AL75">
            <v>1836</v>
          </cell>
        </row>
        <row r="76">
          <cell r="A76" t="str">
            <v>1840</v>
          </cell>
          <cell r="B76" t="str">
            <v xml:space="preserve">200 - Capital Assets                </v>
          </cell>
          <cell r="G76">
            <v>891306.32</v>
          </cell>
          <cell r="H76">
            <v>744946.48</v>
          </cell>
          <cell r="I76">
            <v>0</v>
          </cell>
          <cell r="K76">
            <v>0</v>
          </cell>
          <cell r="M76">
            <v>22097066.02</v>
          </cell>
          <cell r="N76">
            <v>17976554.43</v>
          </cell>
          <cell r="O76">
            <v>0</v>
          </cell>
          <cell r="Q76">
            <v>0</v>
          </cell>
          <cell r="T76">
            <v>19956579.559999999</v>
          </cell>
          <cell r="U76">
            <v>0</v>
          </cell>
          <cell r="W76">
            <v>0</v>
          </cell>
          <cell r="Y76">
            <v>2140486.46</v>
          </cell>
          <cell r="AA76">
            <v>0</v>
          </cell>
          <cell r="AG76">
            <v>0</v>
          </cell>
          <cell r="AI76">
            <v>0</v>
          </cell>
          <cell r="AL76">
            <v>1840</v>
          </cell>
        </row>
        <row r="77">
          <cell r="A77" t="str">
            <v>1845</v>
          </cell>
          <cell r="B77" t="str">
            <v xml:space="preserve">200 - Capital Assets                </v>
          </cell>
          <cell r="G77">
            <v>1093938.72</v>
          </cell>
          <cell r="H77">
            <v>748399.24</v>
          </cell>
          <cell r="I77">
            <v>0</v>
          </cell>
          <cell r="K77">
            <v>0</v>
          </cell>
          <cell r="M77">
            <v>94408854.609999999</v>
          </cell>
          <cell r="N77">
            <v>90378114.230000004</v>
          </cell>
          <cell r="O77">
            <v>0</v>
          </cell>
          <cell r="Q77">
            <v>0</v>
          </cell>
          <cell r="T77">
            <v>92147605.099999994</v>
          </cell>
          <cell r="U77">
            <v>0</v>
          </cell>
          <cell r="W77">
            <v>0</v>
          </cell>
          <cell r="Y77">
            <v>2261249.5099999998</v>
          </cell>
          <cell r="AA77">
            <v>0</v>
          </cell>
          <cell r="AG77">
            <v>0</v>
          </cell>
          <cell r="AI77">
            <v>0</v>
          </cell>
          <cell r="AL77">
            <v>1845</v>
          </cell>
        </row>
        <row r="78">
          <cell r="A78" t="str">
            <v>1846</v>
          </cell>
          <cell r="B78" t="str">
            <v xml:space="preserve">200 - Capital Assets                </v>
          </cell>
          <cell r="G78">
            <v>0</v>
          </cell>
          <cell r="H78">
            <v>0</v>
          </cell>
          <cell r="I78">
            <v>0</v>
          </cell>
          <cell r="K78">
            <v>0</v>
          </cell>
          <cell r="M78">
            <v>0</v>
          </cell>
          <cell r="N78">
            <v>435031.83</v>
          </cell>
          <cell r="O78">
            <v>0</v>
          </cell>
          <cell r="Q78">
            <v>0</v>
          </cell>
          <cell r="T78">
            <v>0</v>
          </cell>
          <cell r="U78">
            <v>0</v>
          </cell>
          <cell r="W78">
            <v>0</v>
          </cell>
          <cell r="Y78">
            <v>0</v>
          </cell>
          <cell r="AA78">
            <v>0</v>
          </cell>
          <cell r="AG78">
            <v>0</v>
          </cell>
          <cell r="AI78">
            <v>0</v>
          </cell>
          <cell r="AL78">
            <v>1846</v>
          </cell>
        </row>
        <row r="79">
          <cell r="A79" t="str">
            <v>1847</v>
          </cell>
          <cell r="B79" t="str">
            <v xml:space="preserve">200 - Capital Assets                </v>
          </cell>
          <cell r="G79">
            <v>0</v>
          </cell>
          <cell r="H79">
            <v>0</v>
          </cell>
          <cell r="I79">
            <v>0</v>
          </cell>
          <cell r="K79">
            <v>0</v>
          </cell>
          <cell r="M79">
            <v>12679364.380000001</v>
          </cell>
          <cell r="N79">
            <v>12679364.380000001</v>
          </cell>
          <cell r="O79">
            <v>0</v>
          </cell>
          <cell r="Q79">
            <v>0</v>
          </cell>
          <cell r="T79">
            <v>12679364.380000001</v>
          </cell>
          <cell r="U79">
            <v>0</v>
          </cell>
          <cell r="W79">
            <v>0</v>
          </cell>
          <cell r="Y79">
            <v>0</v>
          </cell>
          <cell r="AA79">
            <v>0</v>
          </cell>
          <cell r="AG79">
            <v>0</v>
          </cell>
          <cell r="AI79">
            <v>0</v>
          </cell>
          <cell r="AL79">
            <v>1847</v>
          </cell>
        </row>
        <row r="80">
          <cell r="A80" t="str">
            <v>1850</v>
          </cell>
          <cell r="B80" t="str">
            <v xml:space="preserve">200 - Capital Assets                </v>
          </cell>
          <cell r="G80">
            <v>2548865.6</v>
          </cell>
          <cell r="H80">
            <v>1460646.9</v>
          </cell>
          <cell r="I80">
            <v>0</v>
          </cell>
          <cell r="K80">
            <v>0</v>
          </cell>
          <cell r="M80">
            <v>64939797.659999996</v>
          </cell>
          <cell r="N80">
            <v>60088425.030000001</v>
          </cell>
          <cell r="O80">
            <v>0</v>
          </cell>
          <cell r="Q80">
            <v>0</v>
          </cell>
          <cell r="T80">
            <v>62067358.770000003</v>
          </cell>
          <cell r="U80">
            <v>0</v>
          </cell>
          <cell r="W80">
            <v>0</v>
          </cell>
          <cell r="Y80">
            <v>2872438.89</v>
          </cell>
          <cell r="AA80">
            <v>0</v>
          </cell>
          <cell r="AG80">
            <v>0</v>
          </cell>
          <cell r="AI80">
            <v>0</v>
          </cell>
          <cell r="AL80">
            <v>1850</v>
          </cell>
        </row>
        <row r="81">
          <cell r="A81" t="str">
            <v>1855</v>
          </cell>
          <cell r="B81" t="str">
            <v xml:space="preserve">200 - Capital Assets                </v>
          </cell>
          <cell r="G81">
            <v>456930.53</v>
          </cell>
          <cell r="H81">
            <v>581488.4</v>
          </cell>
          <cell r="I81">
            <v>0</v>
          </cell>
          <cell r="K81">
            <v>0</v>
          </cell>
          <cell r="M81">
            <v>10126570.76</v>
          </cell>
          <cell r="N81">
            <v>8681982.3300000001</v>
          </cell>
          <cell r="O81">
            <v>0</v>
          </cell>
          <cell r="Q81">
            <v>0</v>
          </cell>
          <cell r="T81">
            <v>9116278.8599999994</v>
          </cell>
          <cell r="U81">
            <v>0</v>
          </cell>
          <cell r="W81">
            <v>0</v>
          </cell>
          <cell r="Y81">
            <v>1010291.9</v>
          </cell>
          <cell r="AA81">
            <v>0</v>
          </cell>
          <cell r="AG81">
            <v>0</v>
          </cell>
          <cell r="AI81">
            <v>0</v>
          </cell>
          <cell r="AL81">
            <v>1855</v>
          </cell>
        </row>
        <row r="82">
          <cell r="A82" t="str">
            <v>1860</v>
          </cell>
          <cell r="B82" t="str">
            <v xml:space="preserve">200 - Capital Assets                </v>
          </cell>
          <cell r="G82">
            <v>71043.070000000007</v>
          </cell>
          <cell r="H82">
            <v>109696.69</v>
          </cell>
          <cell r="I82">
            <v>0</v>
          </cell>
          <cell r="K82">
            <v>0</v>
          </cell>
          <cell r="M82">
            <v>15665452.310000001</v>
          </cell>
          <cell r="N82">
            <v>15278509.08</v>
          </cell>
          <cell r="O82">
            <v>0</v>
          </cell>
          <cell r="Q82">
            <v>0</v>
          </cell>
          <cell r="T82">
            <v>15383805.32</v>
          </cell>
          <cell r="U82">
            <v>0</v>
          </cell>
          <cell r="W82">
            <v>0</v>
          </cell>
          <cell r="Y82">
            <v>281646.99</v>
          </cell>
          <cell r="AA82">
            <v>0</v>
          </cell>
          <cell r="AG82">
            <v>0</v>
          </cell>
          <cell r="AI82">
            <v>0</v>
          </cell>
          <cell r="AL82">
            <v>1860</v>
          </cell>
        </row>
        <row r="83">
          <cell r="A83" t="str">
            <v>1861</v>
          </cell>
          <cell r="B83" t="str">
            <v xml:space="preserve">200 - Capital Assets                </v>
          </cell>
          <cell r="G83">
            <v>0</v>
          </cell>
          <cell r="H83">
            <v>0</v>
          </cell>
          <cell r="I83">
            <v>0</v>
          </cell>
          <cell r="K83">
            <v>0</v>
          </cell>
          <cell r="M83">
            <v>612443.69999999995</v>
          </cell>
          <cell r="N83">
            <v>612443.69999999995</v>
          </cell>
          <cell r="O83">
            <v>0</v>
          </cell>
          <cell r="Q83">
            <v>0</v>
          </cell>
          <cell r="T83">
            <v>612443.69999999995</v>
          </cell>
          <cell r="U83">
            <v>0</v>
          </cell>
          <cell r="W83">
            <v>0</v>
          </cell>
          <cell r="Y83">
            <v>0</v>
          </cell>
          <cell r="AA83">
            <v>0</v>
          </cell>
          <cell r="AG83">
            <v>0</v>
          </cell>
          <cell r="AI83">
            <v>0</v>
          </cell>
          <cell r="AL83">
            <v>1861</v>
          </cell>
        </row>
        <row r="84">
          <cell r="A84" t="str">
            <v>1862</v>
          </cell>
          <cell r="B84" t="str">
            <v xml:space="preserve">200 - Capital Assets                </v>
          </cell>
          <cell r="G84">
            <v>0</v>
          </cell>
          <cell r="H84">
            <v>0</v>
          </cell>
          <cell r="I84">
            <v>0</v>
          </cell>
          <cell r="K84">
            <v>0</v>
          </cell>
          <cell r="M84">
            <v>1697162.27</v>
          </cell>
          <cell r="N84">
            <v>1697162.27</v>
          </cell>
          <cell r="O84">
            <v>0</v>
          </cell>
          <cell r="Q84">
            <v>0</v>
          </cell>
          <cell r="T84">
            <v>1697162.27</v>
          </cell>
          <cell r="U84">
            <v>0</v>
          </cell>
          <cell r="W84">
            <v>0</v>
          </cell>
          <cell r="Y84">
            <v>0</v>
          </cell>
          <cell r="AA84">
            <v>0</v>
          </cell>
          <cell r="AG84">
            <v>0</v>
          </cell>
          <cell r="AI84">
            <v>0</v>
          </cell>
          <cell r="AL84">
            <v>1862</v>
          </cell>
        </row>
        <row r="85">
          <cell r="A85" t="str">
            <v>1905</v>
          </cell>
          <cell r="B85" t="str">
            <v xml:space="preserve">200 - Capital Assets                </v>
          </cell>
          <cell r="G85">
            <v>169684.89</v>
          </cell>
          <cell r="H85">
            <v>249274.94</v>
          </cell>
          <cell r="I85">
            <v>0</v>
          </cell>
          <cell r="K85">
            <v>0</v>
          </cell>
          <cell r="M85">
            <v>6435886.1500000004</v>
          </cell>
          <cell r="N85">
            <v>4751225.13</v>
          </cell>
          <cell r="O85">
            <v>0</v>
          </cell>
          <cell r="Q85">
            <v>0</v>
          </cell>
          <cell r="T85">
            <v>6158802.3099999996</v>
          </cell>
          <cell r="U85">
            <v>0</v>
          </cell>
          <cell r="W85">
            <v>0</v>
          </cell>
          <cell r="Y85">
            <v>277083.84000000003</v>
          </cell>
          <cell r="AA85">
            <v>0</v>
          </cell>
          <cell r="AG85">
            <v>0</v>
          </cell>
          <cell r="AI85">
            <v>0</v>
          </cell>
          <cell r="AL85">
            <v>1905</v>
          </cell>
        </row>
        <row r="86">
          <cell r="A86" t="str">
            <v>1906</v>
          </cell>
          <cell r="B86" t="str">
            <v xml:space="preserve">200 - Capital Assets                </v>
          </cell>
          <cell r="G86">
            <v>0</v>
          </cell>
          <cell r="H86">
            <v>0</v>
          </cell>
          <cell r="I86">
            <v>0</v>
          </cell>
          <cell r="K86">
            <v>0</v>
          </cell>
          <cell r="M86">
            <v>1070195.6000000001</v>
          </cell>
          <cell r="N86">
            <v>1070195.6000000001</v>
          </cell>
          <cell r="O86">
            <v>0</v>
          </cell>
          <cell r="Q86">
            <v>0</v>
          </cell>
          <cell r="T86">
            <v>1070195.6000000001</v>
          </cell>
          <cell r="U86">
            <v>0</v>
          </cell>
          <cell r="W86">
            <v>0</v>
          </cell>
          <cell r="Y86">
            <v>0</v>
          </cell>
          <cell r="AA86">
            <v>0</v>
          </cell>
          <cell r="AG86">
            <v>0</v>
          </cell>
          <cell r="AI86">
            <v>0</v>
          </cell>
          <cell r="AL86">
            <v>1906</v>
          </cell>
        </row>
        <row r="87">
          <cell r="A87" t="str">
            <v>1907</v>
          </cell>
          <cell r="B87" t="str">
            <v xml:space="preserve">200 - Capital Assets                </v>
          </cell>
          <cell r="G87">
            <v>0</v>
          </cell>
          <cell r="H87">
            <v>0</v>
          </cell>
          <cell r="I87">
            <v>0</v>
          </cell>
          <cell r="K87">
            <v>0</v>
          </cell>
          <cell r="M87">
            <v>6943912.8099999996</v>
          </cell>
          <cell r="N87">
            <v>6943912.8099999996</v>
          </cell>
          <cell r="O87">
            <v>0</v>
          </cell>
          <cell r="Q87">
            <v>0</v>
          </cell>
          <cell r="T87">
            <v>6943912.8099999996</v>
          </cell>
          <cell r="U87">
            <v>0</v>
          </cell>
          <cell r="W87">
            <v>0</v>
          </cell>
          <cell r="Y87">
            <v>0</v>
          </cell>
          <cell r="AA87">
            <v>0</v>
          </cell>
          <cell r="AG87">
            <v>0</v>
          </cell>
          <cell r="AI87">
            <v>0</v>
          </cell>
          <cell r="AL87">
            <v>1907</v>
          </cell>
        </row>
        <row r="88">
          <cell r="A88" t="str">
            <v>1915</v>
          </cell>
          <cell r="B88" t="str">
            <v xml:space="preserve">200 - Capital Assets                </v>
          </cell>
          <cell r="G88">
            <v>1957.23</v>
          </cell>
          <cell r="H88">
            <v>20067.45</v>
          </cell>
          <cell r="I88">
            <v>0</v>
          </cell>
          <cell r="K88">
            <v>0</v>
          </cell>
          <cell r="M88">
            <v>1119592.69</v>
          </cell>
          <cell r="N88">
            <v>1142763.92</v>
          </cell>
          <cell r="O88">
            <v>0</v>
          </cell>
          <cell r="Q88">
            <v>0</v>
          </cell>
          <cell r="T88">
            <v>1020824.09</v>
          </cell>
          <cell r="U88">
            <v>0</v>
          </cell>
          <cell r="W88">
            <v>0</v>
          </cell>
          <cell r="Y88">
            <v>98768.6</v>
          </cell>
          <cell r="AA88">
            <v>0</v>
          </cell>
          <cell r="AG88">
            <v>0</v>
          </cell>
          <cell r="AI88">
            <v>0</v>
          </cell>
          <cell r="AL88">
            <v>1915</v>
          </cell>
        </row>
        <row r="89">
          <cell r="A89" t="str">
            <v>1920</v>
          </cell>
          <cell r="B89" t="str">
            <v xml:space="preserve">200 - Capital Assets                </v>
          </cell>
          <cell r="G89">
            <v>57922.83</v>
          </cell>
          <cell r="H89">
            <v>41859.230000000003</v>
          </cell>
          <cell r="I89">
            <v>0</v>
          </cell>
          <cell r="K89">
            <v>0</v>
          </cell>
          <cell r="M89">
            <v>3935555.87</v>
          </cell>
          <cell r="N89">
            <v>4524799.17</v>
          </cell>
          <cell r="O89">
            <v>0</v>
          </cell>
          <cell r="Q89">
            <v>0</v>
          </cell>
          <cell r="T89">
            <v>3811535.9</v>
          </cell>
          <cell r="U89">
            <v>0</v>
          </cell>
          <cell r="W89">
            <v>0</v>
          </cell>
          <cell r="Y89">
            <v>124019.97</v>
          </cell>
          <cell r="AA89">
            <v>0</v>
          </cell>
          <cell r="AG89">
            <v>0</v>
          </cell>
          <cell r="AI89">
            <v>0</v>
          </cell>
          <cell r="AL89">
            <v>1920</v>
          </cell>
        </row>
        <row r="90">
          <cell r="A90" t="str">
            <v>1925</v>
          </cell>
          <cell r="B90" t="str">
            <v xml:space="preserve">200 - Capital Assets                </v>
          </cell>
          <cell r="G90">
            <v>974105.93</v>
          </cell>
          <cell r="H90">
            <v>85279.1</v>
          </cell>
          <cell r="I90">
            <v>0</v>
          </cell>
          <cell r="K90">
            <v>0</v>
          </cell>
          <cell r="M90">
            <v>16291511.76</v>
          </cell>
          <cell r="N90">
            <v>10345548.25</v>
          </cell>
          <cell r="O90">
            <v>0</v>
          </cell>
          <cell r="Q90">
            <v>0</v>
          </cell>
          <cell r="T90">
            <v>9408899.4100000001</v>
          </cell>
          <cell r="U90">
            <v>0</v>
          </cell>
          <cell r="W90">
            <v>0</v>
          </cell>
          <cell r="Y90">
            <v>6882612.3499999996</v>
          </cell>
          <cell r="AA90">
            <v>0</v>
          </cell>
          <cell r="AG90">
            <v>0</v>
          </cell>
          <cell r="AI90">
            <v>0</v>
          </cell>
          <cell r="AL90">
            <v>1925</v>
          </cell>
        </row>
        <row r="91">
          <cell r="A91" t="str">
            <v>1931</v>
          </cell>
          <cell r="B91" t="str">
            <v xml:space="preserve">200 - Capital Assets                </v>
          </cell>
          <cell r="G91">
            <v>103454.6</v>
          </cell>
          <cell r="H91">
            <v>-4726.37</v>
          </cell>
          <cell r="I91">
            <v>0</v>
          </cell>
          <cell r="K91">
            <v>0</v>
          </cell>
          <cell r="M91">
            <v>2247896.14</v>
          </cell>
          <cell r="N91">
            <v>1560647.37</v>
          </cell>
          <cell r="O91">
            <v>0</v>
          </cell>
          <cell r="Q91">
            <v>0</v>
          </cell>
          <cell r="T91">
            <v>1679465</v>
          </cell>
          <cell r="U91">
            <v>0</v>
          </cell>
          <cell r="W91">
            <v>0</v>
          </cell>
          <cell r="Y91">
            <v>568431.14</v>
          </cell>
          <cell r="AA91">
            <v>0</v>
          </cell>
          <cell r="AG91">
            <v>0</v>
          </cell>
          <cell r="AI91">
            <v>0</v>
          </cell>
          <cell r="AL91">
            <v>1931</v>
          </cell>
        </row>
        <row r="92">
          <cell r="A92" t="str">
            <v>1932</v>
          </cell>
          <cell r="B92" t="str">
            <v xml:space="preserve">200 - Capital Assets                </v>
          </cell>
          <cell r="G92">
            <v>1004.4</v>
          </cell>
          <cell r="H92">
            <v>0</v>
          </cell>
          <cell r="I92">
            <v>0</v>
          </cell>
          <cell r="K92">
            <v>0</v>
          </cell>
          <cell r="M92">
            <v>6668721.6799999997</v>
          </cell>
          <cell r="N92">
            <v>5738352.6200000001</v>
          </cell>
          <cell r="O92">
            <v>0</v>
          </cell>
          <cell r="Q92">
            <v>0</v>
          </cell>
          <cell r="T92">
            <v>6427389.5700000003</v>
          </cell>
          <cell r="U92">
            <v>0</v>
          </cell>
          <cell r="W92">
            <v>0</v>
          </cell>
          <cell r="Y92">
            <v>241332.11</v>
          </cell>
          <cell r="AA92">
            <v>0</v>
          </cell>
          <cell r="AG92">
            <v>0</v>
          </cell>
          <cell r="AI92">
            <v>0</v>
          </cell>
          <cell r="AL92">
            <v>1932</v>
          </cell>
        </row>
        <row r="93">
          <cell r="A93" t="str">
            <v>1933</v>
          </cell>
          <cell r="B93" t="str">
            <v xml:space="preserve">200 - Capital Assets                </v>
          </cell>
          <cell r="G93">
            <v>0</v>
          </cell>
          <cell r="H93">
            <v>0</v>
          </cell>
          <cell r="I93">
            <v>0</v>
          </cell>
          <cell r="K93">
            <v>0</v>
          </cell>
          <cell r="M93">
            <v>115145.82</v>
          </cell>
          <cell r="N93">
            <v>115145.82</v>
          </cell>
          <cell r="O93">
            <v>0</v>
          </cell>
          <cell r="Q93">
            <v>0</v>
          </cell>
          <cell r="T93">
            <v>115145.82</v>
          </cell>
          <cell r="U93">
            <v>0</v>
          </cell>
          <cell r="W93">
            <v>0</v>
          </cell>
          <cell r="Y93">
            <v>0</v>
          </cell>
          <cell r="AA93">
            <v>0</v>
          </cell>
          <cell r="AG93">
            <v>0</v>
          </cell>
          <cell r="AI93">
            <v>0</v>
          </cell>
          <cell r="AL93">
            <v>1933</v>
          </cell>
        </row>
        <row r="94">
          <cell r="A94" t="str">
            <v>1935</v>
          </cell>
          <cell r="B94" t="str">
            <v xml:space="preserve">200 - Capital Assets                </v>
          </cell>
          <cell r="G94">
            <v>1305.29</v>
          </cell>
          <cell r="H94">
            <v>0</v>
          </cell>
          <cell r="I94">
            <v>0</v>
          </cell>
          <cell r="K94">
            <v>0</v>
          </cell>
          <cell r="M94">
            <v>356008.92</v>
          </cell>
          <cell r="N94">
            <v>351661.27</v>
          </cell>
          <cell r="O94">
            <v>0</v>
          </cell>
          <cell r="Q94">
            <v>0</v>
          </cell>
          <cell r="T94">
            <v>351661.27</v>
          </cell>
          <cell r="U94">
            <v>0</v>
          </cell>
          <cell r="W94">
            <v>0</v>
          </cell>
          <cell r="Y94">
            <v>4347.6499999999996</v>
          </cell>
          <cell r="AA94">
            <v>0</v>
          </cell>
          <cell r="AG94">
            <v>0</v>
          </cell>
          <cell r="AI94">
            <v>0</v>
          </cell>
          <cell r="AL94">
            <v>1935</v>
          </cell>
        </row>
        <row r="95">
          <cell r="A95" t="str">
            <v>1940</v>
          </cell>
          <cell r="B95" t="str">
            <v xml:space="preserve">200 - Capital Assets                </v>
          </cell>
          <cell r="G95">
            <v>0</v>
          </cell>
          <cell r="H95">
            <v>2973.35</v>
          </cell>
          <cell r="I95">
            <v>0</v>
          </cell>
          <cell r="K95">
            <v>0</v>
          </cell>
          <cell r="M95">
            <v>1090093.93</v>
          </cell>
          <cell r="N95">
            <v>940882.28</v>
          </cell>
          <cell r="O95">
            <v>0</v>
          </cell>
          <cell r="Q95">
            <v>0</v>
          </cell>
          <cell r="T95">
            <v>1022268.18</v>
          </cell>
          <cell r="U95">
            <v>0</v>
          </cell>
          <cell r="W95">
            <v>0</v>
          </cell>
          <cell r="Y95">
            <v>67825.75</v>
          </cell>
          <cell r="AA95">
            <v>0</v>
          </cell>
          <cell r="AG95">
            <v>0</v>
          </cell>
          <cell r="AI95">
            <v>0</v>
          </cell>
          <cell r="AL95">
            <v>1940</v>
          </cell>
        </row>
        <row r="96">
          <cell r="A96" t="str">
            <v>1945</v>
          </cell>
          <cell r="B96" t="str">
            <v xml:space="preserve">200 - Capital Assets                </v>
          </cell>
          <cell r="G96">
            <v>0</v>
          </cell>
          <cell r="H96">
            <v>0</v>
          </cell>
          <cell r="I96">
            <v>0</v>
          </cell>
          <cell r="K96">
            <v>0</v>
          </cell>
          <cell r="M96">
            <v>310597.77</v>
          </cell>
          <cell r="N96">
            <v>299581.77</v>
          </cell>
          <cell r="O96">
            <v>0</v>
          </cell>
          <cell r="Q96">
            <v>0</v>
          </cell>
          <cell r="T96">
            <v>310597.77</v>
          </cell>
          <cell r="U96">
            <v>0</v>
          </cell>
          <cell r="W96">
            <v>0</v>
          </cell>
          <cell r="Y96">
            <v>0</v>
          </cell>
          <cell r="AA96">
            <v>0</v>
          </cell>
          <cell r="AG96">
            <v>0</v>
          </cell>
          <cell r="AI96">
            <v>0</v>
          </cell>
          <cell r="AL96">
            <v>1945</v>
          </cell>
        </row>
        <row r="97">
          <cell r="A97" t="str">
            <v>1950</v>
          </cell>
          <cell r="B97" t="str">
            <v xml:space="preserve">200 - Capital Assets                </v>
          </cell>
          <cell r="G97">
            <v>8256.2000000000007</v>
          </cell>
          <cell r="H97">
            <v>0</v>
          </cell>
          <cell r="I97">
            <v>0</v>
          </cell>
          <cell r="K97">
            <v>0</v>
          </cell>
          <cell r="M97">
            <v>739140.78</v>
          </cell>
          <cell r="N97">
            <v>653929.18000000005</v>
          </cell>
          <cell r="O97">
            <v>0</v>
          </cell>
          <cell r="Q97">
            <v>0</v>
          </cell>
          <cell r="T97">
            <v>672780.58</v>
          </cell>
          <cell r="U97">
            <v>0</v>
          </cell>
          <cell r="W97">
            <v>0</v>
          </cell>
          <cell r="Y97">
            <v>66360.2</v>
          </cell>
          <cell r="AA97">
            <v>0</v>
          </cell>
          <cell r="AG97">
            <v>0</v>
          </cell>
          <cell r="AI97">
            <v>0</v>
          </cell>
          <cell r="AL97">
            <v>1950</v>
          </cell>
        </row>
        <row r="98">
          <cell r="A98" t="str">
            <v>1960</v>
          </cell>
          <cell r="B98" t="str">
            <v xml:space="preserve">200 - Capital Assets                </v>
          </cell>
          <cell r="G98">
            <v>0</v>
          </cell>
          <cell r="H98">
            <v>0</v>
          </cell>
          <cell r="I98">
            <v>0</v>
          </cell>
          <cell r="K98">
            <v>0</v>
          </cell>
          <cell r="M98">
            <v>0</v>
          </cell>
          <cell r="N98">
            <v>50957.54</v>
          </cell>
          <cell r="O98">
            <v>0</v>
          </cell>
          <cell r="Q98">
            <v>0</v>
          </cell>
          <cell r="T98">
            <v>0</v>
          </cell>
          <cell r="U98">
            <v>0</v>
          </cell>
          <cell r="W98">
            <v>0</v>
          </cell>
          <cell r="Y98">
            <v>0</v>
          </cell>
          <cell r="AA98">
            <v>0</v>
          </cell>
          <cell r="AG98">
            <v>0</v>
          </cell>
          <cell r="AI98">
            <v>0</v>
          </cell>
          <cell r="AL98">
            <v>1960</v>
          </cell>
        </row>
        <row r="99">
          <cell r="A99" t="str">
            <v>1980</v>
          </cell>
          <cell r="B99" t="str">
            <v xml:space="preserve">200 - Capital Assets                </v>
          </cell>
          <cell r="G99">
            <v>30530.15</v>
          </cell>
          <cell r="H99">
            <v>20914.650000000001</v>
          </cell>
          <cell r="I99">
            <v>0</v>
          </cell>
          <cell r="K99">
            <v>0</v>
          </cell>
          <cell r="M99">
            <v>4149452.46</v>
          </cell>
          <cell r="N99">
            <v>4371082.2699999996</v>
          </cell>
          <cell r="O99">
            <v>0</v>
          </cell>
          <cell r="Q99">
            <v>0</v>
          </cell>
          <cell r="T99">
            <v>4043123.23</v>
          </cell>
          <cell r="U99">
            <v>0</v>
          </cell>
          <cell r="W99">
            <v>0</v>
          </cell>
          <cell r="Y99">
            <v>106329.23</v>
          </cell>
          <cell r="AA99">
            <v>0</v>
          </cell>
          <cell r="AG99">
            <v>0</v>
          </cell>
          <cell r="AI99">
            <v>0</v>
          </cell>
          <cell r="AL99">
            <v>1980</v>
          </cell>
        </row>
        <row r="100">
          <cell r="A100" t="str">
            <v>1995</v>
          </cell>
          <cell r="B100" t="str">
            <v xml:space="preserve">200 - Capital Assets                </v>
          </cell>
          <cell r="G100">
            <v>-869781.66</v>
          </cell>
          <cell r="H100">
            <v>-715110.69</v>
          </cell>
          <cell r="I100">
            <v>0</v>
          </cell>
          <cell r="K100">
            <v>-755000</v>
          </cell>
          <cell r="M100">
            <v>-25326953.390000001</v>
          </cell>
          <cell r="N100">
            <v>-20744098.039999999</v>
          </cell>
          <cell r="O100">
            <v>0</v>
          </cell>
          <cell r="Q100">
            <v>-24465000</v>
          </cell>
          <cell r="T100">
            <v>-22453004.93</v>
          </cell>
          <cell r="U100">
            <v>0</v>
          </cell>
          <cell r="W100">
            <v>-25657000</v>
          </cell>
          <cell r="Y100">
            <v>-2873948.46</v>
          </cell>
          <cell r="AA100">
            <v>0</v>
          </cell>
          <cell r="AG100">
            <v>0</v>
          </cell>
          <cell r="AI100">
            <v>-3204000</v>
          </cell>
          <cell r="AL100">
            <v>1995</v>
          </cell>
        </row>
        <row r="101">
          <cell r="A101" t="str">
            <v>2002</v>
          </cell>
          <cell r="B101" t="str">
            <v xml:space="preserve">200 - Capital Assets                </v>
          </cell>
          <cell r="G101">
            <v>0</v>
          </cell>
          <cell r="H101">
            <v>0</v>
          </cell>
          <cell r="I101">
            <v>0</v>
          </cell>
          <cell r="K101">
            <v>0</v>
          </cell>
          <cell r="M101">
            <v>5287258.96</v>
          </cell>
          <cell r="N101">
            <v>5287258.96</v>
          </cell>
          <cell r="O101">
            <v>0</v>
          </cell>
          <cell r="Q101">
            <v>0</v>
          </cell>
          <cell r="T101">
            <v>5287258.96</v>
          </cell>
          <cell r="U101">
            <v>0</v>
          </cell>
          <cell r="W101">
            <v>0</v>
          </cell>
          <cell r="Y101">
            <v>0</v>
          </cell>
          <cell r="AA101">
            <v>0</v>
          </cell>
          <cell r="AG101">
            <v>0</v>
          </cell>
          <cell r="AI101">
            <v>0</v>
          </cell>
          <cell r="AL101">
            <v>2002</v>
          </cell>
        </row>
        <row r="102">
          <cell r="A102" t="str">
            <v>2002</v>
          </cell>
          <cell r="B102" t="str">
            <v xml:space="preserve">200 - Capital Assets                </v>
          </cell>
          <cell r="F102" t="str">
            <v>E</v>
          </cell>
          <cell r="G102">
            <v>0</v>
          </cell>
          <cell r="H102">
            <v>0</v>
          </cell>
          <cell r="I102">
            <v>0</v>
          </cell>
          <cell r="K102">
            <v>0</v>
          </cell>
          <cell r="M102">
            <v>4987.96</v>
          </cell>
          <cell r="N102">
            <v>4987.96</v>
          </cell>
          <cell r="O102">
            <v>0</v>
          </cell>
          <cell r="Q102">
            <v>0</v>
          </cell>
          <cell r="T102">
            <v>4987.96</v>
          </cell>
          <cell r="U102">
            <v>0</v>
          </cell>
          <cell r="W102">
            <v>0</v>
          </cell>
          <cell r="Y102">
            <v>0</v>
          </cell>
          <cell r="AA102">
            <v>0</v>
          </cell>
          <cell r="AG102">
            <v>0</v>
          </cell>
          <cell r="AI102">
            <v>0</v>
          </cell>
          <cell r="AL102">
            <v>2002</v>
          </cell>
        </row>
        <row r="103">
          <cell r="A103" t="str">
            <v>2002</v>
          </cell>
          <cell r="B103" t="str">
            <v xml:space="preserve">200 - Capital Assets                </v>
          </cell>
          <cell r="F103" t="str">
            <v>F</v>
          </cell>
          <cell r="G103">
            <v>0</v>
          </cell>
          <cell r="H103">
            <v>0</v>
          </cell>
          <cell r="I103">
            <v>0</v>
          </cell>
          <cell r="K103">
            <v>0</v>
          </cell>
          <cell r="M103">
            <v>5948.11</v>
          </cell>
          <cell r="N103">
            <v>5948.11</v>
          </cell>
          <cell r="O103">
            <v>0</v>
          </cell>
          <cell r="Q103">
            <v>0</v>
          </cell>
          <cell r="T103">
            <v>5948.11</v>
          </cell>
          <cell r="U103">
            <v>0</v>
          </cell>
          <cell r="W103">
            <v>0</v>
          </cell>
          <cell r="Y103">
            <v>0</v>
          </cell>
          <cell r="AA103">
            <v>0</v>
          </cell>
          <cell r="AG103">
            <v>0</v>
          </cell>
          <cell r="AI103">
            <v>0</v>
          </cell>
          <cell r="AL103">
            <v>2002</v>
          </cell>
        </row>
        <row r="104">
          <cell r="A104" t="str">
            <v>2005</v>
          </cell>
          <cell r="B104" t="str">
            <v xml:space="preserve">250 - Work-In-Progress              </v>
          </cell>
          <cell r="F104" t="str">
            <v>A</v>
          </cell>
          <cell r="G104">
            <v>0</v>
          </cell>
          <cell r="H104">
            <v>0</v>
          </cell>
          <cell r="I104">
            <v>310100</v>
          </cell>
          <cell r="K104">
            <v>0</v>
          </cell>
          <cell r="M104">
            <v>0</v>
          </cell>
          <cell r="N104">
            <v>0</v>
          </cell>
          <cell r="O104">
            <v>2585400</v>
          </cell>
          <cell r="Q104">
            <v>0</v>
          </cell>
          <cell r="T104">
            <v>0</v>
          </cell>
          <cell r="U104">
            <v>3110000</v>
          </cell>
          <cell r="W104">
            <v>0</v>
          </cell>
          <cell r="Y104">
            <v>0</v>
          </cell>
          <cell r="AA104">
            <v>2585400</v>
          </cell>
          <cell r="AG104">
            <v>3110000</v>
          </cell>
          <cell r="AI104">
            <v>0</v>
          </cell>
          <cell r="AL104">
            <v>2005</v>
          </cell>
        </row>
        <row r="105">
          <cell r="A105" t="str">
            <v>2005</v>
          </cell>
          <cell r="B105" t="str">
            <v xml:space="preserve">250 - Work-In-Progress              </v>
          </cell>
          <cell r="F105" t="str">
            <v>B</v>
          </cell>
          <cell r="G105">
            <v>0</v>
          </cell>
          <cell r="H105">
            <v>0</v>
          </cell>
          <cell r="I105">
            <v>45100</v>
          </cell>
          <cell r="K105">
            <v>0</v>
          </cell>
          <cell r="M105">
            <v>0</v>
          </cell>
          <cell r="N105">
            <v>0</v>
          </cell>
          <cell r="O105">
            <v>1730000</v>
          </cell>
          <cell r="Q105">
            <v>0</v>
          </cell>
          <cell r="T105">
            <v>0</v>
          </cell>
          <cell r="U105">
            <v>1825000</v>
          </cell>
          <cell r="W105">
            <v>0</v>
          </cell>
          <cell r="Y105">
            <v>0</v>
          </cell>
          <cell r="AA105">
            <v>1730000</v>
          </cell>
          <cell r="AG105">
            <v>1825000</v>
          </cell>
          <cell r="AI105">
            <v>0</v>
          </cell>
          <cell r="AL105">
            <v>2005</v>
          </cell>
        </row>
        <row r="106">
          <cell r="A106" t="str">
            <v>2005</v>
          </cell>
          <cell r="B106" t="str">
            <v xml:space="preserve">250 - Work-In-Progress              </v>
          </cell>
          <cell r="F106" t="str">
            <v>C</v>
          </cell>
          <cell r="G106">
            <v>0</v>
          </cell>
          <cell r="H106">
            <v>0</v>
          </cell>
          <cell r="I106">
            <v>50000</v>
          </cell>
          <cell r="K106">
            <v>0</v>
          </cell>
          <cell r="M106">
            <v>0</v>
          </cell>
          <cell r="N106">
            <v>0</v>
          </cell>
          <cell r="O106">
            <v>950000</v>
          </cell>
          <cell r="Q106">
            <v>0</v>
          </cell>
          <cell r="T106">
            <v>0</v>
          </cell>
          <cell r="U106">
            <v>1050000</v>
          </cell>
          <cell r="W106">
            <v>0</v>
          </cell>
          <cell r="Y106">
            <v>0</v>
          </cell>
          <cell r="AA106">
            <v>950000</v>
          </cell>
          <cell r="AG106">
            <v>1050000</v>
          </cell>
          <cell r="AI106">
            <v>0</v>
          </cell>
          <cell r="AL106">
            <v>2005</v>
          </cell>
        </row>
        <row r="107">
          <cell r="A107" t="str">
            <v>2005</v>
          </cell>
          <cell r="B107" t="str">
            <v xml:space="preserve">250 - Work-In-Progress              </v>
          </cell>
          <cell r="F107" t="str">
            <v>D</v>
          </cell>
          <cell r="G107">
            <v>0</v>
          </cell>
          <cell r="H107">
            <v>0</v>
          </cell>
          <cell r="I107">
            <v>100000</v>
          </cell>
          <cell r="K107">
            <v>0</v>
          </cell>
          <cell r="M107">
            <v>0</v>
          </cell>
          <cell r="N107">
            <v>0</v>
          </cell>
          <cell r="O107">
            <v>580000</v>
          </cell>
          <cell r="Q107">
            <v>0</v>
          </cell>
          <cell r="T107">
            <v>0</v>
          </cell>
          <cell r="U107">
            <v>750000</v>
          </cell>
          <cell r="W107">
            <v>0</v>
          </cell>
          <cell r="Y107">
            <v>0</v>
          </cell>
          <cell r="AA107">
            <v>580000</v>
          </cell>
          <cell r="AG107">
            <v>750000</v>
          </cell>
          <cell r="AI107">
            <v>0</v>
          </cell>
          <cell r="AL107">
            <v>2005</v>
          </cell>
        </row>
        <row r="108">
          <cell r="A108" t="str">
            <v>2005</v>
          </cell>
          <cell r="B108" t="str">
            <v xml:space="preserve">250 - Work-In-Progress              </v>
          </cell>
          <cell r="F108" t="str">
            <v>E</v>
          </cell>
          <cell r="G108">
            <v>0</v>
          </cell>
          <cell r="H108">
            <v>0</v>
          </cell>
          <cell r="I108">
            <v>895100</v>
          </cell>
          <cell r="K108">
            <v>0</v>
          </cell>
          <cell r="M108">
            <v>0</v>
          </cell>
          <cell r="N108">
            <v>0</v>
          </cell>
          <cell r="O108">
            <v>6405400</v>
          </cell>
          <cell r="Q108">
            <v>0</v>
          </cell>
          <cell r="T108">
            <v>0</v>
          </cell>
          <cell r="U108">
            <v>7900000</v>
          </cell>
          <cell r="W108">
            <v>0</v>
          </cell>
          <cell r="Y108">
            <v>0</v>
          </cell>
          <cell r="AA108">
            <v>6405400</v>
          </cell>
          <cell r="AG108">
            <v>7900000</v>
          </cell>
          <cell r="AI108">
            <v>0</v>
          </cell>
          <cell r="AL108">
            <v>2005</v>
          </cell>
        </row>
        <row r="109">
          <cell r="A109" t="str">
            <v>2005</v>
          </cell>
          <cell r="B109" t="str">
            <v xml:space="preserve">250 - Work-In-Progress              </v>
          </cell>
          <cell r="F109" t="str">
            <v>F</v>
          </cell>
          <cell r="G109">
            <v>0</v>
          </cell>
          <cell r="H109">
            <v>0</v>
          </cell>
          <cell r="I109">
            <v>285000</v>
          </cell>
          <cell r="K109">
            <v>0</v>
          </cell>
          <cell r="M109">
            <v>0</v>
          </cell>
          <cell r="N109">
            <v>0</v>
          </cell>
          <cell r="O109">
            <v>900000</v>
          </cell>
          <cell r="Q109">
            <v>0</v>
          </cell>
          <cell r="T109">
            <v>0</v>
          </cell>
          <cell r="U109">
            <v>1250000</v>
          </cell>
          <cell r="W109">
            <v>0</v>
          </cell>
          <cell r="Y109">
            <v>0</v>
          </cell>
          <cell r="AA109">
            <v>900000</v>
          </cell>
          <cell r="AG109">
            <v>1250000</v>
          </cell>
          <cell r="AI109">
            <v>0</v>
          </cell>
          <cell r="AL109">
            <v>2005</v>
          </cell>
        </row>
        <row r="110">
          <cell r="A110" t="str">
            <v>2005</v>
          </cell>
          <cell r="B110" t="str">
            <v xml:space="preserve">250 - Work-In-Progress              </v>
          </cell>
          <cell r="F110" t="str">
            <v>G</v>
          </cell>
          <cell r="G110">
            <v>0</v>
          </cell>
          <cell r="H110">
            <v>0</v>
          </cell>
          <cell r="I110">
            <v>442600</v>
          </cell>
          <cell r="K110">
            <v>0</v>
          </cell>
          <cell r="M110">
            <v>0</v>
          </cell>
          <cell r="N110">
            <v>0</v>
          </cell>
          <cell r="O110">
            <v>2959900</v>
          </cell>
          <cell r="Q110">
            <v>0</v>
          </cell>
          <cell r="T110">
            <v>0</v>
          </cell>
          <cell r="U110">
            <v>3455000</v>
          </cell>
          <cell r="W110">
            <v>0</v>
          </cell>
          <cell r="Y110">
            <v>0</v>
          </cell>
          <cell r="AA110">
            <v>2959900</v>
          </cell>
          <cell r="AG110">
            <v>3455000</v>
          </cell>
          <cell r="AI110">
            <v>0</v>
          </cell>
          <cell r="AL110">
            <v>2005</v>
          </cell>
        </row>
        <row r="111">
          <cell r="A111" t="str">
            <v>2005</v>
          </cell>
          <cell r="B111" t="str">
            <v xml:space="preserve">250 - Work-In-Progress              </v>
          </cell>
          <cell r="F111" t="str">
            <v>H</v>
          </cell>
          <cell r="G111">
            <v>0</v>
          </cell>
          <cell r="H111">
            <v>0</v>
          </cell>
          <cell r="I111">
            <v>125000</v>
          </cell>
          <cell r="K111">
            <v>0</v>
          </cell>
          <cell r="M111">
            <v>0</v>
          </cell>
          <cell r="N111">
            <v>0</v>
          </cell>
          <cell r="O111">
            <v>130000</v>
          </cell>
          <cell r="Q111">
            <v>0</v>
          </cell>
          <cell r="T111">
            <v>0</v>
          </cell>
          <cell r="U111">
            <v>610000</v>
          </cell>
          <cell r="W111">
            <v>0</v>
          </cell>
          <cell r="Y111">
            <v>0</v>
          </cell>
          <cell r="AA111">
            <v>130000</v>
          </cell>
          <cell r="AG111">
            <v>610000</v>
          </cell>
          <cell r="AI111">
            <v>0</v>
          </cell>
          <cell r="AL111">
            <v>2005</v>
          </cell>
        </row>
        <row r="112">
          <cell r="A112" t="str">
            <v>2005</v>
          </cell>
          <cell r="B112" t="str">
            <v xml:space="preserve">250 - Work-In-Progress              </v>
          </cell>
          <cell r="F112" t="str">
            <v>L</v>
          </cell>
          <cell r="G112">
            <v>0</v>
          </cell>
          <cell r="H112">
            <v>0</v>
          </cell>
          <cell r="I112">
            <v>2272800</v>
          </cell>
          <cell r="K112">
            <v>0</v>
          </cell>
          <cell r="M112">
            <v>0</v>
          </cell>
          <cell r="N112">
            <v>0</v>
          </cell>
          <cell r="O112">
            <v>11683800</v>
          </cell>
          <cell r="Q112">
            <v>0</v>
          </cell>
          <cell r="T112">
            <v>0</v>
          </cell>
          <cell r="U112">
            <v>17868000</v>
          </cell>
          <cell r="W112">
            <v>0</v>
          </cell>
          <cell r="Y112">
            <v>0</v>
          </cell>
          <cell r="AA112">
            <v>11683800</v>
          </cell>
          <cell r="AG112">
            <v>17868000</v>
          </cell>
          <cell r="AI112">
            <v>0</v>
          </cell>
          <cell r="AL112">
            <v>2005</v>
          </cell>
        </row>
        <row r="113">
          <cell r="A113" t="str">
            <v>2005</v>
          </cell>
          <cell r="B113" t="str">
            <v xml:space="preserve">250 - Work-In-Progress              </v>
          </cell>
          <cell r="F113" t="str">
            <v>M</v>
          </cell>
          <cell r="G113">
            <v>0</v>
          </cell>
          <cell r="H113">
            <v>0</v>
          </cell>
          <cell r="I113">
            <v>40800</v>
          </cell>
          <cell r="K113">
            <v>0</v>
          </cell>
          <cell r="M113">
            <v>0</v>
          </cell>
          <cell r="N113">
            <v>0</v>
          </cell>
          <cell r="O113">
            <v>364600</v>
          </cell>
          <cell r="Q113">
            <v>0</v>
          </cell>
          <cell r="T113">
            <v>0</v>
          </cell>
          <cell r="U113">
            <v>482000</v>
          </cell>
          <cell r="W113">
            <v>0</v>
          </cell>
          <cell r="Y113">
            <v>0</v>
          </cell>
          <cell r="AA113">
            <v>364600</v>
          </cell>
          <cell r="AG113">
            <v>482000</v>
          </cell>
          <cell r="AI113">
            <v>0</v>
          </cell>
          <cell r="AL113">
            <v>2005</v>
          </cell>
        </row>
        <row r="114">
          <cell r="A114" t="str">
            <v>2005</v>
          </cell>
          <cell r="B114" t="str">
            <v xml:space="preserve">250 - Work-In-Progress              </v>
          </cell>
          <cell r="F114" t="str">
            <v>MM</v>
          </cell>
          <cell r="G114">
            <v>0</v>
          </cell>
          <cell r="H114">
            <v>0</v>
          </cell>
          <cell r="I114">
            <v>0</v>
          </cell>
          <cell r="K114">
            <v>0</v>
          </cell>
          <cell r="M114">
            <v>0</v>
          </cell>
          <cell r="N114">
            <v>0</v>
          </cell>
          <cell r="O114">
            <v>1000000</v>
          </cell>
          <cell r="Q114">
            <v>0</v>
          </cell>
          <cell r="T114">
            <v>0</v>
          </cell>
          <cell r="U114">
            <v>1000000</v>
          </cell>
          <cell r="W114">
            <v>0</v>
          </cell>
          <cell r="Y114">
            <v>0</v>
          </cell>
          <cell r="AA114">
            <v>1000000</v>
          </cell>
          <cell r="AG114">
            <v>1000000</v>
          </cell>
          <cell r="AI114">
            <v>0</v>
          </cell>
          <cell r="AL114">
            <v>2005</v>
          </cell>
        </row>
        <row r="115">
          <cell r="A115" t="str">
            <v>2005</v>
          </cell>
          <cell r="B115" t="str">
            <v xml:space="preserve">250 - Work-In-Progress              </v>
          </cell>
          <cell r="F115" t="str">
            <v>N</v>
          </cell>
          <cell r="G115">
            <v>0</v>
          </cell>
          <cell r="H115">
            <v>0</v>
          </cell>
          <cell r="I115">
            <v>620000</v>
          </cell>
          <cell r="K115">
            <v>0</v>
          </cell>
          <cell r="M115">
            <v>0</v>
          </cell>
          <cell r="N115">
            <v>0</v>
          </cell>
          <cell r="O115">
            <v>1445000</v>
          </cell>
          <cell r="Q115">
            <v>0</v>
          </cell>
          <cell r="T115">
            <v>0</v>
          </cell>
          <cell r="U115">
            <v>1778000</v>
          </cell>
          <cell r="W115">
            <v>0</v>
          </cell>
          <cell r="Y115">
            <v>0</v>
          </cell>
          <cell r="AA115">
            <v>1445000</v>
          </cell>
          <cell r="AG115">
            <v>1778000</v>
          </cell>
          <cell r="AI115">
            <v>0</v>
          </cell>
          <cell r="AL115">
            <v>2005</v>
          </cell>
        </row>
        <row r="116">
          <cell r="A116" t="str">
            <v>2005</v>
          </cell>
          <cell r="B116" t="str">
            <v xml:space="preserve">250 - Work-In-Progress              </v>
          </cell>
          <cell r="F116" t="str">
            <v>O</v>
          </cell>
          <cell r="G116">
            <v>0</v>
          </cell>
          <cell r="H116">
            <v>0</v>
          </cell>
          <cell r="I116">
            <v>10000</v>
          </cell>
          <cell r="K116">
            <v>0</v>
          </cell>
          <cell r="M116">
            <v>0</v>
          </cell>
          <cell r="N116">
            <v>0</v>
          </cell>
          <cell r="O116">
            <v>102500</v>
          </cell>
          <cell r="Q116">
            <v>0</v>
          </cell>
          <cell r="T116">
            <v>0</v>
          </cell>
          <cell r="U116">
            <v>135000</v>
          </cell>
          <cell r="W116">
            <v>0</v>
          </cell>
          <cell r="Y116">
            <v>0</v>
          </cell>
          <cell r="AA116">
            <v>102500</v>
          </cell>
          <cell r="AG116">
            <v>135000</v>
          </cell>
          <cell r="AI116">
            <v>0</v>
          </cell>
          <cell r="AL116">
            <v>2005</v>
          </cell>
        </row>
        <row r="117">
          <cell r="A117" t="str">
            <v>2005</v>
          </cell>
          <cell r="B117" t="str">
            <v xml:space="preserve">250 - Work-In-Progress              </v>
          </cell>
          <cell r="F117" t="str">
            <v>Q</v>
          </cell>
          <cell r="G117">
            <v>0</v>
          </cell>
          <cell r="H117">
            <v>0</v>
          </cell>
          <cell r="I117">
            <v>4000</v>
          </cell>
          <cell r="K117">
            <v>0</v>
          </cell>
          <cell r="M117">
            <v>0</v>
          </cell>
          <cell r="N117">
            <v>0</v>
          </cell>
          <cell r="O117">
            <v>104500</v>
          </cell>
          <cell r="Q117">
            <v>0</v>
          </cell>
          <cell r="T117">
            <v>0</v>
          </cell>
          <cell r="U117">
            <v>120000</v>
          </cell>
          <cell r="W117">
            <v>0</v>
          </cell>
          <cell r="Y117">
            <v>0</v>
          </cell>
          <cell r="AA117">
            <v>104500</v>
          </cell>
          <cell r="AG117">
            <v>120000</v>
          </cell>
          <cell r="AI117">
            <v>0</v>
          </cell>
          <cell r="AL117">
            <v>2005</v>
          </cell>
        </row>
        <row r="118">
          <cell r="A118" t="str">
            <v>2005</v>
          </cell>
          <cell r="B118" t="str">
            <v xml:space="preserve">250 - Work-In-Progress              </v>
          </cell>
          <cell r="F118" t="str">
            <v>R</v>
          </cell>
          <cell r="G118">
            <v>0</v>
          </cell>
          <cell r="H118">
            <v>0</v>
          </cell>
          <cell r="I118">
            <v>129900</v>
          </cell>
          <cell r="K118">
            <v>0</v>
          </cell>
          <cell r="M118">
            <v>0</v>
          </cell>
          <cell r="N118">
            <v>0</v>
          </cell>
          <cell r="O118">
            <v>1029900</v>
          </cell>
          <cell r="Q118">
            <v>0</v>
          </cell>
          <cell r="T118">
            <v>0</v>
          </cell>
          <cell r="U118">
            <v>1130000</v>
          </cell>
          <cell r="W118">
            <v>0</v>
          </cell>
          <cell r="Y118">
            <v>0</v>
          </cell>
          <cell r="AA118">
            <v>1029900</v>
          </cell>
          <cell r="AG118">
            <v>1130000</v>
          </cell>
          <cell r="AI118">
            <v>0</v>
          </cell>
          <cell r="AL118">
            <v>2005</v>
          </cell>
        </row>
        <row r="119">
          <cell r="A119" t="str">
            <v>2005</v>
          </cell>
          <cell r="B119" t="str">
            <v xml:space="preserve">250 - Work-In-Progress              </v>
          </cell>
          <cell r="F119" t="str">
            <v>T</v>
          </cell>
          <cell r="G119">
            <v>0</v>
          </cell>
          <cell r="H119">
            <v>0</v>
          </cell>
          <cell r="I119">
            <v>10000</v>
          </cell>
          <cell r="K119">
            <v>0</v>
          </cell>
          <cell r="M119">
            <v>0</v>
          </cell>
          <cell r="N119">
            <v>0</v>
          </cell>
          <cell r="O119">
            <v>180000</v>
          </cell>
          <cell r="Q119">
            <v>0</v>
          </cell>
          <cell r="T119">
            <v>0</v>
          </cell>
          <cell r="U119">
            <v>200000</v>
          </cell>
          <cell r="W119">
            <v>0</v>
          </cell>
          <cell r="Y119">
            <v>0</v>
          </cell>
          <cell r="AA119">
            <v>180000</v>
          </cell>
          <cell r="AG119">
            <v>200000</v>
          </cell>
          <cell r="AI119">
            <v>0</v>
          </cell>
          <cell r="AL119">
            <v>2005</v>
          </cell>
        </row>
        <row r="120">
          <cell r="A120" t="str">
            <v>2005</v>
          </cell>
          <cell r="B120" t="str">
            <v xml:space="preserve">250 - Work-In-Progress              </v>
          </cell>
          <cell r="F120" t="str">
            <v>V</v>
          </cell>
          <cell r="G120">
            <v>0</v>
          </cell>
          <cell r="H120">
            <v>0</v>
          </cell>
          <cell r="I120">
            <v>57500</v>
          </cell>
          <cell r="K120">
            <v>0</v>
          </cell>
          <cell r="M120">
            <v>0</v>
          </cell>
          <cell r="N120">
            <v>0</v>
          </cell>
          <cell r="O120">
            <v>868200</v>
          </cell>
          <cell r="Q120">
            <v>0</v>
          </cell>
          <cell r="T120">
            <v>0</v>
          </cell>
          <cell r="U120">
            <v>1041000</v>
          </cell>
          <cell r="W120">
            <v>0</v>
          </cell>
          <cell r="Y120">
            <v>0</v>
          </cell>
          <cell r="AA120">
            <v>868200</v>
          </cell>
          <cell r="AG120">
            <v>1041000</v>
          </cell>
          <cell r="AI120">
            <v>0</v>
          </cell>
          <cell r="AL120">
            <v>2005</v>
          </cell>
        </row>
        <row r="121">
          <cell r="A121" t="str">
            <v>2005</v>
          </cell>
          <cell r="B121" t="str">
            <v xml:space="preserve">250 - Work-In-Progress              </v>
          </cell>
          <cell r="F121" t="str">
            <v>W</v>
          </cell>
          <cell r="G121">
            <v>0</v>
          </cell>
          <cell r="H121">
            <v>0</v>
          </cell>
          <cell r="I121">
            <v>238000</v>
          </cell>
          <cell r="K121">
            <v>0</v>
          </cell>
          <cell r="M121">
            <v>0</v>
          </cell>
          <cell r="N121">
            <v>0</v>
          </cell>
          <cell r="O121">
            <v>1927300</v>
          </cell>
          <cell r="Q121">
            <v>0</v>
          </cell>
          <cell r="T121">
            <v>0</v>
          </cell>
          <cell r="U121">
            <v>2461000</v>
          </cell>
          <cell r="W121">
            <v>0</v>
          </cell>
          <cell r="Y121">
            <v>0</v>
          </cell>
          <cell r="AA121">
            <v>1927300</v>
          </cell>
          <cell r="AG121">
            <v>2461000</v>
          </cell>
          <cell r="AI121">
            <v>0</v>
          </cell>
          <cell r="AL121">
            <v>2005</v>
          </cell>
        </row>
        <row r="122">
          <cell r="A122" t="str">
            <v>2102</v>
          </cell>
          <cell r="B122" t="str">
            <v xml:space="preserve">200 - Capital Assets                </v>
          </cell>
          <cell r="G122">
            <v>0</v>
          </cell>
          <cell r="H122">
            <v>0</v>
          </cell>
          <cell r="I122">
            <v>0</v>
          </cell>
          <cell r="K122">
            <v>0</v>
          </cell>
          <cell r="M122">
            <v>7408561.3700000001</v>
          </cell>
          <cell r="N122">
            <v>7408561.3700000001</v>
          </cell>
          <cell r="O122">
            <v>0</v>
          </cell>
          <cell r="Q122">
            <v>0</v>
          </cell>
          <cell r="T122">
            <v>7408561.3700000001</v>
          </cell>
          <cell r="U122">
            <v>0</v>
          </cell>
          <cell r="W122">
            <v>0</v>
          </cell>
          <cell r="Y122">
            <v>0</v>
          </cell>
          <cell r="AA122">
            <v>0</v>
          </cell>
          <cell r="AG122">
            <v>0</v>
          </cell>
          <cell r="AI122">
            <v>0</v>
          </cell>
          <cell r="AL122">
            <v>2102</v>
          </cell>
        </row>
        <row r="123">
          <cell r="A123" t="str">
            <v>2102</v>
          </cell>
          <cell r="B123" t="str">
            <v xml:space="preserve">200 - Capital Assets                </v>
          </cell>
          <cell r="F123" t="str">
            <v>A</v>
          </cell>
          <cell r="G123">
            <v>23350.32</v>
          </cell>
          <cell r="H123">
            <v>9541.19</v>
          </cell>
          <cell r="I123">
            <v>0</v>
          </cell>
          <cell r="K123">
            <v>0</v>
          </cell>
          <cell r="M123">
            <v>730464.89</v>
          </cell>
          <cell r="N123">
            <v>483182.57</v>
          </cell>
          <cell r="O123">
            <v>0</v>
          </cell>
          <cell r="Q123">
            <v>0</v>
          </cell>
          <cell r="T123">
            <v>526000.78</v>
          </cell>
          <cell r="U123">
            <v>0</v>
          </cell>
          <cell r="W123">
            <v>0</v>
          </cell>
          <cell r="Y123">
            <v>204464.11</v>
          </cell>
          <cell r="AA123">
            <v>0</v>
          </cell>
          <cell r="AG123">
            <v>0</v>
          </cell>
          <cell r="AI123">
            <v>0</v>
          </cell>
          <cell r="AL123">
            <v>2102</v>
          </cell>
        </row>
        <row r="124">
          <cell r="A124" t="str">
            <v>2102</v>
          </cell>
          <cell r="B124" t="str">
            <v xml:space="preserve">200 - Capital Assets                </v>
          </cell>
          <cell r="F124" t="str">
            <v>B</v>
          </cell>
          <cell r="G124">
            <v>20859.5</v>
          </cell>
          <cell r="H124">
            <v>3355.99</v>
          </cell>
          <cell r="I124">
            <v>0</v>
          </cell>
          <cell r="K124">
            <v>0</v>
          </cell>
          <cell r="M124">
            <v>1317081.5</v>
          </cell>
          <cell r="N124">
            <v>1144550.45</v>
          </cell>
          <cell r="O124">
            <v>0</v>
          </cell>
          <cell r="Q124">
            <v>0</v>
          </cell>
          <cell r="T124">
            <v>1169453.8700000001</v>
          </cell>
          <cell r="U124">
            <v>0</v>
          </cell>
          <cell r="W124">
            <v>0</v>
          </cell>
          <cell r="Y124">
            <v>147627.63</v>
          </cell>
          <cell r="AA124">
            <v>0</v>
          </cell>
          <cell r="AG124">
            <v>0</v>
          </cell>
          <cell r="AI124">
            <v>0</v>
          </cell>
          <cell r="AL124">
            <v>2102</v>
          </cell>
        </row>
        <row r="125">
          <cell r="A125" t="str">
            <v>2102</v>
          </cell>
          <cell r="B125" t="str">
            <v xml:space="preserve">200 - Capital Assets                </v>
          </cell>
          <cell r="F125" t="str">
            <v>C</v>
          </cell>
          <cell r="G125">
            <v>9927.11</v>
          </cell>
          <cell r="H125">
            <v>27204.720000000001</v>
          </cell>
          <cell r="I125">
            <v>0</v>
          </cell>
          <cell r="K125">
            <v>0</v>
          </cell>
          <cell r="M125">
            <v>2575402.75</v>
          </cell>
          <cell r="N125">
            <v>2373437.83</v>
          </cell>
          <cell r="O125">
            <v>0</v>
          </cell>
          <cell r="Q125">
            <v>0</v>
          </cell>
          <cell r="T125">
            <v>2440486.69</v>
          </cell>
          <cell r="U125">
            <v>0</v>
          </cell>
          <cell r="W125">
            <v>0</v>
          </cell>
          <cell r="Y125">
            <v>134916.06</v>
          </cell>
          <cell r="AA125">
            <v>0</v>
          </cell>
          <cell r="AG125">
            <v>0</v>
          </cell>
          <cell r="AI125">
            <v>0</v>
          </cell>
          <cell r="AL125">
            <v>2102</v>
          </cell>
        </row>
        <row r="126">
          <cell r="A126" t="str">
            <v>2102</v>
          </cell>
          <cell r="B126" t="str">
            <v xml:space="preserve">200 - Capital Assets                </v>
          </cell>
          <cell r="F126" t="str">
            <v>CC</v>
          </cell>
          <cell r="G126">
            <v>0</v>
          </cell>
          <cell r="H126">
            <v>0</v>
          </cell>
          <cell r="I126">
            <v>0</v>
          </cell>
          <cell r="K126">
            <v>0</v>
          </cell>
          <cell r="M126">
            <v>77677.179999999993</v>
          </cell>
          <cell r="N126">
            <v>77677.179999999993</v>
          </cell>
          <cell r="O126">
            <v>0</v>
          </cell>
          <cell r="Q126">
            <v>0</v>
          </cell>
          <cell r="T126">
            <v>77677.179999999993</v>
          </cell>
          <cell r="U126">
            <v>0</v>
          </cell>
          <cell r="W126">
            <v>0</v>
          </cell>
          <cell r="Y126">
            <v>0</v>
          </cell>
          <cell r="AA126">
            <v>0</v>
          </cell>
          <cell r="AG126">
            <v>0</v>
          </cell>
          <cell r="AI126">
            <v>0</v>
          </cell>
          <cell r="AL126">
            <v>2102</v>
          </cell>
        </row>
        <row r="127">
          <cell r="A127" t="str">
            <v>2102</v>
          </cell>
          <cell r="B127" t="str">
            <v xml:space="preserve">200 - Capital Assets                </v>
          </cell>
          <cell r="F127" t="str">
            <v>D</v>
          </cell>
          <cell r="G127">
            <v>-2224.66</v>
          </cell>
          <cell r="H127">
            <v>608.1</v>
          </cell>
          <cell r="I127">
            <v>0</v>
          </cell>
          <cell r="K127">
            <v>0</v>
          </cell>
          <cell r="M127">
            <v>1233172.47</v>
          </cell>
          <cell r="N127">
            <v>1195379.74</v>
          </cell>
          <cell r="O127">
            <v>0</v>
          </cell>
          <cell r="Q127">
            <v>0</v>
          </cell>
          <cell r="T127">
            <v>1196186.24</v>
          </cell>
          <cell r="U127">
            <v>0</v>
          </cell>
          <cell r="W127">
            <v>0</v>
          </cell>
          <cell r="Y127">
            <v>36986.230000000003</v>
          </cell>
          <cell r="AA127">
            <v>0</v>
          </cell>
          <cell r="AG127">
            <v>0</v>
          </cell>
          <cell r="AI127">
            <v>0</v>
          </cell>
          <cell r="AL127">
            <v>2102</v>
          </cell>
        </row>
        <row r="128">
          <cell r="A128" t="str">
            <v>2102</v>
          </cell>
          <cell r="B128" t="str">
            <v xml:space="preserve">200 - Capital Assets                </v>
          </cell>
          <cell r="F128" t="str">
            <v>E</v>
          </cell>
          <cell r="G128">
            <v>68487.179999999993</v>
          </cell>
          <cell r="H128">
            <v>102592.82</v>
          </cell>
          <cell r="I128">
            <v>0</v>
          </cell>
          <cell r="K128">
            <v>0</v>
          </cell>
          <cell r="M128">
            <v>8389409.8800000008</v>
          </cell>
          <cell r="N128">
            <v>7204150.8399999999</v>
          </cell>
          <cell r="O128">
            <v>0</v>
          </cell>
          <cell r="Q128">
            <v>0</v>
          </cell>
          <cell r="T128">
            <v>7533505.3700000001</v>
          </cell>
          <cell r="U128">
            <v>0</v>
          </cell>
          <cell r="W128">
            <v>0</v>
          </cell>
          <cell r="Y128">
            <v>855904.51</v>
          </cell>
          <cell r="AA128">
            <v>0</v>
          </cell>
          <cell r="AG128">
            <v>0</v>
          </cell>
          <cell r="AI128">
            <v>0</v>
          </cell>
          <cell r="AL128">
            <v>2102</v>
          </cell>
        </row>
        <row r="129">
          <cell r="A129" t="str">
            <v>2102</v>
          </cell>
          <cell r="B129" t="str">
            <v xml:space="preserve">200 - Capital Assets                </v>
          </cell>
          <cell r="F129" t="str">
            <v>F</v>
          </cell>
          <cell r="G129">
            <v>46744.61</v>
          </cell>
          <cell r="H129">
            <v>19072.3</v>
          </cell>
          <cell r="I129">
            <v>0</v>
          </cell>
          <cell r="K129">
            <v>0</v>
          </cell>
          <cell r="M129">
            <v>1333385</v>
          </cell>
          <cell r="N129">
            <v>1141179.42</v>
          </cell>
          <cell r="O129">
            <v>0</v>
          </cell>
          <cell r="Q129">
            <v>0</v>
          </cell>
          <cell r="T129">
            <v>1193105.3899999999</v>
          </cell>
          <cell r="U129">
            <v>0</v>
          </cell>
          <cell r="W129">
            <v>0</v>
          </cell>
          <cell r="Y129">
            <v>140279.60999999999</v>
          </cell>
          <cell r="AA129">
            <v>0</v>
          </cell>
          <cell r="AG129">
            <v>0</v>
          </cell>
          <cell r="AI129">
            <v>0</v>
          </cell>
          <cell r="AL129">
            <v>2102</v>
          </cell>
        </row>
        <row r="130">
          <cell r="A130" t="str">
            <v>2102</v>
          </cell>
          <cell r="B130" t="str">
            <v xml:space="preserve">200 - Capital Assets                </v>
          </cell>
          <cell r="F130" t="str">
            <v>G</v>
          </cell>
          <cell r="G130">
            <v>91547.56</v>
          </cell>
          <cell r="H130">
            <v>55549.57</v>
          </cell>
          <cell r="I130">
            <v>0</v>
          </cell>
          <cell r="K130">
            <v>0</v>
          </cell>
          <cell r="M130">
            <v>3271039.89</v>
          </cell>
          <cell r="N130">
            <v>2465854.7200000002</v>
          </cell>
          <cell r="O130">
            <v>0</v>
          </cell>
          <cell r="Q130">
            <v>0</v>
          </cell>
          <cell r="T130">
            <v>2622873.86</v>
          </cell>
          <cell r="U130">
            <v>0</v>
          </cell>
          <cell r="W130">
            <v>0</v>
          </cell>
          <cell r="Y130">
            <v>648166.03</v>
          </cell>
          <cell r="AA130">
            <v>0</v>
          </cell>
          <cell r="AG130">
            <v>0</v>
          </cell>
          <cell r="AI130">
            <v>0</v>
          </cell>
          <cell r="AL130">
            <v>2102</v>
          </cell>
        </row>
        <row r="131">
          <cell r="A131" t="str">
            <v>2102</v>
          </cell>
          <cell r="B131" t="str">
            <v xml:space="preserve">200 - Capital Assets                </v>
          </cell>
          <cell r="F131" t="str">
            <v>H</v>
          </cell>
          <cell r="G131">
            <v>12877.06</v>
          </cell>
          <cell r="H131">
            <v>11310.96</v>
          </cell>
          <cell r="I131">
            <v>0</v>
          </cell>
          <cell r="K131">
            <v>0</v>
          </cell>
          <cell r="M131">
            <v>407921.08</v>
          </cell>
          <cell r="N131">
            <v>343459.38</v>
          </cell>
          <cell r="O131">
            <v>0</v>
          </cell>
          <cell r="Q131">
            <v>0</v>
          </cell>
          <cell r="T131">
            <v>361917.23</v>
          </cell>
          <cell r="U131">
            <v>0</v>
          </cell>
          <cell r="W131">
            <v>0</v>
          </cell>
          <cell r="Y131">
            <v>46003.85</v>
          </cell>
          <cell r="AA131">
            <v>0</v>
          </cell>
          <cell r="AG131">
            <v>0</v>
          </cell>
          <cell r="AI131">
            <v>0</v>
          </cell>
          <cell r="AL131">
            <v>2102</v>
          </cell>
        </row>
        <row r="132">
          <cell r="A132" t="str">
            <v>2102</v>
          </cell>
          <cell r="B132" t="str">
            <v xml:space="preserve">200 - Capital Assets                </v>
          </cell>
          <cell r="F132" t="str">
            <v>I</v>
          </cell>
          <cell r="G132">
            <v>0</v>
          </cell>
          <cell r="H132">
            <v>0</v>
          </cell>
          <cell r="I132">
            <v>0</v>
          </cell>
          <cell r="K132">
            <v>0</v>
          </cell>
          <cell r="M132">
            <v>740.92</v>
          </cell>
          <cell r="N132">
            <v>740.92</v>
          </cell>
          <cell r="O132">
            <v>0</v>
          </cell>
          <cell r="Q132">
            <v>0</v>
          </cell>
          <cell r="T132">
            <v>740.92</v>
          </cell>
          <cell r="U132">
            <v>0</v>
          </cell>
          <cell r="W132">
            <v>0</v>
          </cell>
          <cell r="Y132">
            <v>0</v>
          </cell>
          <cell r="AA132">
            <v>0</v>
          </cell>
          <cell r="AG132">
            <v>0</v>
          </cell>
          <cell r="AI132">
            <v>0</v>
          </cell>
          <cell r="AL132">
            <v>2102</v>
          </cell>
        </row>
        <row r="133">
          <cell r="A133" t="str">
            <v>2102</v>
          </cell>
          <cell r="B133" t="str">
            <v xml:space="preserve">200 - Capital Assets                </v>
          </cell>
          <cell r="F133" t="str">
            <v>L</v>
          </cell>
          <cell r="G133">
            <v>24747.38</v>
          </cell>
          <cell r="H133">
            <v>0</v>
          </cell>
          <cell r="I133">
            <v>0</v>
          </cell>
          <cell r="K133">
            <v>0</v>
          </cell>
          <cell r="M133">
            <v>100413.75999999999</v>
          </cell>
          <cell r="N133">
            <v>24389.79</v>
          </cell>
          <cell r="O133">
            <v>0</v>
          </cell>
          <cell r="Q133">
            <v>0</v>
          </cell>
          <cell r="T133">
            <v>24389.79</v>
          </cell>
          <cell r="U133">
            <v>0</v>
          </cell>
          <cell r="W133">
            <v>0</v>
          </cell>
          <cell r="Y133">
            <v>76023.97</v>
          </cell>
          <cell r="AA133">
            <v>0</v>
          </cell>
          <cell r="AG133">
            <v>0</v>
          </cell>
          <cell r="AI133">
            <v>0</v>
          </cell>
          <cell r="AL133">
            <v>2102</v>
          </cell>
        </row>
        <row r="134">
          <cell r="A134" t="str">
            <v>2102</v>
          </cell>
          <cell r="B134" t="str">
            <v xml:space="preserve">200 - Capital Assets                </v>
          </cell>
          <cell r="F134" t="str">
            <v>M</v>
          </cell>
          <cell r="G134">
            <v>4355.07</v>
          </cell>
          <cell r="H134">
            <v>4549.16</v>
          </cell>
          <cell r="I134">
            <v>0</v>
          </cell>
          <cell r="K134">
            <v>0</v>
          </cell>
          <cell r="M134">
            <v>707235.6</v>
          </cell>
          <cell r="N134">
            <v>617793.44999999995</v>
          </cell>
          <cell r="O134">
            <v>0</v>
          </cell>
          <cell r="Q134">
            <v>0</v>
          </cell>
          <cell r="T134">
            <v>636783.64</v>
          </cell>
          <cell r="U134">
            <v>0</v>
          </cell>
          <cell r="W134">
            <v>0</v>
          </cell>
          <cell r="Y134">
            <v>70451.960000000006</v>
          </cell>
          <cell r="AA134">
            <v>0</v>
          </cell>
          <cell r="AG134">
            <v>0</v>
          </cell>
          <cell r="AI134">
            <v>0</v>
          </cell>
          <cell r="AL134">
            <v>2102</v>
          </cell>
        </row>
        <row r="135">
          <cell r="A135" t="str">
            <v>2102</v>
          </cell>
          <cell r="B135" t="str">
            <v xml:space="preserve">200 - Capital Assets                </v>
          </cell>
          <cell r="F135" t="str">
            <v>MM</v>
          </cell>
          <cell r="G135">
            <v>0</v>
          </cell>
          <cell r="H135">
            <v>0</v>
          </cell>
          <cell r="I135">
            <v>0</v>
          </cell>
          <cell r="K135">
            <v>0</v>
          </cell>
          <cell r="M135">
            <v>1584.93</v>
          </cell>
          <cell r="N135">
            <v>1584.93</v>
          </cell>
          <cell r="O135">
            <v>0</v>
          </cell>
          <cell r="Q135">
            <v>0</v>
          </cell>
          <cell r="T135">
            <v>1584.93</v>
          </cell>
          <cell r="U135">
            <v>0</v>
          </cell>
          <cell r="W135">
            <v>0</v>
          </cell>
          <cell r="Y135">
            <v>0</v>
          </cell>
          <cell r="AA135">
            <v>0</v>
          </cell>
          <cell r="AG135">
            <v>0</v>
          </cell>
          <cell r="AI135">
            <v>0</v>
          </cell>
          <cell r="AL135">
            <v>2102</v>
          </cell>
        </row>
        <row r="136">
          <cell r="A136" t="str">
            <v>2102</v>
          </cell>
          <cell r="B136" t="str">
            <v xml:space="preserve">200 - Capital Assets                </v>
          </cell>
          <cell r="F136" t="str">
            <v>Q</v>
          </cell>
          <cell r="G136">
            <v>0</v>
          </cell>
          <cell r="H136">
            <v>0</v>
          </cell>
          <cell r="I136">
            <v>0</v>
          </cell>
          <cell r="K136">
            <v>0</v>
          </cell>
          <cell r="M136">
            <v>1533.32</v>
          </cell>
          <cell r="N136">
            <v>1533.32</v>
          </cell>
          <cell r="O136">
            <v>0</v>
          </cell>
          <cell r="Q136">
            <v>0</v>
          </cell>
          <cell r="T136">
            <v>1533.32</v>
          </cell>
          <cell r="U136">
            <v>0</v>
          </cell>
          <cell r="W136">
            <v>0</v>
          </cell>
          <cell r="Y136">
            <v>0</v>
          </cell>
          <cell r="AA136">
            <v>0</v>
          </cell>
          <cell r="AG136">
            <v>0</v>
          </cell>
          <cell r="AI136">
            <v>0</v>
          </cell>
          <cell r="AL136">
            <v>2102</v>
          </cell>
        </row>
        <row r="137">
          <cell r="A137" t="str">
            <v>2102</v>
          </cell>
          <cell r="B137" t="str">
            <v xml:space="preserve">200 - Capital Assets                </v>
          </cell>
          <cell r="F137" t="str">
            <v>R</v>
          </cell>
          <cell r="G137">
            <v>0</v>
          </cell>
          <cell r="H137">
            <v>0</v>
          </cell>
          <cell r="I137">
            <v>0</v>
          </cell>
          <cell r="K137">
            <v>0</v>
          </cell>
          <cell r="M137">
            <v>708.33</v>
          </cell>
          <cell r="N137">
            <v>708.33</v>
          </cell>
          <cell r="O137">
            <v>0</v>
          </cell>
          <cell r="Q137">
            <v>0</v>
          </cell>
          <cell r="T137">
            <v>708.33</v>
          </cell>
          <cell r="U137">
            <v>0</v>
          </cell>
          <cell r="W137">
            <v>0</v>
          </cell>
          <cell r="Y137">
            <v>0</v>
          </cell>
          <cell r="AA137">
            <v>0</v>
          </cell>
          <cell r="AG137">
            <v>0</v>
          </cell>
          <cell r="AI137">
            <v>0</v>
          </cell>
          <cell r="AL137">
            <v>2102</v>
          </cell>
        </row>
        <row r="138">
          <cell r="A138" t="str">
            <v>2102</v>
          </cell>
          <cell r="B138" t="str">
            <v xml:space="preserve">200 - Capital Assets                </v>
          </cell>
          <cell r="F138" t="str">
            <v>T</v>
          </cell>
          <cell r="G138">
            <v>0</v>
          </cell>
          <cell r="H138">
            <v>0</v>
          </cell>
          <cell r="I138">
            <v>0</v>
          </cell>
          <cell r="K138">
            <v>0</v>
          </cell>
          <cell r="M138">
            <v>10568.36</v>
          </cell>
          <cell r="N138">
            <v>10568.36</v>
          </cell>
          <cell r="O138">
            <v>0</v>
          </cell>
          <cell r="Q138">
            <v>0</v>
          </cell>
          <cell r="T138">
            <v>10568.36</v>
          </cell>
          <cell r="U138">
            <v>0</v>
          </cell>
          <cell r="W138">
            <v>0</v>
          </cell>
          <cell r="Y138">
            <v>0</v>
          </cell>
          <cell r="AA138">
            <v>0</v>
          </cell>
          <cell r="AG138">
            <v>0</v>
          </cell>
          <cell r="AI138">
            <v>0</v>
          </cell>
          <cell r="AL138">
            <v>2102</v>
          </cell>
        </row>
        <row r="139">
          <cell r="A139" t="str">
            <v>2102</v>
          </cell>
          <cell r="B139" t="str">
            <v xml:space="preserve">200 - Capital Assets                </v>
          </cell>
          <cell r="F139" t="str">
            <v>V</v>
          </cell>
          <cell r="G139">
            <v>0</v>
          </cell>
          <cell r="H139">
            <v>0</v>
          </cell>
          <cell r="I139">
            <v>0</v>
          </cell>
          <cell r="K139">
            <v>0</v>
          </cell>
          <cell r="M139">
            <v>414.22</v>
          </cell>
          <cell r="N139">
            <v>414.22</v>
          </cell>
          <cell r="O139">
            <v>0</v>
          </cell>
          <cell r="Q139">
            <v>0</v>
          </cell>
          <cell r="T139">
            <v>414.22</v>
          </cell>
          <cell r="U139">
            <v>0</v>
          </cell>
          <cell r="W139">
            <v>0</v>
          </cell>
          <cell r="Y139">
            <v>0</v>
          </cell>
          <cell r="AA139">
            <v>0</v>
          </cell>
          <cell r="AG139">
            <v>0</v>
          </cell>
          <cell r="AI139">
            <v>0</v>
          </cell>
          <cell r="AL139">
            <v>2102</v>
          </cell>
        </row>
        <row r="140">
          <cell r="A140" t="str">
            <v>2102</v>
          </cell>
          <cell r="B140" t="str">
            <v xml:space="preserve">200 - Capital Assets                </v>
          </cell>
          <cell r="F140" t="str">
            <v>W</v>
          </cell>
          <cell r="G140">
            <v>19353.259999999998</v>
          </cell>
          <cell r="H140">
            <v>14674.74</v>
          </cell>
          <cell r="I140">
            <v>0</v>
          </cell>
          <cell r="K140">
            <v>0</v>
          </cell>
          <cell r="M140">
            <v>1055231.17</v>
          </cell>
          <cell r="N140">
            <v>776061.88</v>
          </cell>
          <cell r="O140">
            <v>0</v>
          </cell>
          <cell r="Q140">
            <v>0</v>
          </cell>
          <cell r="T140">
            <v>812125.16</v>
          </cell>
          <cell r="U140">
            <v>0</v>
          </cell>
          <cell r="W140">
            <v>0</v>
          </cell>
          <cell r="Y140">
            <v>243106.01</v>
          </cell>
          <cell r="AA140">
            <v>0</v>
          </cell>
          <cell r="AG140">
            <v>0</v>
          </cell>
          <cell r="AI140">
            <v>0</v>
          </cell>
          <cell r="AL140">
            <v>2102</v>
          </cell>
        </row>
        <row r="141">
          <cell r="A141" t="str">
            <v>2102</v>
          </cell>
          <cell r="B141" t="str">
            <v xml:space="preserve">200 - Capital Assets                </v>
          </cell>
          <cell r="F141" t="str">
            <v>X</v>
          </cell>
          <cell r="G141">
            <v>0</v>
          </cell>
          <cell r="H141">
            <v>0</v>
          </cell>
          <cell r="I141">
            <v>0</v>
          </cell>
          <cell r="K141">
            <v>0</v>
          </cell>
          <cell r="M141">
            <v>20564.82</v>
          </cell>
          <cell r="N141">
            <v>20564.82</v>
          </cell>
          <cell r="O141">
            <v>0</v>
          </cell>
          <cell r="Q141">
            <v>0</v>
          </cell>
          <cell r="T141">
            <v>20564.82</v>
          </cell>
          <cell r="U141">
            <v>0</v>
          </cell>
          <cell r="W141">
            <v>0</v>
          </cell>
          <cell r="Y141">
            <v>0</v>
          </cell>
          <cell r="AA141">
            <v>0</v>
          </cell>
          <cell r="AG141">
            <v>0</v>
          </cell>
          <cell r="AI141">
            <v>0</v>
          </cell>
          <cell r="AL141">
            <v>2102</v>
          </cell>
        </row>
        <row r="142">
          <cell r="A142" t="str">
            <v>2102</v>
          </cell>
          <cell r="B142" t="str">
            <v xml:space="preserve">200 - Capital Assets                </v>
          </cell>
          <cell r="F142" t="str">
            <v>ZZ</v>
          </cell>
          <cell r="G142">
            <v>0</v>
          </cell>
          <cell r="H142">
            <v>0</v>
          </cell>
          <cell r="I142">
            <v>0</v>
          </cell>
          <cell r="K142">
            <v>0</v>
          </cell>
          <cell r="M142">
            <v>17153.400000000001</v>
          </cell>
          <cell r="N142">
            <v>17153.400000000001</v>
          </cell>
          <cell r="O142">
            <v>0</v>
          </cell>
          <cell r="Q142">
            <v>0</v>
          </cell>
          <cell r="T142">
            <v>17153.400000000001</v>
          </cell>
          <cell r="U142">
            <v>0</v>
          </cell>
          <cell r="W142">
            <v>0</v>
          </cell>
          <cell r="Y142">
            <v>0</v>
          </cell>
          <cell r="AA142">
            <v>0</v>
          </cell>
          <cell r="AG142">
            <v>0</v>
          </cell>
          <cell r="AI142">
            <v>0</v>
          </cell>
          <cell r="AL142">
            <v>2102</v>
          </cell>
        </row>
        <row r="143">
          <cell r="A143" t="str">
            <v>2103</v>
          </cell>
          <cell r="B143" t="str">
            <v xml:space="preserve">200 - Capital Assets                </v>
          </cell>
          <cell r="G143">
            <v>0</v>
          </cell>
          <cell r="H143">
            <v>0</v>
          </cell>
          <cell r="I143">
            <v>0</v>
          </cell>
          <cell r="K143">
            <v>0</v>
          </cell>
          <cell r="M143">
            <v>423658.28</v>
          </cell>
          <cell r="N143">
            <v>423658.28</v>
          </cell>
          <cell r="O143">
            <v>0</v>
          </cell>
          <cell r="Q143">
            <v>0</v>
          </cell>
          <cell r="T143">
            <v>423658.28</v>
          </cell>
          <cell r="U143">
            <v>0</v>
          </cell>
          <cell r="W143">
            <v>0</v>
          </cell>
          <cell r="Y143">
            <v>0</v>
          </cell>
          <cell r="AA143">
            <v>0</v>
          </cell>
          <cell r="AG143">
            <v>0</v>
          </cell>
          <cell r="AI143">
            <v>0</v>
          </cell>
          <cell r="AL143">
            <v>2103</v>
          </cell>
        </row>
        <row r="144">
          <cell r="A144" t="str">
            <v>2103</v>
          </cell>
          <cell r="B144" t="str">
            <v xml:space="preserve">200 - Capital Assets                </v>
          </cell>
          <cell r="F144" t="str">
            <v>A</v>
          </cell>
          <cell r="G144">
            <v>2082</v>
          </cell>
          <cell r="H144">
            <v>124.24</v>
          </cell>
          <cell r="I144">
            <v>0</v>
          </cell>
          <cell r="K144">
            <v>0</v>
          </cell>
          <cell r="M144">
            <v>43733.49</v>
          </cell>
          <cell r="N144">
            <v>31191.73</v>
          </cell>
          <cell r="O144">
            <v>0</v>
          </cell>
          <cell r="Q144">
            <v>0</v>
          </cell>
          <cell r="T144">
            <v>31262.45</v>
          </cell>
          <cell r="U144">
            <v>0</v>
          </cell>
          <cell r="W144">
            <v>0</v>
          </cell>
          <cell r="Y144">
            <v>12471.04</v>
          </cell>
          <cell r="AA144">
            <v>0</v>
          </cell>
          <cell r="AG144">
            <v>0</v>
          </cell>
          <cell r="AI144">
            <v>0</v>
          </cell>
          <cell r="AL144">
            <v>2103</v>
          </cell>
        </row>
        <row r="145">
          <cell r="A145" t="str">
            <v>2103</v>
          </cell>
          <cell r="B145" t="str">
            <v xml:space="preserve">200 - Capital Assets                </v>
          </cell>
          <cell r="F145" t="str">
            <v>B</v>
          </cell>
          <cell r="G145">
            <v>1289.99</v>
          </cell>
          <cell r="H145">
            <v>31.06</v>
          </cell>
          <cell r="I145">
            <v>0</v>
          </cell>
          <cell r="K145">
            <v>0</v>
          </cell>
          <cell r="M145">
            <v>54555.06</v>
          </cell>
          <cell r="N145">
            <v>49560.91</v>
          </cell>
          <cell r="O145">
            <v>0</v>
          </cell>
          <cell r="Q145">
            <v>0</v>
          </cell>
          <cell r="T145">
            <v>50938.53</v>
          </cell>
          <cell r="U145">
            <v>0</v>
          </cell>
          <cell r="W145">
            <v>0</v>
          </cell>
          <cell r="Y145">
            <v>3616.53</v>
          </cell>
          <cell r="AA145">
            <v>0</v>
          </cell>
          <cell r="AG145">
            <v>0</v>
          </cell>
          <cell r="AI145">
            <v>0</v>
          </cell>
          <cell r="AL145">
            <v>2103</v>
          </cell>
        </row>
        <row r="146">
          <cell r="A146" t="str">
            <v>2103</v>
          </cell>
          <cell r="B146" t="str">
            <v xml:space="preserve">200 - Capital Assets                </v>
          </cell>
          <cell r="F146" t="str">
            <v>C</v>
          </cell>
          <cell r="G146">
            <v>16.03</v>
          </cell>
          <cell r="H146">
            <v>163.9</v>
          </cell>
          <cell r="I146">
            <v>0</v>
          </cell>
          <cell r="K146">
            <v>0</v>
          </cell>
          <cell r="M146">
            <v>16412.38</v>
          </cell>
          <cell r="N146">
            <v>13930.3</v>
          </cell>
          <cell r="O146">
            <v>0</v>
          </cell>
          <cell r="Q146">
            <v>0</v>
          </cell>
          <cell r="T146">
            <v>14849.41</v>
          </cell>
          <cell r="U146">
            <v>0</v>
          </cell>
          <cell r="W146">
            <v>0</v>
          </cell>
          <cell r="Y146">
            <v>1562.97</v>
          </cell>
          <cell r="AA146">
            <v>0</v>
          </cell>
          <cell r="AG146">
            <v>0</v>
          </cell>
          <cell r="AI146">
            <v>0</v>
          </cell>
          <cell r="AL146">
            <v>2103</v>
          </cell>
        </row>
        <row r="147">
          <cell r="A147" t="str">
            <v>2103</v>
          </cell>
          <cell r="B147" t="str">
            <v xml:space="preserve">200 - Capital Assets                </v>
          </cell>
          <cell r="F147" t="str">
            <v>CC</v>
          </cell>
          <cell r="G147">
            <v>0</v>
          </cell>
          <cell r="H147">
            <v>0</v>
          </cell>
          <cell r="I147">
            <v>0</v>
          </cell>
          <cell r="K147">
            <v>0</v>
          </cell>
          <cell r="M147">
            <v>149.03</v>
          </cell>
          <cell r="N147">
            <v>149.03</v>
          </cell>
          <cell r="O147">
            <v>0</v>
          </cell>
          <cell r="Q147">
            <v>0</v>
          </cell>
          <cell r="T147">
            <v>149.03</v>
          </cell>
          <cell r="U147">
            <v>0</v>
          </cell>
          <cell r="W147">
            <v>0</v>
          </cell>
          <cell r="Y147">
            <v>0</v>
          </cell>
          <cell r="AA147">
            <v>0</v>
          </cell>
          <cell r="AG147">
            <v>0</v>
          </cell>
          <cell r="AI147">
            <v>0</v>
          </cell>
          <cell r="AL147">
            <v>2103</v>
          </cell>
        </row>
        <row r="148">
          <cell r="A148" t="str">
            <v>2103</v>
          </cell>
          <cell r="B148" t="str">
            <v xml:space="preserve">200 - Capital Assets                </v>
          </cell>
          <cell r="F148" t="str">
            <v>D</v>
          </cell>
          <cell r="G148">
            <v>0</v>
          </cell>
          <cell r="H148">
            <v>0</v>
          </cell>
          <cell r="I148">
            <v>0</v>
          </cell>
          <cell r="K148">
            <v>0</v>
          </cell>
          <cell r="M148">
            <v>14699.26</v>
          </cell>
          <cell r="N148">
            <v>14637.14</v>
          </cell>
          <cell r="O148">
            <v>0</v>
          </cell>
          <cell r="Q148">
            <v>0</v>
          </cell>
          <cell r="T148">
            <v>14699.26</v>
          </cell>
          <cell r="U148">
            <v>0</v>
          </cell>
          <cell r="W148">
            <v>0</v>
          </cell>
          <cell r="Y148">
            <v>0</v>
          </cell>
          <cell r="AA148">
            <v>0</v>
          </cell>
          <cell r="AG148">
            <v>0</v>
          </cell>
          <cell r="AI148">
            <v>0</v>
          </cell>
          <cell r="AL148">
            <v>2103</v>
          </cell>
        </row>
        <row r="149">
          <cell r="A149" t="str">
            <v>2103</v>
          </cell>
          <cell r="B149" t="str">
            <v xml:space="preserve">200 - Capital Assets                </v>
          </cell>
          <cell r="F149" t="str">
            <v>E</v>
          </cell>
          <cell r="G149">
            <v>2474.56</v>
          </cell>
          <cell r="H149">
            <v>6905.66</v>
          </cell>
          <cell r="I149">
            <v>0</v>
          </cell>
          <cell r="K149">
            <v>0</v>
          </cell>
          <cell r="M149">
            <v>491699.17</v>
          </cell>
          <cell r="N149">
            <v>421163.5</v>
          </cell>
          <cell r="O149">
            <v>0</v>
          </cell>
          <cell r="Q149">
            <v>0</v>
          </cell>
          <cell r="T149">
            <v>445136.39</v>
          </cell>
          <cell r="U149">
            <v>0</v>
          </cell>
          <cell r="W149">
            <v>0</v>
          </cell>
          <cell r="Y149">
            <v>46562.78</v>
          </cell>
          <cell r="AA149">
            <v>0</v>
          </cell>
          <cell r="AG149">
            <v>0</v>
          </cell>
          <cell r="AI149">
            <v>0</v>
          </cell>
          <cell r="AL149">
            <v>2103</v>
          </cell>
        </row>
        <row r="150">
          <cell r="A150" t="str">
            <v>2103</v>
          </cell>
          <cell r="B150" t="str">
            <v xml:space="preserve">200 - Capital Assets                </v>
          </cell>
          <cell r="F150" t="str">
            <v>F</v>
          </cell>
          <cell r="G150">
            <v>2837.89</v>
          </cell>
          <cell r="H150">
            <v>220.76</v>
          </cell>
          <cell r="I150">
            <v>0</v>
          </cell>
          <cell r="K150">
            <v>0</v>
          </cell>
          <cell r="M150">
            <v>38014.33</v>
          </cell>
          <cell r="N150">
            <v>33247.129999999997</v>
          </cell>
          <cell r="O150">
            <v>0</v>
          </cell>
          <cell r="Q150">
            <v>0</v>
          </cell>
          <cell r="T150">
            <v>33977.879999999997</v>
          </cell>
          <cell r="U150">
            <v>0</v>
          </cell>
          <cell r="W150">
            <v>0</v>
          </cell>
          <cell r="Y150">
            <v>4036.45</v>
          </cell>
          <cell r="AA150">
            <v>0</v>
          </cell>
          <cell r="AG150">
            <v>0</v>
          </cell>
          <cell r="AI150">
            <v>0</v>
          </cell>
          <cell r="AL150">
            <v>2103</v>
          </cell>
        </row>
        <row r="151">
          <cell r="A151" t="str">
            <v>2103</v>
          </cell>
          <cell r="B151" t="str">
            <v xml:space="preserve">200 - Capital Assets                </v>
          </cell>
          <cell r="F151" t="str">
            <v>G</v>
          </cell>
          <cell r="G151">
            <v>725.66</v>
          </cell>
          <cell r="H151">
            <v>201.25</v>
          </cell>
          <cell r="I151">
            <v>0</v>
          </cell>
          <cell r="K151">
            <v>0</v>
          </cell>
          <cell r="M151">
            <v>23974.31</v>
          </cell>
          <cell r="N151">
            <v>21586.48</v>
          </cell>
          <cell r="O151">
            <v>0</v>
          </cell>
          <cell r="Q151">
            <v>0</v>
          </cell>
          <cell r="T151">
            <v>21903.05</v>
          </cell>
          <cell r="U151">
            <v>0</v>
          </cell>
          <cell r="W151">
            <v>0</v>
          </cell>
          <cell r="Y151">
            <v>2071.2600000000002</v>
          </cell>
          <cell r="AA151">
            <v>0</v>
          </cell>
          <cell r="AG151">
            <v>0</v>
          </cell>
          <cell r="AI151">
            <v>0</v>
          </cell>
          <cell r="AL151">
            <v>2103</v>
          </cell>
        </row>
        <row r="152">
          <cell r="A152" t="str">
            <v>2103</v>
          </cell>
          <cell r="B152" t="str">
            <v xml:space="preserve">200 - Capital Assets                </v>
          </cell>
          <cell r="F152" t="str">
            <v>H</v>
          </cell>
          <cell r="G152">
            <v>128.24</v>
          </cell>
          <cell r="H152">
            <v>0</v>
          </cell>
          <cell r="I152">
            <v>0</v>
          </cell>
          <cell r="K152">
            <v>0</v>
          </cell>
          <cell r="M152">
            <v>1603.34</v>
          </cell>
          <cell r="N152">
            <v>1250.68</v>
          </cell>
          <cell r="O152">
            <v>0</v>
          </cell>
          <cell r="Q152">
            <v>0</v>
          </cell>
          <cell r="T152">
            <v>1250.68</v>
          </cell>
          <cell r="U152">
            <v>0</v>
          </cell>
          <cell r="W152">
            <v>0</v>
          </cell>
          <cell r="Y152">
            <v>352.66</v>
          </cell>
          <cell r="AA152">
            <v>0</v>
          </cell>
          <cell r="AG152">
            <v>0</v>
          </cell>
          <cell r="AI152">
            <v>0</v>
          </cell>
          <cell r="AL152">
            <v>2103</v>
          </cell>
        </row>
        <row r="153">
          <cell r="A153" t="str">
            <v>2103</v>
          </cell>
          <cell r="B153" t="str">
            <v xml:space="preserve">200 - Capital Assets                </v>
          </cell>
          <cell r="F153" t="str">
            <v>L</v>
          </cell>
          <cell r="G153">
            <v>1369.99</v>
          </cell>
          <cell r="H153">
            <v>0</v>
          </cell>
          <cell r="I153">
            <v>0</v>
          </cell>
          <cell r="K153">
            <v>0</v>
          </cell>
          <cell r="M153">
            <v>2400.35</v>
          </cell>
          <cell r="N153">
            <v>36.5</v>
          </cell>
          <cell r="O153">
            <v>0</v>
          </cell>
          <cell r="Q153">
            <v>0</v>
          </cell>
          <cell r="T153">
            <v>36.5</v>
          </cell>
          <cell r="U153">
            <v>0</v>
          </cell>
          <cell r="W153">
            <v>0</v>
          </cell>
          <cell r="Y153">
            <v>2363.85</v>
          </cell>
          <cell r="AA153">
            <v>0</v>
          </cell>
          <cell r="AG153">
            <v>0</v>
          </cell>
          <cell r="AI153">
            <v>0</v>
          </cell>
          <cell r="AL153">
            <v>2103</v>
          </cell>
        </row>
        <row r="154">
          <cell r="A154" t="str">
            <v>2103</v>
          </cell>
          <cell r="B154" t="str">
            <v xml:space="preserve">200 - Capital Assets                </v>
          </cell>
          <cell r="F154" t="str">
            <v>M</v>
          </cell>
          <cell r="G154">
            <v>32.06</v>
          </cell>
          <cell r="H154">
            <v>0</v>
          </cell>
          <cell r="I154">
            <v>0</v>
          </cell>
          <cell r="K154">
            <v>0</v>
          </cell>
          <cell r="M154">
            <v>2046.08</v>
          </cell>
          <cell r="N154">
            <v>2014.02</v>
          </cell>
          <cell r="O154">
            <v>0</v>
          </cell>
          <cell r="Q154">
            <v>0</v>
          </cell>
          <cell r="T154">
            <v>2014.02</v>
          </cell>
          <cell r="U154">
            <v>0</v>
          </cell>
          <cell r="W154">
            <v>0</v>
          </cell>
          <cell r="Y154">
            <v>32.06</v>
          </cell>
          <cell r="AA154">
            <v>0</v>
          </cell>
          <cell r="AG154">
            <v>0</v>
          </cell>
          <cell r="AI154">
            <v>0</v>
          </cell>
          <cell r="AL154">
            <v>2103</v>
          </cell>
        </row>
        <row r="155">
          <cell r="A155" t="str">
            <v>2103</v>
          </cell>
          <cell r="B155" t="str">
            <v xml:space="preserve">200 - Capital Assets                </v>
          </cell>
          <cell r="F155" t="str">
            <v>T</v>
          </cell>
          <cell r="G155">
            <v>0</v>
          </cell>
          <cell r="H155">
            <v>0</v>
          </cell>
          <cell r="I155">
            <v>0</v>
          </cell>
          <cell r="K155">
            <v>0</v>
          </cell>
          <cell r="M155">
            <v>82.8</v>
          </cell>
          <cell r="N155">
            <v>82.8</v>
          </cell>
          <cell r="O155">
            <v>0</v>
          </cell>
          <cell r="Q155">
            <v>0</v>
          </cell>
          <cell r="T155">
            <v>82.8</v>
          </cell>
          <cell r="U155">
            <v>0</v>
          </cell>
          <cell r="W155">
            <v>0</v>
          </cell>
          <cell r="Y155">
            <v>0</v>
          </cell>
          <cell r="AA155">
            <v>0</v>
          </cell>
          <cell r="AG155">
            <v>0</v>
          </cell>
          <cell r="AI155">
            <v>0</v>
          </cell>
          <cell r="AL155">
            <v>2103</v>
          </cell>
        </row>
        <row r="156">
          <cell r="A156" t="str">
            <v>2103</v>
          </cell>
          <cell r="B156" t="str">
            <v xml:space="preserve">200 - Capital Assets                </v>
          </cell>
          <cell r="F156" t="str">
            <v>W</v>
          </cell>
          <cell r="G156">
            <v>473.76</v>
          </cell>
          <cell r="H156">
            <v>11452.16</v>
          </cell>
          <cell r="I156">
            <v>0</v>
          </cell>
          <cell r="K156">
            <v>0</v>
          </cell>
          <cell r="M156">
            <v>185412.75</v>
          </cell>
          <cell r="N156">
            <v>95774.32</v>
          </cell>
          <cell r="O156">
            <v>0</v>
          </cell>
          <cell r="Q156">
            <v>0</v>
          </cell>
          <cell r="T156">
            <v>133170.82999999999</v>
          </cell>
          <cell r="U156">
            <v>0</v>
          </cell>
          <cell r="W156">
            <v>0</v>
          </cell>
          <cell r="Y156">
            <v>52241.919999999998</v>
          </cell>
          <cell r="AA156">
            <v>0</v>
          </cell>
          <cell r="AG156">
            <v>0</v>
          </cell>
          <cell r="AI156">
            <v>0</v>
          </cell>
          <cell r="AL156">
            <v>2103</v>
          </cell>
        </row>
        <row r="157">
          <cell r="A157" t="str">
            <v>2103</v>
          </cell>
          <cell r="B157" t="str">
            <v xml:space="preserve">200 - Capital Assets                </v>
          </cell>
          <cell r="F157" t="str">
            <v>ZZ</v>
          </cell>
          <cell r="G157">
            <v>0</v>
          </cell>
          <cell r="H157">
            <v>0</v>
          </cell>
          <cell r="I157">
            <v>0</v>
          </cell>
          <cell r="K157">
            <v>0</v>
          </cell>
          <cell r="M157">
            <v>1895.63</v>
          </cell>
          <cell r="N157">
            <v>1895.63</v>
          </cell>
          <cell r="O157">
            <v>0</v>
          </cell>
          <cell r="Q157">
            <v>0</v>
          </cell>
          <cell r="T157">
            <v>1895.63</v>
          </cell>
          <cell r="U157">
            <v>0</v>
          </cell>
          <cell r="W157">
            <v>0</v>
          </cell>
          <cell r="Y157">
            <v>0</v>
          </cell>
          <cell r="AA157">
            <v>0</v>
          </cell>
          <cell r="AG157">
            <v>0</v>
          </cell>
          <cell r="AI157">
            <v>0</v>
          </cell>
          <cell r="AL157">
            <v>2103</v>
          </cell>
        </row>
        <row r="158">
          <cell r="A158" t="str">
            <v>2104</v>
          </cell>
          <cell r="B158" t="str">
            <v xml:space="preserve">200 - Capital Assets                </v>
          </cell>
          <cell r="G158">
            <v>0</v>
          </cell>
          <cell r="H158">
            <v>0</v>
          </cell>
          <cell r="I158">
            <v>0</v>
          </cell>
          <cell r="K158">
            <v>0</v>
          </cell>
          <cell r="M158">
            <v>950003.19999999995</v>
          </cell>
          <cell r="N158">
            <v>950003.19999999995</v>
          </cell>
          <cell r="O158">
            <v>0</v>
          </cell>
          <cell r="Q158">
            <v>0</v>
          </cell>
          <cell r="T158">
            <v>950003.19999999995</v>
          </cell>
          <cell r="U158">
            <v>0</v>
          </cell>
          <cell r="W158">
            <v>0</v>
          </cell>
          <cell r="Y158">
            <v>0</v>
          </cell>
          <cell r="AA158">
            <v>0</v>
          </cell>
          <cell r="AG158">
            <v>0</v>
          </cell>
          <cell r="AI158">
            <v>0</v>
          </cell>
          <cell r="AL158">
            <v>2104</v>
          </cell>
        </row>
        <row r="159">
          <cell r="A159" t="str">
            <v>2104</v>
          </cell>
          <cell r="B159" t="str">
            <v xml:space="preserve">200 - Capital Assets                </v>
          </cell>
          <cell r="F159" t="str">
            <v>A</v>
          </cell>
          <cell r="G159">
            <v>100.66</v>
          </cell>
          <cell r="H159">
            <v>0</v>
          </cell>
          <cell r="I159">
            <v>0</v>
          </cell>
          <cell r="K159">
            <v>0</v>
          </cell>
          <cell r="M159">
            <v>31133.29</v>
          </cell>
          <cell r="N159">
            <v>18019.759999999998</v>
          </cell>
          <cell r="O159">
            <v>0</v>
          </cell>
          <cell r="Q159">
            <v>0</v>
          </cell>
          <cell r="T159">
            <v>19588.16</v>
          </cell>
          <cell r="U159">
            <v>0</v>
          </cell>
          <cell r="W159">
            <v>0</v>
          </cell>
          <cell r="Y159">
            <v>11545.13</v>
          </cell>
          <cell r="AA159">
            <v>0</v>
          </cell>
          <cell r="AG159">
            <v>0</v>
          </cell>
          <cell r="AI159">
            <v>0</v>
          </cell>
          <cell r="AL159">
            <v>2104</v>
          </cell>
        </row>
        <row r="160">
          <cell r="A160" t="str">
            <v>2104</v>
          </cell>
          <cell r="B160" t="str">
            <v xml:space="preserve">200 - Capital Assets                </v>
          </cell>
          <cell r="F160" t="str">
            <v>B</v>
          </cell>
          <cell r="G160">
            <v>1012.32</v>
          </cell>
          <cell r="H160">
            <v>355.57</v>
          </cell>
          <cell r="I160">
            <v>0</v>
          </cell>
          <cell r="K160">
            <v>0</v>
          </cell>
          <cell r="M160">
            <v>147080.34</v>
          </cell>
          <cell r="N160">
            <v>127984.4</v>
          </cell>
          <cell r="O160">
            <v>0</v>
          </cell>
          <cell r="Q160">
            <v>0</v>
          </cell>
          <cell r="T160">
            <v>129251.65</v>
          </cell>
          <cell r="U160">
            <v>0</v>
          </cell>
          <cell r="W160">
            <v>0</v>
          </cell>
          <cell r="Y160">
            <v>17828.689999999999</v>
          </cell>
          <cell r="AA160">
            <v>0</v>
          </cell>
          <cell r="AG160">
            <v>0</v>
          </cell>
          <cell r="AI160">
            <v>0</v>
          </cell>
          <cell r="AL160">
            <v>2104</v>
          </cell>
        </row>
        <row r="161">
          <cell r="A161" t="str">
            <v>2104</v>
          </cell>
          <cell r="B161" t="str">
            <v xml:space="preserve">200 - Capital Assets                </v>
          </cell>
          <cell r="F161" t="str">
            <v>C</v>
          </cell>
          <cell r="G161">
            <v>12438.88</v>
          </cell>
          <cell r="H161">
            <v>7888.63</v>
          </cell>
          <cell r="I161">
            <v>0</v>
          </cell>
          <cell r="K161">
            <v>0</v>
          </cell>
          <cell r="M161">
            <v>175996.97</v>
          </cell>
          <cell r="N161">
            <v>147448.92000000001</v>
          </cell>
          <cell r="O161">
            <v>0</v>
          </cell>
          <cell r="Q161">
            <v>0</v>
          </cell>
          <cell r="T161">
            <v>149365.72</v>
          </cell>
          <cell r="U161">
            <v>0</v>
          </cell>
          <cell r="W161">
            <v>0</v>
          </cell>
          <cell r="Y161">
            <v>26631.25</v>
          </cell>
          <cell r="AA161">
            <v>0</v>
          </cell>
          <cell r="AG161">
            <v>0</v>
          </cell>
          <cell r="AI161">
            <v>0</v>
          </cell>
          <cell r="AL161">
            <v>2104</v>
          </cell>
        </row>
        <row r="162">
          <cell r="A162" t="str">
            <v>2104</v>
          </cell>
          <cell r="B162" t="str">
            <v xml:space="preserve">200 - Capital Assets                </v>
          </cell>
          <cell r="F162" t="str">
            <v>CC</v>
          </cell>
          <cell r="G162">
            <v>0</v>
          </cell>
          <cell r="H162">
            <v>0</v>
          </cell>
          <cell r="I162">
            <v>0</v>
          </cell>
          <cell r="K162">
            <v>0</v>
          </cell>
          <cell r="M162">
            <v>6964.3</v>
          </cell>
          <cell r="N162">
            <v>6964.3</v>
          </cell>
          <cell r="O162">
            <v>0</v>
          </cell>
          <cell r="Q162">
            <v>0</v>
          </cell>
          <cell r="T162">
            <v>6964.3</v>
          </cell>
          <cell r="U162">
            <v>0</v>
          </cell>
          <cell r="W162">
            <v>0</v>
          </cell>
          <cell r="Y162">
            <v>0</v>
          </cell>
          <cell r="AA162">
            <v>0</v>
          </cell>
          <cell r="AG162">
            <v>0</v>
          </cell>
          <cell r="AI162">
            <v>0</v>
          </cell>
          <cell r="AL162">
            <v>2104</v>
          </cell>
        </row>
        <row r="163">
          <cell r="A163" t="str">
            <v>2104</v>
          </cell>
          <cell r="B163" t="str">
            <v xml:space="preserve">200 - Capital Assets                </v>
          </cell>
          <cell r="F163" t="str">
            <v>D</v>
          </cell>
          <cell r="G163">
            <v>30.59</v>
          </cell>
          <cell r="H163">
            <v>260.27999999999997</v>
          </cell>
          <cell r="I163">
            <v>0</v>
          </cell>
          <cell r="K163">
            <v>0</v>
          </cell>
          <cell r="M163">
            <v>88517.31</v>
          </cell>
          <cell r="N163">
            <v>86474.03</v>
          </cell>
          <cell r="O163">
            <v>0</v>
          </cell>
          <cell r="Q163">
            <v>0</v>
          </cell>
          <cell r="T163">
            <v>86933.3</v>
          </cell>
          <cell r="U163">
            <v>0</v>
          </cell>
          <cell r="W163">
            <v>0</v>
          </cell>
          <cell r="Y163">
            <v>1584.01</v>
          </cell>
          <cell r="AA163">
            <v>0</v>
          </cell>
          <cell r="AG163">
            <v>0</v>
          </cell>
          <cell r="AI163">
            <v>0</v>
          </cell>
          <cell r="AL163">
            <v>2104</v>
          </cell>
        </row>
        <row r="164">
          <cell r="A164" t="str">
            <v>2104</v>
          </cell>
          <cell r="B164" t="str">
            <v xml:space="preserve">200 - Capital Assets                </v>
          </cell>
          <cell r="F164" t="str">
            <v>E</v>
          </cell>
          <cell r="G164">
            <v>7120.86</v>
          </cell>
          <cell r="H164">
            <v>8689.49</v>
          </cell>
          <cell r="I164">
            <v>0</v>
          </cell>
          <cell r="K164">
            <v>0</v>
          </cell>
          <cell r="M164">
            <v>392288.22</v>
          </cell>
          <cell r="N164">
            <v>326761.94</v>
          </cell>
          <cell r="O164">
            <v>0</v>
          </cell>
          <cell r="Q164">
            <v>0</v>
          </cell>
          <cell r="T164">
            <v>356923.97</v>
          </cell>
          <cell r="U164">
            <v>0</v>
          </cell>
          <cell r="W164">
            <v>0</v>
          </cell>
          <cell r="Y164">
            <v>35364.25</v>
          </cell>
          <cell r="AA164">
            <v>0</v>
          </cell>
          <cell r="AG164">
            <v>0</v>
          </cell>
          <cell r="AI164">
            <v>0</v>
          </cell>
          <cell r="AL164">
            <v>2104</v>
          </cell>
        </row>
        <row r="165">
          <cell r="A165" t="str">
            <v>2104</v>
          </cell>
          <cell r="B165" t="str">
            <v xml:space="preserve">200 - Capital Assets                </v>
          </cell>
          <cell r="F165" t="str">
            <v>F</v>
          </cell>
          <cell r="G165">
            <v>9795.27</v>
          </cell>
          <cell r="H165">
            <v>2518.3000000000002</v>
          </cell>
          <cell r="I165">
            <v>0</v>
          </cell>
          <cell r="K165">
            <v>0</v>
          </cell>
          <cell r="M165">
            <v>218481.15</v>
          </cell>
          <cell r="N165">
            <v>175112.12</v>
          </cell>
          <cell r="O165">
            <v>0</v>
          </cell>
          <cell r="Q165">
            <v>0</v>
          </cell>
          <cell r="T165">
            <v>194530.9</v>
          </cell>
          <cell r="U165">
            <v>0</v>
          </cell>
          <cell r="W165">
            <v>0</v>
          </cell>
          <cell r="Y165">
            <v>23950.25</v>
          </cell>
          <cell r="AA165">
            <v>0</v>
          </cell>
          <cell r="AG165">
            <v>0</v>
          </cell>
          <cell r="AI165">
            <v>0</v>
          </cell>
          <cell r="AL165">
            <v>2104</v>
          </cell>
        </row>
        <row r="166">
          <cell r="A166" t="str">
            <v>2104</v>
          </cell>
          <cell r="B166" t="str">
            <v xml:space="preserve">200 - Capital Assets                </v>
          </cell>
          <cell r="F166" t="str">
            <v>G</v>
          </cell>
          <cell r="G166">
            <v>8804.15</v>
          </cell>
          <cell r="H166">
            <v>9693.98</v>
          </cell>
          <cell r="I166">
            <v>0</v>
          </cell>
          <cell r="K166">
            <v>0</v>
          </cell>
          <cell r="M166">
            <v>245450.85</v>
          </cell>
          <cell r="N166">
            <v>152451.48000000001</v>
          </cell>
          <cell r="O166">
            <v>0</v>
          </cell>
          <cell r="Q166">
            <v>0</v>
          </cell>
          <cell r="T166">
            <v>165617.1</v>
          </cell>
          <cell r="U166">
            <v>0</v>
          </cell>
          <cell r="W166">
            <v>0</v>
          </cell>
          <cell r="Y166">
            <v>79833.75</v>
          </cell>
          <cell r="AA166">
            <v>0</v>
          </cell>
          <cell r="AG166">
            <v>0</v>
          </cell>
          <cell r="AI166">
            <v>0</v>
          </cell>
          <cell r="AL166">
            <v>2104</v>
          </cell>
        </row>
        <row r="167">
          <cell r="A167" t="str">
            <v>2104</v>
          </cell>
          <cell r="B167" t="str">
            <v xml:space="preserve">200 - Capital Assets                </v>
          </cell>
          <cell r="F167" t="str">
            <v>H</v>
          </cell>
          <cell r="G167">
            <v>0</v>
          </cell>
          <cell r="H167">
            <v>0</v>
          </cell>
          <cell r="I167">
            <v>0</v>
          </cell>
          <cell r="K167">
            <v>0</v>
          </cell>
          <cell r="M167">
            <v>7585.06</v>
          </cell>
          <cell r="N167">
            <v>6487.36</v>
          </cell>
          <cell r="O167">
            <v>0</v>
          </cell>
          <cell r="Q167">
            <v>0</v>
          </cell>
          <cell r="T167">
            <v>6487.36</v>
          </cell>
          <cell r="U167">
            <v>0</v>
          </cell>
          <cell r="W167">
            <v>0</v>
          </cell>
          <cell r="Y167">
            <v>1097.7</v>
          </cell>
          <cell r="AA167">
            <v>0</v>
          </cell>
          <cell r="AG167">
            <v>0</v>
          </cell>
          <cell r="AI167">
            <v>0</v>
          </cell>
          <cell r="AL167">
            <v>2104</v>
          </cell>
        </row>
        <row r="168">
          <cell r="A168" t="str">
            <v>2104</v>
          </cell>
          <cell r="B168" t="str">
            <v xml:space="preserve">200 - Capital Assets                </v>
          </cell>
          <cell r="F168" t="str">
            <v>L</v>
          </cell>
          <cell r="G168">
            <v>0</v>
          </cell>
          <cell r="H168">
            <v>0</v>
          </cell>
          <cell r="I168">
            <v>0</v>
          </cell>
          <cell r="K168">
            <v>0</v>
          </cell>
          <cell r="M168">
            <v>1499.5</v>
          </cell>
          <cell r="N168">
            <v>0</v>
          </cell>
          <cell r="O168">
            <v>0</v>
          </cell>
          <cell r="Q168">
            <v>0</v>
          </cell>
          <cell r="T168">
            <v>0</v>
          </cell>
          <cell r="U168">
            <v>0</v>
          </cell>
          <cell r="W168">
            <v>0</v>
          </cell>
          <cell r="Y168">
            <v>1499.5</v>
          </cell>
          <cell r="AA168">
            <v>0</v>
          </cell>
          <cell r="AG168">
            <v>0</v>
          </cell>
          <cell r="AI168">
            <v>0</v>
          </cell>
          <cell r="AL168">
            <v>2104</v>
          </cell>
        </row>
        <row r="169">
          <cell r="A169" t="str">
            <v>2104</v>
          </cell>
          <cell r="B169" t="str">
            <v xml:space="preserve">200 - Capital Assets                </v>
          </cell>
          <cell r="F169" t="str">
            <v>M</v>
          </cell>
          <cell r="G169">
            <v>33.82</v>
          </cell>
          <cell r="H169">
            <v>0</v>
          </cell>
          <cell r="I169">
            <v>0</v>
          </cell>
          <cell r="K169">
            <v>0</v>
          </cell>
          <cell r="M169">
            <v>23515.8</v>
          </cell>
          <cell r="N169">
            <v>19169.150000000001</v>
          </cell>
          <cell r="O169">
            <v>0</v>
          </cell>
          <cell r="Q169">
            <v>0</v>
          </cell>
          <cell r="T169">
            <v>19300.189999999999</v>
          </cell>
          <cell r="U169">
            <v>0</v>
          </cell>
          <cell r="W169">
            <v>0</v>
          </cell>
          <cell r="Y169">
            <v>4215.6099999999997</v>
          </cell>
          <cell r="AA169">
            <v>0</v>
          </cell>
          <cell r="AG169">
            <v>0</v>
          </cell>
          <cell r="AI169">
            <v>0</v>
          </cell>
          <cell r="AL169">
            <v>2104</v>
          </cell>
        </row>
        <row r="170">
          <cell r="A170" t="str">
            <v>2104</v>
          </cell>
          <cell r="B170" t="str">
            <v xml:space="preserve">200 - Capital Assets                </v>
          </cell>
          <cell r="F170" t="str">
            <v>R</v>
          </cell>
          <cell r="G170">
            <v>0</v>
          </cell>
          <cell r="H170">
            <v>0</v>
          </cell>
          <cell r="I170">
            <v>0</v>
          </cell>
          <cell r="K170">
            <v>0</v>
          </cell>
          <cell r="M170">
            <v>122.6</v>
          </cell>
          <cell r="N170">
            <v>122.6</v>
          </cell>
          <cell r="O170">
            <v>0</v>
          </cell>
          <cell r="Q170">
            <v>0</v>
          </cell>
          <cell r="T170">
            <v>122.6</v>
          </cell>
          <cell r="U170">
            <v>0</v>
          </cell>
          <cell r="W170">
            <v>0</v>
          </cell>
          <cell r="Y170">
            <v>0</v>
          </cell>
          <cell r="AA170">
            <v>0</v>
          </cell>
          <cell r="AG170">
            <v>0</v>
          </cell>
          <cell r="AI170">
            <v>0</v>
          </cell>
          <cell r="AL170">
            <v>2104</v>
          </cell>
        </row>
        <row r="171">
          <cell r="A171" t="str">
            <v>2104</v>
          </cell>
          <cell r="B171" t="str">
            <v xml:space="preserve">200 - Capital Assets                </v>
          </cell>
          <cell r="F171" t="str">
            <v>W</v>
          </cell>
          <cell r="G171">
            <v>947.52</v>
          </cell>
          <cell r="H171">
            <v>0</v>
          </cell>
          <cell r="I171">
            <v>0</v>
          </cell>
          <cell r="K171">
            <v>0</v>
          </cell>
          <cell r="M171">
            <v>22149.52</v>
          </cell>
          <cell r="N171">
            <v>4487.53</v>
          </cell>
          <cell r="O171">
            <v>0</v>
          </cell>
          <cell r="Q171">
            <v>0</v>
          </cell>
          <cell r="T171">
            <v>4487.53</v>
          </cell>
          <cell r="U171">
            <v>0</v>
          </cell>
          <cell r="W171">
            <v>0</v>
          </cell>
          <cell r="Y171">
            <v>17661.990000000002</v>
          </cell>
          <cell r="AA171">
            <v>0</v>
          </cell>
          <cell r="AG171">
            <v>0</v>
          </cell>
          <cell r="AI171">
            <v>0</v>
          </cell>
          <cell r="AL171">
            <v>2104</v>
          </cell>
        </row>
        <row r="172">
          <cell r="A172" t="str">
            <v>2104</v>
          </cell>
          <cell r="B172" t="str">
            <v xml:space="preserve">200 - Capital Assets                </v>
          </cell>
          <cell r="F172" t="str">
            <v>ZZ</v>
          </cell>
          <cell r="G172">
            <v>0</v>
          </cell>
          <cell r="H172">
            <v>0</v>
          </cell>
          <cell r="I172">
            <v>0</v>
          </cell>
          <cell r="K172">
            <v>0</v>
          </cell>
          <cell r="M172">
            <v>5029.75</v>
          </cell>
          <cell r="N172">
            <v>5029.75</v>
          </cell>
          <cell r="O172">
            <v>0</v>
          </cell>
          <cell r="Q172">
            <v>0</v>
          </cell>
          <cell r="T172">
            <v>5029.75</v>
          </cell>
          <cell r="U172">
            <v>0</v>
          </cell>
          <cell r="W172">
            <v>0</v>
          </cell>
          <cell r="Y172">
            <v>0</v>
          </cell>
          <cell r="AA172">
            <v>0</v>
          </cell>
          <cell r="AG172">
            <v>0</v>
          </cell>
          <cell r="AI172">
            <v>0</v>
          </cell>
          <cell r="AL172">
            <v>2104</v>
          </cell>
        </row>
        <row r="173">
          <cell r="A173" t="str">
            <v>2105</v>
          </cell>
          <cell r="B173" t="str">
            <v xml:space="preserve">200 - Capital Assets                </v>
          </cell>
          <cell r="G173">
            <v>0</v>
          </cell>
          <cell r="H173">
            <v>0</v>
          </cell>
          <cell r="I173">
            <v>0</v>
          </cell>
          <cell r="K173">
            <v>0</v>
          </cell>
          <cell r="M173">
            <v>144669.06</v>
          </cell>
          <cell r="N173">
            <v>144669.06</v>
          </cell>
          <cell r="O173">
            <v>0</v>
          </cell>
          <cell r="Q173">
            <v>0</v>
          </cell>
          <cell r="T173">
            <v>144669.06</v>
          </cell>
          <cell r="U173">
            <v>0</v>
          </cell>
          <cell r="W173">
            <v>0</v>
          </cell>
          <cell r="Y173">
            <v>0</v>
          </cell>
          <cell r="AA173">
            <v>0</v>
          </cell>
          <cell r="AG173">
            <v>0</v>
          </cell>
          <cell r="AI173">
            <v>0</v>
          </cell>
          <cell r="AL173">
            <v>2105</v>
          </cell>
        </row>
        <row r="174">
          <cell r="A174" t="str">
            <v>2105</v>
          </cell>
          <cell r="B174" t="str">
            <v xml:space="preserve">200 - Capital Assets                </v>
          </cell>
          <cell r="F174" t="str">
            <v>A</v>
          </cell>
          <cell r="G174">
            <v>0</v>
          </cell>
          <cell r="H174">
            <v>0</v>
          </cell>
          <cell r="I174">
            <v>0</v>
          </cell>
          <cell r="K174">
            <v>0</v>
          </cell>
          <cell r="M174">
            <v>3110.5</v>
          </cell>
          <cell r="N174">
            <v>2404.84</v>
          </cell>
          <cell r="O174">
            <v>0</v>
          </cell>
          <cell r="Q174">
            <v>0</v>
          </cell>
          <cell r="T174">
            <v>3110.5</v>
          </cell>
          <cell r="U174">
            <v>0</v>
          </cell>
          <cell r="W174">
            <v>0</v>
          </cell>
          <cell r="Y174">
            <v>0</v>
          </cell>
          <cell r="AA174">
            <v>0</v>
          </cell>
          <cell r="AG174">
            <v>0</v>
          </cell>
          <cell r="AI174">
            <v>0</v>
          </cell>
          <cell r="AL174">
            <v>2105</v>
          </cell>
        </row>
        <row r="175">
          <cell r="A175" t="str">
            <v>2105</v>
          </cell>
          <cell r="B175" t="str">
            <v xml:space="preserve">200 - Capital Assets                </v>
          </cell>
          <cell r="F175" t="str">
            <v>B</v>
          </cell>
          <cell r="G175">
            <v>221.51</v>
          </cell>
          <cell r="H175">
            <v>57.84</v>
          </cell>
          <cell r="I175">
            <v>0</v>
          </cell>
          <cell r="K175">
            <v>0</v>
          </cell>
          <cell r="M175">
            <v>23046.79</v>
          </cell>
          <cell r="N175">
            <v>17058.47</v>
          </cell>
          <cell r="O175">
            <v>0</v>
          </cell>
          <cell r="Q175">
            <v>0</v>
          </cell>
          <cell r="T175">
            <v>17152.240000000002</v>
          </cell>
          <cell r="U175">
            <v>0</v>
          </cell>
          <cell r="W175">
            <v>0</v>
          </cell>
          <cell r="Y175">
            <v>5894.55</v>
          </cell>
          <cell r="AA175">
            <v>0</v>
          </cell>
          <cell r="AG175">
            <v>0</v>
          </cell>
          <cell r="AI175">
            <v>0</v>
          </cell>
          <cell r="AL175">
            <v>2105</v>
          </cell>
        </row>
        <row r="176">
          <cell r="A176" t="str">
            <v>2105</v>
          </cell>
          <cell r="B176" t="str">
            <v xml:space="preserve">200 - Capital Assets                </v>
          </cell>
          <cell r="F176" t="str">
            <v>C</v>
          </cell>
          <cell r="G176">
            <v>405.84</v>
          </cell>
          <cell r="H176">
            <v>262.08</v>
          </cell>
          <cell r="I176">
            <v>0</v>
          </cell>
          <cell r="K176">
            <v>0</v>
          </cell>
          <cell r="M176">
            <v>17011.29</v>
          </cell>
          <cell r="N176">
            <v>13974.89</v>
          </cell>
          <cell r="O176">
            <v>0</v>
          </cell>
          <cell r="Q176">
            <v>0</v>
          </cell>
          <cell r="T176">
            <v>14269.76</v>
          </cell>
          <cell r="U176">
            <v>0</v>
          </cell>
          <cell r="W176">
            <v>0</v>
          </cell>
          <cell r="Y176">
            <v>2741.53</v>
          </cell>
          <cell r="AA176">
            <v>0</v>
          </cell>
          <cell r="AG176">
            <v>0</v>
          </cell>
          <cell r="AI176">
            <v>0</v>
          </cell>
          <cell r="AL176">
            <v>2105</v>
          </cell>
        </row>
        <row r="177">
          <cell r="A177" t="str">
            <v>2105</v>
          </cell>
          <cell r="B177" t="str">
            <v xml:space="preserve">200 - Capital Assets                </v>
          </cell>
          <cell r="F177" t="str">
            <v>D</v>
          </cell>
          <cell r="G177">
            <v>0</v>
          </cell>
          <cell r="H177">
            <v>0</v>
          </cell>
          <cell r="I177">
            <v>0</v>
          </cell>
          <cell r="K177">
            <v>0</v>
          </cell>
          <cell r="M177">
            <v>6028.74</v>
          </cell>
          <cell r="N177">
            <v>6028.74</v>
          </cell>
          <cell r="O177">
            <v>0</v>
          </cell>
          <cell r="Q177">
            <v>0</v>
          </cell>
          <cell r="T177">
            <v>6028.74</v>
          </cell>
          <cell r="U177">
            <v>0</v>
          </cell>
          <cell r="W177">
            <v>0</v>
          </cell>
          <cell r="Y177">
            <v>0</v>
          </cell>
          <cell r="AA177">
            <v>0</v>
          </cell>
          <cell r="AG177">
            <v>0</v>
          </cell>
          <cell r="AI177">
            <v>0</v>
          </cell>
          <cell r="AL177">
            <v>2105</v>
          </cell>
        </row>
        <row r="178">
          <cell r="A178" t="str">
            <v>2105</v>
          </cell>
          <cell r="B178" t="str">
            <v xml:space="preserve">200 - Capital Assets                </v>
          </cell>
          <cell r="F178" t="str">
            <v>E</v>
          </cell>
          <cell r="G178">
            <v>0</v>
          </cell>
          <cell r="H178">
            <v>0</v>
          </cell>
          <cell r="I178">
            <v>0</v>
          </cell>
          <cell r="K178">
            <v>0</v>
          </cell>
          <cell r="M178">
            <v>76279.320000000007</v>
          </cell>
          <cell r="N178">
            <v>69104.289999999994</v>
          </cell>
          <cell r="O178">
            <v>0</v>
          </cell>
          <cell r="Q178">
            <v>0</v>
          </cell>
          <cell r="T178">
            <v>72237.429999999993</v>
          </cell>
          <cell r="U178">
            <v>0</v>
          </cell>
          <cell r="W178">
            <v>0</v>
          </cell>
          <cell r="Y178">
            <v>4041.89</v>
          </cell>
          <cell r="AA178">
            <v>0</v>
          </cell>
          <cell r="AG178">
            <v>0</v>
          </cell>
          <cell r="AI178">
            <v>0</v>
          </cell>
          <cell r="AL178">
            <v>2105</v>
          </cell>
        </row>
        <row r="179">
          <cell r="A179" t="str">
            <v>2105</v>
          </cell>
          <cell r="B179" t="str">
            <v xml:space="preserve">200 - Capital Assets                </v>
          </cell>
          <cell r="F179" t="str">
            <v>F</v>
          </cell>
          <cell r="G179">
            <v>20232.259999999998</v>
          </cell>
          <cell r="H179">
            <v>0</v>
          </cell>
          <cell r="I179">
            <v>0</v>
          </cell>
          <cell r="K179">
            <v>0</v>
          </cell>
          <cell r="M179">
            <v>283961.57</v>
          </cell>
          <cell r="N179">
            <v>213064.28</v>
          </cell>
          <cell r="O179">
            <v>0</v>
          </cell>
          <cell r="Q179">
            <v>0</v>
          </cell>
          <cell r="T179">
            <v>217637.12</v>
          </cell>
          <cell r="U179">
            <v>0</v>
          </cell>
          <cell r="W179">
            <v>0</v>
          </cell>
          <cell r="Y179">
            <v>66324.45</v>
          </cell>
          <cell r="AA179">
            <v>0</v>
          </cell>
          <cell r="AG179">
            <v>0</v>
          </cell>
          <cell r="AI179">
            <v>0</v>
          </cell>
          <cell r="AL179">
            <v>2105</v>
          </cell>
        </row>
        <row r="180">
          <cell r="A180" t="str">
            <v>2105</v>
          </cell>
          <cell r="B180" t="str">
            <v xml:space="preserve">200 - Capital Assets                </v>
          </cell>
          <cell r="F180" t="str">
            <v>G</v>
          </cell>
          <cell r="G180">
            <v>405.84</v>
          </cell>
          <cell r="H180">
            <v>0</v>
          </cell>
          <cell r="I180">
            <v>0</v>
          </cell>
          <cell r="K180">
            <v>0</v>
          </cell>
          <cell r="M180">
            <v>41644.47</v>
          </cell>
          <cell r="N180">
            <v>39948.36</v>
          </cell>
          <cell r="O180">
            <v>0</v>
          </cell>
          <cell r="Q180">
            <v>0</v>
          </cell>
          <cell r="T180">
            <v>40683.75</v>
          </cell>
          <cell r="U180">
            <v>0</v>
          </cell>
          <cell r="W180">
            <v>0</v>
          </cell>
          <cell r="Y180">
            <v>960.72</v>
          </cell>
          <cell r="AA180">
            <v>0</v>
          </cell>
          <cell r="AG180">
            <v>0</v>
          </cell>
          <cell r="AI180">
            <v>0</v>
          </cell>
          <cell r="AL180">
            <v>2105</v>
          </cell>
        </row>
        <row r="181">
          <cell r="A181" t="str">
            <v>2105</v>
          </cell>
          <cell r="B181" t="str">
            <v xml:space="preserve">200 - Capital Assets                </v>
          </cell>
          <cell r="F181" t="str">
            <v>H</v>
          </cell>
          <cell r="G181">
            <v>0</v>
          </cell>
          <cell r="H181">
            <v>0</v>
          </cell>
          <cell r="I181">
            <v>0</v>
          </cell>
          <cell r="K181">
            <v>0</v>
          </cell>
          <cell r="M181">
            <v>916.03</v>
          </cell>
          <cell r="N181">
            <v>916.03</v>
          </cell>
          <cell r="O181">
            <v>0</v>
          </cell>
          <cell r="Q181">
            <v>0</v>
          </cell>
          <cell r="T181">
            <v>916.03</v>
          </cell>
          <cell r="U181">
            <v>0</v>
          </cell>
          <cell r="W181">
            <v>0</v>
          </cell>
          <cell r="Y181">
            <v>0</v>
          </cell>
          <cell r="AA181">
            <v>0</v>
          </cell>
          <cell r="AG181">
            <v>0</v>
          </cell>
          <cell r="AI181">
            <v>0</v>
          </cell>
          <cell r="AL181">
            <v>2105</v>
          </cell>
        </row>
        <row r="182">
          <cell r="A182" t="str">
            <v>2105</v>
          </cell>
          <cell r="B182" t="str">
            <v xml:space="preserve">200 - Capital Assets                </v>
          </cell>
          <cell r="F182" t="str">
            <v>L</v>
          </cell>
          <cell r="G182">
            <v>236.74</v>
          </cell>
          <cell r="H182">
            <v>0</v>
          </cell>
          <cell r="I182">
            <v>0</v>
          </cell>
          <cell r="K182">
            <v>0</v>
          </cell>
          <cell r="M182">
            <v>791.94</v>
          </cell>
          <cell r="N182">
            <v>0</v>
          </cell>
          <cell r="O182">
            <v>0</v>
          </cell>
          <cell r="Q182">
            <v>0</v>
          </cell>
          <cell r="T182">
            <v>0</v>
          </cell>
          <cell r="U182">
            <v>0</v>
          </cell>
          <cell r="W182">
            <v>0</v>
          </cell>
          <cell r="Y182">
            <v>791.94</v>
          </cell>
          <cell r="AA182">
            <v>0</v>
          </cell>
          <cell r="AG182">
            <v>0</v>
          </cell>
          <cell r="AI182">
            <v>0</v>
          </cell>
          <cell r="AL182">
            <v>2105</v>
          </cell>
        </row>
        <row r="183">
          <cell r="A183" t="str">
            <v>2105</v>
          </cell>
          <cell r="B183" t="str">
            <v xml:space="preserve">200 - Capital Assets                </v>
          </cell>
          <cell r="F183" t="str">
            <v>M</v>
          </cell>
          <cell r="G183">
            <v>0</v>
          </cell>
          <cell r="H183">
            <v>0</v>
          </cell>
          <cell r="I183">
            <v>0</v>
          </cell>
          <cell r="K183">
            <v>0</v>
          </cell>
          <cell r="M183">
            <v>1326.31</v>
          </cell>
          <cell r="N183">
            <v>853.29</v>
          </cell>
          <cell r="O183">
            <v>0</v>
          </cell>
          <cell r="Q183">
            <v>0</v>
          </cell>
          <cell r="T183">
            <v>883.59</v>
          </cell>
          <cell r="U183">
            <v>0</v>
          </cell>
          <cell r="W183">
            <v>0</v>
          </cell>
          <cell r="Y183">
            <v>442.72</v>
          </cell>
          <cell r="AA183">
            <v>0</v>
          </cell>
          <cell r="AG183">
            <v>0</v>
          </cell>
          <cell r="AI183">
            <v>0</v>
          </cell>
          <cell r="AL183">
            <v>2105</v>
          </cell>
        </row>
        <row r="184">
          <cell r="A184" t="str">
            <v>2105</v>
          </cell>
          <cell r="B184" t="str">
            <v xml:space="preserve">200 - Capital Assets                </v>
          </cell>
          <cell r="F184" t="str">
            <v>W</v>
          </cell>
          <cell r="G184">
            <v>0</v>
          </cell>
          <cell r="H184">
            <v>0</v>
          </cell>
          <cell r="I184">
            <v>0</v>
          </cell>
          <cell r="K184">
            <v>0</v>
          </cell>
          <cell r="M184">
            <v>4430.12</v>
          </cell>
          <cell r="N184">
            <v>3398.12</v>
          </cell>
          <cell r="O184">
            <v>0</v>
          </cell>
          <cell r="Q184">
            <v>0</v>
          </cell>
          <cell r="T184">
            <v>3398.12</v>
          </cell>
          <cell r="U184">
            <v>0</v>
          </cell>
          <cell r="W184">
            <v>0</v>
          </cell>
          <cell r="Y184">
            <v>1032</v>
          </cell>
          <cell r="AA184">
            <v>0</v>
          </cell>
          <cell r="AG184">
            <v>0</v>
          </cell>
          <cell r="AI184">
            <v>0</v>
          </cell>
          <cell r="AL184">
            <v>2105</v>
          </cell>
        </row>
        <row r="185">
          <cell r="A185" t="str">
            <v>2105</v>
          </cell>
          <cell r="B185" t="str">
            <v xml:space="preserve">200 - Capital Assets                </v>
          </cell>
          <cell r="F185" t="str">
            <v>ZZ</v>
          </cell>
          <cell r="G185">
            <v>0</v>
          </cell>
          <cell r="H185">
            <v>0</v>
          </cell>
          <cell r="I185">
            <v>0</v>
          </cell>
          <cell r="K185">
            <v>0</v>
          </cell>
          <cell r="M185">
            <v>15280.02</v>
          </cell>
          <cell r="N185">
            <v>15280.02</v>
          </cell>
          <cell r="O185">
            <v>0</v>
          </cell>
          <cell r="Q185">
            <v>0</v>
          </cell>
          <cell r="T185">
            <v>15280.02</v>
          </cell>
          <cell r="U185">
            <v>0</v>
          </cell>
          <cell r="W185">
            <v>0</v>
          </cell>
          <cell r="Y185">
            <v>0</v>
          </cell>
          <cell r="AA185">
            <v>0</v>
          </cell>
          <cell r="AG185">
            <v>0</v>
          </cell>
          <cell r="AI185">
            <v>0</v>
          </cell>
          <cell r="AL185">
            <v>2105</v>
          </cell>
        </row>
        <row r="186">
          <cell r="A186" t="str">
            <v>2106</v>
          </cell>
          <cell r="B186" t="str">
            <v xml:space="preserve">200 - Capital Assets                </v>
          </cell>
          <cell r="G186">
            <v>0</v>
          </cell>
          <cell r="H186">
            <v>0</v>
          </cell>
          <cell r="I186">
            <v>0</v>
          </cell>
          <cell r="K186">
            <v>0</v>
          </cell>
          <cell r="M186">
            <v>244.2</v>
          </cell>
          <cell r="N186">
            <v>244.2</v>
          </cell>
          <cell r="O186">
            <v>0</v>
          </cell>
          <cell r="Q186">
            <v>0</v>
          </cell>
          <cell r="T186">
            <v>244.2</v>
          </cell>
          <cell r="U186">
            <v>0</v>
          </cell>
          <cell r="W186">
            <v>0</v>
          </cell>
          <cell r="Y186">
            <v>0</v>
          </cell>
          <cell r="AA186">
            <v>0</v>
          </cell>
          <cell r="AG186">
            <v>0</v>
          </cell>
          <cell r="AI186">
            <v>0</v>
          </cell>
          <cell r="AL186">
            <v>2106</v>
          </cell>
        </row>
        <row r="187">
          <cell r="A187" t="str">
            <v>2106</v>
          </cell>
          <cell r="B187" t="str">
            <v xml:space="preserve">200 - Capital Assets                </v>
          </cell>
          <cell r="F187" t="str">
            <v>E</v>
          </cell>
          <cell r="G187">
            <v>0</v>
          </cell>
          <cell r="H187">
            <v>0</v>
          </cell>
          <cell r="I187">
            <v>0</v>
          </cell>
          <cell r="K187">
            <v>0</v>
          </cell>
          <cell r="M187">
            <v>80</v>
          </cell>
          <cell r="N187">
            <v>80</v>
          </cell>
          <cell r="O187">
            <v>0</v>
          </cell>
          <cell r="Q187">
            <v>0</v>
          </cell>
          <cell r="T187">
            <v>80</v>
          </cell>
          <cell r="U187">
            <v>0</v>
          </cell>
          <cell r="W187">
            <v>0</v>
          </cell>
          <cell r="Y187">
            <v>0</v>
          </cell>
          <cell r="AA187">
            <v>0</v>
          </cell>
          <cell r="AG187">
            <v>0</v>
          </cell>
          <cell r="AI187">
            <v>0</v>
          </cell>
          <cell r="AL187">
            <v>2106</v>
          </cell>
        </row>
        <row r="188">
          <cell r="A188" t="str">
            <v>2106</v>
          </cell>
          <cell r="B188" t="str">
            <v xml:space="preserve">200 - Capital Assets                </v>
          </cell>
          <cell r="F188" t="str">
            <v>M</v>
          </cell>
          <cell r="G188">
            <v>0</v>
          </cell>
          <cell r="H188">
            <v>0</v>
          </cell>
          <cell r="I188">
            <v>0</v>
          </cell>
          <cell r="K188">
            <v>0</v>
          </cell>
          <cell r="M188">
            <v>26.2</v>
          </cell>
          <cell r="N188">
            <v>26.2</v>
          </cell>
          <cell r="O188">
            <v>0</v>
          </cell>
          <cell r="Q188">
            <v>0</v>
          </cell>
          <cell r="T188">
            <v>26.2</v>
          </cell>
          <cell r="U188">
            <v>0</v>
          </cell>
          <cell r="W188">
            <v>0</v>
          </cell>
          <cell r="Y188">
            <v>0</v>
          </cell>
          <cell r="AA188">
            <v>0</v>
          </cell>
          <cell r="AG188">
            <v>0</v>
          </cell>
          <cell r="AI188">
            <v>0</v>
          </cell>
          <cell r="AL188">
            <v>2106</v>
          </cell>
        </row>
        <row r="189">
          <cell r="A189" t="str">
            <v>2106</v>
          </cell>
          <cell r="B189" t="str">
            <v xml:space="preserve">200 - Capital Assets                </v>
          </cell>
          <cell r="F189" t="str">
            <v>ZZ</v>
          </cell>
          <cell r="G189">
            <v>0</v>
          </cell>
          <cell r="H189">
            <v>0</v>
          </cell>
          <cell r="I189">
            <v>0</v>
          </cell>
          <cell r="K189">
            <v>0</v>
          </cell>
          <cell r="M189">
            <v>4.8</v>
          </cell>
          <cell r="N189">
            <v>4.8</v>
          </cell>
          <cell r="O189">
            <v>0</v>
          </cell>
          <cell r="Q189">
            <v>0</v>
          </cell>
          <cell r="T189">
            <v>4.8</v>
          </cell>
          <cell r="U189">
            <v>0</v>
          </cell>
          <cell r="W189">
            <v>0</v>
          </cell>
          <cell r="Y189">
            <v>0</v>
          </cell>
          <cell r="AA189">
            <v>0</v>
          </cell>
          <cell r="AG189">
            <v>0</v>
          </cell>
          <cell r="AI189">
            <v>0</v>
          </cell>
          <cell r="AL189">
            <v>2106</v>
          </cell>
        </row>
        <row r="190">
          <cell r="A190" t="str">
            <v>2110</v>
          </cell>
          <cell r="B190" t="str">
            <v xml:space="preserve">200 - Capital Assets                </v>
          </cell>
          <cell r="G190">
            <v>0</v>
          </cell>
          <cell r="H190">
            <v>0</v>
          </cell>
          <cell r="I190">
            <v>0</v>
          </cell>
          <cell r="K190">
            <v>0</v>
          </cell>
          <cell r="M190">
            <v>3186028.36</v>
          </cell>
          <cell r="N190">
            <v>3186028.36</v>
          </cell>
          <cell r="O190">
            <v>0</v>
          </cell>
          <cell r="Q190">
            <v>0</v>
          </cell>
          <cell r="T190">
            <v>3186028.36</v>
          </cell>
          <cell r="U190">
            <v>0</v>
          </cell>
          <cell r="W190">
            <v>0</v>
          </cell>
          <cell r="Y190">
            <v>0</v>
          </cell>
          <cell r="AA190">
            <v>0</v>
          </cell>
          <cell r="AG190">
            <v>0</v>
          </cell>
          <cell r="AI190">
            <v>0</v>
          </cell>
          <cell r="AL190">
            <v>2110</v>
          </cell>
        </row>
        <row r="191">
          <cell r="A191" t="str">
            <v>2110</v>
          </cell>
          <cell r="B191" t="str">
            <v xml:space="preserve">200 - Capital Assets                </v>
          </cell>
          <cell r="F191" t="str">
            <v>A</v>
          </cell>
          <cell r="G191">
            <v>14935.34</v>
          </cell>
          <cell r="H191">
            <v>5942.83</v>
          </cell>
          <cell r="I191">
            <v>0</v>
          </cell>
          <cell r="K191">
            <v>0</v>
          </cell>
          <cell r="M191">
            <v>412235.86</v>
          </cell>
          <cell r="N191">
            <v>253204.3</v>
          </cell>
          <cell r="O191">
            <v>0</v>
          </cell>
          <cell r="Q191">
            <v>0</v>
          </cell>
          <cell r="T191">
            <v>279916.13</v>
          </cell>
          <cell r="U191">
            <v>0</v>
          </cell>
          <cell r="W191">
            <v>0</v>
          </cell>
          <cell r="Y191">
            <v>132319.73000000001</v>
          </cell>
          <cell r="AA191">
            <v>0</v>
          </cell>
          <cell r="AG191">
            <v>0</v>
          </cell>
          <cell r="AI191">
            <v>0</v>
          </cell>
          <cell r="AL191">
            <v>2110</v>
          </cell>
        </row>
        <row r="192">
          <cell r="A192" t="str">
            <v>2110</v>
          </cell>
          <cell r="B192" t="str">
            <v xml:space="preserve">200 - Capital Assets                </v>
          </cell>
          <cell r="F192" t="str">
            <v>B</v>
          </cell>
          <cell r="G192">
            <v>13441.34</v>
          </cell>
          <cell r="H192">
            <v>2087.5300000000002</v>
          </cell>
          <cell r="I192">
            <v>0</v>
          </cell>
          <cell r="K192">
            <v>0</v>
          </cell>
          <cell r="M192">
            <v>723722.12</v>
          </cell>
          <cell r="N192">
            <v>610565.93000000005</v>
          </cell>
          <cell r="O192">
            <v>0</v>
          </cell>
          <cell r="Q192">
            <v>0</v>
          </cell>
          <cell r="T192">
            <v>626567.44999999995</v>
          </cell>
          <cell r="U192">
            <v>0</v>
          </cell>
          <cell r="W192">
            <v>0</v>
          </cell>
          <cell r="Y192">
            <v>97154.67</v>
          </cell>
          <cell r="AA192">
            <v>0</v>
          </cell>
          <cell r="AG192">
            <v>0</v>
          </cell>
          <cell r="AI192">
            <v>0</v>
          </cell>
          <cell r="AL192">
            <v>2110</v>
          </cell>
        </row>
        <row r="193">
          <cell r="A193" t="str">
            <v>2110</v>
          </cell>
          <cell r="B193" t="str">
            <v xml:space="preserve">200 - Capital Assets                </v>
          </cell>
          <cell r="F193" t="str">
            <v>C</v>
          </cell>
          <cell r="G193">
            <v>8340.7000000000007</v>
          </cell>
          <cell r="H193">
            <v>17106.14</v>
          </cell>
          <cell r="I193">
            <v>0</v>
          </cell>
          <cell r="K193">
            <v>0</v>
          </cell>
          <cell r="M193">
            <v>1607958.64</v>
          </cell>
          <cell r="N193">
            <v>1475889.31</v>
          </cell>
          <cell r="O193">
            <v>0</v>
          </cell>
          <cell r="Q193">
            <v>0</v>
          </cell>
          <cell r="T193">
            <v>1518425.6</v>
          </cell>
          <cell r="U193">
            <v>0</v>
          </cell>
          <cell r="W193">
            <v>0</v>
          </cell>
          <cell r="Y193">
            <v>89533.04</v>
          </cell>
          <cell r="AA193">
            <v>0</v>
          </cell>
          <cell r="AG193">
            <v>0</v>
          </cell>
          <cell r="AI193">
            <v>0</v>
          </cell>
          <cell r="AL193">
            <v>2110</v>
          </cell>
        </row>
        <row r="194">
          <cell r="A194" t="str">
            <v>2110</v>
          </cell>
          <cell r="B194" t="str">
            <v xml:space="preserve">200 - Capital Assets                </v>
          </cell>
          <cell r="F194" t="str">
            <v>CC</v>
          </cell>
          <cell r="G194">
            <v>0</v>
          </cell>
          <cell r="H194">
            <v>0</v>
          </cell>
          <cell r="I194">
            <v>0</v>
          </cell>
          <cell r="K194">
            <v>0</v>
          </cell>
          <cell r="M194">
            <v>49050.77</v>
          </cell>
          <cell r="N194">
            <v>49050.77</v>
          </cell>
          <cell r="O194">
            <v>0</v>
          </cell>
          <cell r="Q194">
            <v>0</v>
          </cell>
          <cell r="T194">
            <v>49050.77</v>
          </cell>
          <cell r="U194">
            <v>0</v>
          </cell>
          <cell r="W194">
            <v>0</v>
          </cell>
          <cell r="Y194">
            <v>0</v>
          </cell>
          <cell r="AA194">
            <v>0</v>
          </cell>
          <cell r="AG194">
            <v>0</v>
          </cell>
          <cell r="AI194">
            <v>0</v>
          </cell>
          <cell r="AL194">
            <v>2110</v>
          </cell>
        </row>
        <row r="195">
          <cell r="A195" t="str">
            <v>2110</v>
          </cell>
          <cell r="B195" t="str">
            <v xml:space="preserve">200 - Capital Assets                </v>
          </cell>
          <cell r="F195" t="str">
            <v>D</v>
          </cell>
          <cell r="G195">
            <v>-1379.2</v>
          </cell>
          <cell r="H195">
            <v>377.02</v>
          </cell>
          <cell r="I195">
            <v>0</v>
          </cell>
          <cell r="K195">
            <v>0</v>
          </cell>
          <cell r="M195">
            <v>722507.56</v>
          </cell>
          <cell r="N195">
            <v>698311.66</v>
          </cell>
          <cell r="O195">
            <v>0</v>
          </cell>
          <cell r="Q195">
            <v>0</v>
          </cell>
          <cell r="T195">
            <v>698987.33</v>
          </cell>
          <cell r="U195">
            <v>0</v>
          </cell>
          <cell r="W195">
            <v>0</v>
          </cell>
          <cell r="Y195">
            <v>23520.23</v>
          </cell>
          <cell r="AA195">
            <v>0</v>
          </cell>
          <cell r="AG195">
            <v>0</v>
          </cell>
          <cell r="AI195">
            <v>0</v>
          </cell>
          <cell r="AL195">
            <v>2110</v>
          </cell>
        </row>
        <row r="196">
          <cell r="A196" t="str">
            <v>2110</v>
          </cell>
          <cell r="B196" t="str">
            <v xml:space="preserve">200 - Capital Assets                </v>
          </cell>
          <cell r="F196" t="str">
            <v>E</v>
          </cell>
          <cell r="G196">
            <v>43258.73</v>
          </cell>
          <cell r="H196">
            <v>65125.65</v>
          </cell>
          <cell r="I196">
            <v>0</v>
          </cell>
          <cell r="K196">
            <v>0</v>
          </cell>
          <cell r="M196">
            <v>4944841.24</v>
          </cell>
          <cell r="N196">
            <v>4178880.62</v>
          </cell>
          <cell r="O196">
            <v>0</v>
          </cell>
          <cell r="Q196">
            <v>0</v>
          </cell>
          <cell r="T196">
            <v>4391365.8600000003</v>
          </cell>
          <cell r="U196">
            <v>0</v>
          </cell>
          <cell r="W196">
            <v>0</v>
          </cell>
          <cell r="Y196">
            <v>553475.38</v>
          </cell>
          <cell r="AA196">
            <v>0</v>
          </cell>
          <cell r="AG196">
            <v>0</v>
          </cell>
          <cell r="AI196">
            <v>0</v>
          </cell>
          <cell r="AL196">
            <v>2110</v>
          </cell>
        </row>
        <row r="197">
          <cell r="A197" t="str">
            <v>2110</v>
          </cell>
          <cell r="B197" t="str">
            <v xml:space="preserve">200 - Capital Assets                </v>
          </cell>
          <cell r="F197" t="str">
            <v>F</v>
          </cell>
          <cell r="G197">
            <v>30146.28</v>
          </cell>
          <cell r="H197">
            <v>12164.69</v>
          </cell>
          <cell r="I197">
            <v>0</v>
          </cell>
          <cell r="K197">
            <v>0</v>
          </cell>
          <cell r="M197">
            <v>787256.02</v>
          </cell>
          <cell r="N197">
            <v>660538.72</v>
          </cell>
          <cell r="O197">
            <v>0</v>
          </cell>
          <cell r="Q197">
            <v>0</v>
          </cell>
          <cell r="T197">
            <v>694725.96</v>
          </cell>
          <cell r="U197">
            <v>0</v>
          </cell>
          <cell r="W197">
            <v>0</v>
          </cell>
          <cell r="Y197">
            <v>92530.06</v>
          </cell>
          <cell r="AA197">
            <v>0</v>
          </cell>
          <cell r="AG197">
            <v>0</v>
          </cell>
          <cell r="AI197">
            <v>0</v>
          </cell>
          <cell r="AL197">
            <v>2110</v>
          </cell>
        </row>
        <row r="198">
          <cell r="A198" t="str">
            <v>2110</v>
          </cell>
          <cell r="B198" t="str">
            <v xml:space="preserve">200 - Capital Assets                </v>
          </cell>
          <cell r="F198" t="str">
            <v>G</v>
          </cell>
          <cell r="G198">
            <v>57321.43</v>
          </cell>
          <cell r="H198">
            <v>34993.160000000003</v>
          </cell>
          <cell r="I198">
            <v>0</v>
          </cell>
          <cell r="K198">
            <v>0</v>
          </cell>
          <cell r="M198">
            <v>1875236.84</v>
          </cell>
          <cell r="N198">
            <v>1358001.66</v>
          </cell>
          <cell r="O198">
            <v>0</v>
          </cell>
          <cell r="Q198">
            <v>0</v>
          </cell>
          <cell r="T198">
            <v>1457498.88</v>
          </cell>
          <cell r="U198">
            <v>0</v>
          </cell>
          <cell r="W198">
            <v>0</v>
          </cell>
          <cell r="Y198">
            <v>417737.96</v>
          </cell>
          <cell r="AA198">
            <v>0</v>
          </cell>
          <cell r="AG198">
            <v>0</v>
          </cell>
          <cell r="AI198">
            <v>0</v>
          </cell>
          <cell r="AL198">
            <v>2110</v>
          </cell>
        </row>
        <row r="199">
          <cell r="A199" t="str">
            <v>2110</v>
          </cell>
          <cell r="B199" t="str">
            <v xml:space="preserve">200 - Capital Assets                </v>
          </cell>
          <cell r="F199" t="str">
            <v>H</v>
          </cell>
          <cell r="G199">
            <v>8011.92</v>
          </cell>
          <cell r="H199">
            <v>7012.82</v>
          </cell>
          <cell r="I199">
            <v>0</v>
          </cell>
          <cell r="K199">
            <v>0</v>
          </cell>
          <cell r="M199">
            <v>230759.41</v>
          </cell>
          <cell r="N199">
            <v>190169.42</v>
          </cell>
          <cell r="O199">
            <v>0</v>
          </cell>
          <cell r="Q199">
            <v>0</v>
          </cell>
          <cell r="T199">
            <v>201698.44</v>
          </cell>
          <cell r="U199">
            <v>0</v>
          </cell>
          <cell r="W199">
            <v>0</v>
          </cell>
          <cell r="Y199">
            <v>29060.97</v>
          </cell>
          <cell r="AA199">
            <v>0</v>
          </cell>
          <cell r="AG199">
            <v>0</v>
          </cell>
          <cell r="AI199">
            <v>0</v>
          </cell>
          <cell r="AL199">
            <v>2110</v>
          </cell>
        </row>
        <row r="200">
          <cell r="A200" t="str">
            <v>2110</v>
          </cell>
          <cell r="B200" t="str">
            <v xml:space="preserve">200 - Capital Assets                </v>
          </cell>
          <cell r="F200" t="str">
            <v>I</v>
          </cell>
          <cell r="G200">
            <v>0</v>
          </cell>
          <cell r="H200">
            <v>0</v>
          </cell>
          <cell r="I200">
            <v>0</v>
          </cell>
          <cell r="K200">
            <v>0</v>
          </cell>
          <cell r="M200">
            <v>338.56</v>
          </cell>
          <cell r="N200">
            <v>338.56</v>
          </cell>
          <cell r="O200">
            <v>0</v>
          </cell>
          <cell r="Q200">
            <v>0</v>
          </cell>
          <cell r="T200">
            <v>338.56</v>
          </cell>
          <cell r="U200">
            <v>0</v>
          </cell>
          <cell r="W200">
            <v>0</v>
          </cell>
          <cell r="Y200">
            <v>0</v>
          </cell>
          <cell r="AA200">
            <v>0</v>
          </cell>
          <cell r="AG200">
            <v>0</v>
          </cell>
          <cell r="AI200">
            <v>0</v>
          </cell>
          <cell r="AL200">
            <v>2110</v>
          </cell>
        </row>
        <row r="201">
          <cell r="A201" t="str">
            <v>2110</v>
          </cell>
          <cell r="B201" t="str">
            <v xml:space="preserve">200 - Capital Assets                </v>
          </cell>
          <cell r="F201" t="str">
            <v>L</v>
          </cell>
          <cell r="G201">
            <v>16337.98</v>
          </cell>
          <cell r="H201">
            <v>0</v>
          </cell>
          <cell r="I201">
            <v>0</v>
          </cell>
          <cell r="K201">
            <v>0</v>
          </cell>
          <cell r="M201">
            <v>64751.78</v>
          </cell>
          <cell r="N201">
            <v>15381.96</v>
          </cell>
          <cell r="O201">
            <v>0</v>
          </cell>
          <cell r="Q201">
            <v>0</v>
          </cell>
          <cell r="T201">
            <v>15385</v>
          </cell>
          <cell r="U201">
            <v>0</v>
          </cell>
          <cell r="W201">
            <v>0</v>
          </cell>
          <cell r="Y201">
            <v>49366.78</v>
          </cell>
          <cell r="AA201">
            <v>0</v>
          </cell>
          <cell r="AG201">
            <v>0</v>
          </cell>
          <cell r="AI201">
            <v>0</v>
          </cell>
          <cell r="AL201">
            <v>2110</v>
          </cell>
        </row>
        <row r="202">
          <cell r="A202" t="str">
            <v>2110</v>
          </cell>
          <cell r="B202" t="str">
            <v xml:space="preserve">200 - Capital Assets                </v>
          </cell>
          <cell r="F202" t="str">
            <v>M</v>
          </cell>
          <cell r="G202">
            <v>2707.18</v>
          </cell>
          <cell r="H202">
            <v>2820.53</v>
          </cell>
          <cell r="I202">
            <v>0</v>
          </cell>
          <cell r="K202">
            <v>0</v>
          </cell>
          <cell r="M202">
            <v>369314.87</v>
          </cell>
          <cell r="N202">
            <v>312259.82</v>
          </cell>
          <cell r="O202">
            <v>0</v>
          </cell>
          <cell r="Q202">
            <v>0</v>
          </cell>
          <cell r="T202">
            <v>324129.37</v>
          </cell>
          <cell r="U202">
            <v>0</v>
          </cell>
          <cell r="W202">
            <v>0</v>
          </cell>
          <cell r="Y202">
            <v>45185.5</v>
          </cell>
          <cell r="AA202">
            <v>0</v>
          </cell>
          <cell r="AG202">
            <v>0</v>
          </cell>
          <cell r="AI202">
            <v>0</v>
          </cell>
          <cell r="AL202">
            <v>2110</v>
          </cell>
        </row>
        <row r="203">
          <cell r="A203" t="str">
            <v>2110</v>
          </cell>
          <cell r="B203" t="str">
            <v xml:space="preserve">200 - Capital Assets                </v>
          </cell>
          <cell r="F203" t="str">
            <v>MM</v>
          </cell>
          <cell r="G203">
            <v>0</v>
          </cell>
          <cell r="H203">
            <v>0</v>
          </cell>
          <cell r="I203">
            <v>0</v>
          </cell>
          <cell r="K203">
            <v>0</v>
          </cell>
          <cell r="M203">
            <v>1008.03</v>
          </cell>
          <cell r="N203">
            <v>1007.99</v>
          </cell>
          <cell r="O203">
            <v>0</v>
          </cell>
          <cell r="Q203">
            <v>0</v>
          </cell>
          <cell r="T203">
            <v>1008.03</v>
          </cell>
          <cell r="U203">
            <v>0</v>
          </cell>
          <cell r="W203">
            <v>0</v>
          </cell>
          <cell r="Y203">
            <v>0</v>
          </cell>
          <cell r="AA203">
            <v>0</v>
          </cell>
          <cell r="AG203">
            <v>0</v>
          </cell>
          <cell r="AI203">
            <v>0</v>
          </cell>
          <cell r="AL203">
            <v>2110</v>
          </cell>
        </row>
        <row r="204">
          <cell r="A204" t="str">
            <v>2110</v>
          </cell>
          <cell r="B204" t="str">
            <v xml:space="preserve">200 - Capital Assets                </v>
          </cell>
          <cell r="F204" t="str">
            <v>Q</v>
          </cell>
          <cell r="G204">
            <v>0</v>
          </cell>
          <cell r="H204">
            <v>0</v>
          </cell>
          <cell r="I204">
            <v>0</v>
          </cell>
          <cell r="K204">
            <v>0</v>
          </cell>
          <cell r="M204">
            <v>812.79</v>
          </cell>
          <cell r="N204">
            <v>812.16</v>
          </cell>
          <cell r="O204">
            <v>0</v>
          </cell>
          <cell r="Q204">
            <v>0</v>
          </cell>
          <cell r="T204">
            <v>812.79</v>
          </cell>
          <cell r="U204">
            <v>0</v>
          </cell>
          <cell r="W204">
            <v>0</v>
          </cell>
          <cell r="Y204">
            <v>0</v>
          </cell>
          <cell r="AA204">
            <v>0</v>
          </cell>
          <cell r="AG204">
            <v>0</v>
          </cell>
          <cell r="AI204">
            <v>0</v>
          </cell>
          <cell r="AL204">
            <v>2110</v>
          </cell>
        </row>
        <row r="205">
          <cell r="A205" t="str">
            <v>2110</v>
          </cell>
          <cell r="B205" t="str">
            <v xml:space="preserve">200 - Capital Assets                </v>
          </cell>
          <cell r="F205" t="str">
            <v>R</v>
          </cell>
          <cell r="G205">
            <v>0</v>
          </cell>
          <cell r="H205">
            <v>0</v>
          </cell>
          <cell r="I205">
            <v>0</v>
          </cell>
          <cell r="K205">
            <v>0</v>
          </cell>
          <cell r="M205">
            <v>456.03</v>
          </cell>
          <cell r="N205">
            <v>456.03</v>
          </cell>
          <cell r="O205">
            <v>0</v>
          </cell>
          <cell r="Q205">
            <v>0</v>
          </cell>
          <cell r="T205">
            <v>456.03</v>
          </cell>
          <cell r="U205">
            <v>0</v>
          </cell>
          <cell r="W205">
            <v>0</v>
          </cell>
          <cell r="Y205">
            <v>0</v>
          </cell>
          <cell r="AA205">
            <v>0</v>
          </cell>
          <cell r="AG205">
            <v>0</v>
          </cell>
          <cell r="AI205">
            <v>0</v>
          </cell>
          <cell r="AL205">
            <v>2110</v>
          </cell>
        </row>
        <row r="206">
          <cell r="A206" t="str">
            <v>2110</v>
          </cell>
          <cell r="B206" t="str">
            <v xml:space="preserve">200 - Capital Assets                </v>
          </cell>
          <cell r="F206" t="str">
            <v>T</v>
          </cell>
          <cell r="G206">
            <v>0</v>
          </cell>
          <cell r="H206">
            <v>0</v>
          </cell>
          <cell r="I206">
            <v>0</v>
          </cell>
          <cell r="K206">
            <v>0</v>
          </cell>
          <cell r="M206">
            <v>5960.96</v>
          </cell>
          <cell r="N206">
            <v>5960.96</v>
          </cell>
          <cell r="O206">
            <v>0</v>
          </cell>
          <cell r="Q206">
            <v>0</v>
          </cell>
          <cell r="T206">
            <v>5960.96</v>
          </cell>
          <cell r="U206">
            <v>0</v>
          </cell>
          <cell r="W206">
            <v>0</v>
          </cell>
          <cell r="Y206">
            <v>0</v>
          </cell>
          <cell r="AA206">
            <v>0</v>
          </cell>
          <cell r="AG206">
            <v>0</v>
          </cell>
          <cell r="AI206">
            <v>0</v>
          </cell>
          <cell r="AL206">
            <v>2110</v>
          </cell>
        </row>
        <row r="207">
          <cell r="A207" t="str">
            <v>2110</v>
          </cell>
          <cell r="B207" t="str">
            <v xml:space="preserve">200 - Capital Assets                </v>
          </cell>
          <cell r="F207" t="str">
            <v>V</v>
          </cell>
          <cell r="G207">
            <v>0</v>
          </cell>
          <cell r="H207">
            <v>0</v>
          </cell>
          <cell r="I207">
            <v>0</v>
          </cell>
          <cell r="K207">
            <v>0</v>
          </cell>
          <cell r="M207">
            <v>197.13</v>
          </cell>
          <cell r="N207">
            <v>197.13</v>
          </cell>
          <cell r="O207">
            <v>0</v>
          </cell>
          <cell r="Q207">
            <v>0</v>
          </cell>
          <cell r="T207">
            <v>197.13</v>
          </cell>
          <cell r="U207">
            <v>0</v>
          </cell>
          <cell r="W207">
            <v>0</v>
          </cell>
          <cell r="Y207">
            <v>0</v>
          </cell>
          <cell r="AA207">
            <v>0</v>
          </cell>
          <cell r="AG207">
            <v>0</v>
          </cell>
          <cell r="AI207">
            <v>0</v>
          </cell>
          <cell r="AL207">
            <v>2110</v>
          </cell>
        </row>
        <row r="208">
          <cell r="A208" t="str">
            <v>2110</v>
          </cell>
          <cell r="B208" t="str">
            <v xml:space="preserve">200 - Capital Assets                </v>
          </cell>
          <cell r="F208" t="str">
            <v>W</v>
          </cell>
          <cell r="G208">
            <v>12808.48</v>
          </cell>
          <cell r="H208">
            <v>11617.7</v>
          </cell>
          <cell r="I208">
            <v>0</v>
          </cell>
          <cell r="K208">
            <v>0</v>
          </cell>
          <cell r="M208">
            <v>693126.63</v>
          </cell>
          <cell r="N208">
            <v>470982.55</v>
          </cell>
          <cell r="O208">
            <v>0</v>
          </cell>
          <cell r="Q208">
            <v>0</v>
          </cell>
          <cell r="T208">
            <v>501811.74</v>
          </cell>
          <cell r="U208">
            <v>0</v>
          </cell>
          <cell r="W208">
            <v>0</v>
          </cell>
          <cell r="Y208">
            <v>191314.89</v>
          </cell>
          <cell r="AA208">
            <v>0</v>
          </cell>
          <cell r="AG208">
            <v>0</v>
          </cell>
          <cell r="AI208">
            <v>0</v>
          </cell>
          <cell r="AL208">
            <v>2110</v>
          </cell>
        </row>
        <row r="209">
          <cell r="A209" t="str">
            <v>2110</v>
          </cell>
          <cell r="B209" t="str">
            <v xml:space="preserve">200 - Capital Assets                </v>
          </cell>
          <cell r="F209" t="str">
            <v>X</v>
          </cell>
          <cell r="G209">
            <v>0</v>
          </cell>
          <cell r="H209">
            <v>0</v>
          </cell>
          <cell r="I209">
            <v>0</v>
          </cell>
          <cell r="K209">
            <v>0</v>
          </cell>
          <cell r="M209">
            <v>12668.26</v>
          </cell>
          <cell r="N209">
            <v>12668.26</v>
          </cell>
          <cell r="O209">
            <v>0</v>
          </cell>
          <cell r="Q209">
            <v>0</v>
          </cell>
          <cell r="T209">
            <v>12668.26</v>
          </cell>
          <cell r="U209">
            <v>0</v>
          </cell>
          <cell r="W209">
            <v>0</v>
          </cell>
          <cell r="Y209">
            <v>0</v>
          </cell>
          <cell r="AA209">
            <v>0</v>
          </cell>
          <cell r="AG209">
            <v>0</v>
          </cell>
          <cell r="AI209">
            <v>0</v>
          </cell>
          <cell r="AL209">
            <v>2110</v>
          </cell>
        </row>
        <row r="210">
          <cell r="A210" t="str">
            <v>2110</v>
          </cell>
          <cell r="B210" t="str">
            <v xml:space="preserve">200 - Capital Assets                </v>
          </cell>
          <cell r="F210" t="str">
            <v>ZZ</v>
          </cell>
          <cell r="G210">
            <v>0</v>
          </cell>
          <cell r="H210">
            <v>0</v>
          </cell>
          <cell r="I210">
            <v>0</v>
          </cell>
          <cell r="K210">
            <v>0</v>
          </cell>
          <cell r="M210">
            <v>7403.72</v>
          </cell>
          <cell r="N210">
            <v>7403.72</v>
          </cell>
          <cell r="O210">
            <v>0</v>
          </cell>
          <cell r="Q210">
            <v>0</v>
          </cell>
          <cell r="T210">
            <v>7403.72</v>
          </cell>
          <cell r="U210">
            <v>0</v>
          </cell>
          <cell r="W210">
            <v>0</v>
          </cell>
          <cell r="Y210">
            <v>0</v>
          </cell>
          <cell r="AA210">
            <v>0</v>
          </cell>
          <cell r="AG210">
            <v>0</v>
          </cell>
          <cell r="AI210">
            <v>0</v>
          </cell>
          <cell r="AL210">
            <v>2110</v>
          </cell>
        </row>
        <row r="211">
          <cell r="A211" t="str">
            <v>2118</v>
          </cell>
          <cell r="B211" t="str">
            <v xml:space="preserve">200 - Capital Assets                </v>
          </cell>
          <cell r="G211">
            <v>0</v>
          </cell>
          <cell r="H211">
            <v>0</v>
          </cell>
          <cell r="I211">
            <v>0</v>
          </cell>
          <cell r="K211">
            <v>0</v>
          </cell>
          <cell r="M211">
            <v>15577.22</v>
          </cell>
          <cell r="N211">
            <v>15577.22</v>
          </cell>
          <cell r="O211">
            <v>0</v>
          </cell>
          <cell r="Q211">
            <v>0</v>
          </cell>
          <cell r="T211">
            <v>15577.22</v>
          </cell>
          <cell r="U211">
            <v>0</v>
          </cell>
          <cell r="W211">
            <v>0</v>
          </cell>
          <cell r="Y211">
            <v>0</v>
          </cell>
          <cell r="AA211">
            <v>0</v>
          </cell>
          <cell r="AG211">
            <v>0</v>
          </cell>
          <cell r="AI211">
            <v>0</v>
          </cell>
          <cell r="AL211">
            <v>2118</v>
          </cell>
        </row>
        <row r="212">
          <cell r="A212" t="str">
            <v>2118</v>
          </cell>
          <cell r="B212" t="str">
            <v xml:space="preserve">200 - Capital Assets                </v>
          </cell>
          <cell r="F212" t="str">
            <v>A</v>
          </cell>
          <cell r="G212">
            <v>0</v>
          </cell>
          <cell r="H212">
            <v>0</v>
          </cell>
          <cell r="I212">
            <v>0</v>
          </cell>
          <cell r="K212">
            <v>0</v>
          </cell>
          <cell r="M212">
            <v>2159.04</v>
          </cell>
          <cell r="N212">
            <v>1706.67</v>
          </cell>
          <cell r="O212">
            <v>0</v>
          </cell>
          <cell r="Q212">
            <v>0</v>
          </cell>
          <cell r="T212">
            <v>1706.67</v>
          </cell>
          <cell r="U212">
            <v>0</v>
          </cell>
          <cell r="W212">
            <v>0</v>
          </cell>
          <cell r="Y212">
            <v>452.37</v>
          </cell>
          <cell r="AA212">
            <v>0</v>
          </cell>
          <cell r="AG212">
            <v>0</v>
          </cell>
          <cell r="AI212">
            <v>0</v>
          </cell>
          <cell r="AL212">
            <v>2118</v>
          </cell>
        </row>
        <row r="213">
          <cell r="A213" t="str">
            <v>2118</v>
          </cell>
          <cell r="B213" t="str">
            <v xml:space="preserve">200 - Capital Assets                </v>
          </cell>
          <cell r="F213" t="str">
            <v>B</v>
          </cell>
          <cell r="G213">
            <v>362</v>
          </cell>
          <cell r="H213">
            <v>0</v>
          </cell>
          <cell r="I213">
            <v>0</v>
          </cell>
          <cell r="K213">
            <v>0</v>
          </cell>
          <cell r="M213">
            <v>25544.09</v>
          </cell>
          <cell r="N213">
            <v>20694.810000000001</v>
          </cell>
          <cell r="O213">
            <v>0</v>
          </cell>
          <cell r="Q213">
            <v>0</v>
          </cell>
          <cell r="T213">
            <v>20694.810000000001</v>
          </cell>
          <cell r="U213">
            <v>0</v>
          </cell>
          <cell r="W213">
            <v>0</v>
          </cell>
          <cell r="Y213">
            <v>4849.28</v>
          </cell>
          <cell r="AA213">
            <v>0</v>
          </cell>
          <cell r="AG213">
            <v>0</v>
          </cell>
          <cell r="AI213">
            <v>0</v>
          </cell>
          <cell r="AL213">
            <v>2118</v>
          </cell>
        </row>
        <row r="214">
          <cell r="A214" t="str">
            <v>2118</v>
          </cell>
          <cell r="B214" t="str">
            <v xml:space="preserve">200 - Capital Assets                </v>
          </cell>
          <cell r="F214" t="str">
            <v>C</v>
          </cell>
          <cell r="G214">
            <v>3519.85</v>
          </cell>
          <cell r="H214">
            <v>327.58</v>
          </cell>
          <cell r="I214">
            <v>0</v>
          </cell>
          <cell r="K214">
            <v>0</v>
          </cell>
          <cell r="M214">
            <v>20863.759999999998</v>
          </cell>
          <cell r="N214">
            <v>14593.4</v>
          </cell>
          <cell r="O214">
            <v>0</v>
          </cell>
          <cell r="Q214">
            <v>0</v>
          </cell>
          <cell r="T214">
            <v>14789.96</v>
          </cell>
          <cell r="U214">
            <v>0</v>
          </cell>
          <cell r="W214">
            <v>0</v>
          </cell>
          <cell r="Y214">
            <v>6073.8</v>
          </cell>
          <cell r="AA214">
            <v>0</v>
          </cell>
          <cell r="AG214">
            <v>0</v>
          </cell>
          <cell r="AI214">
            <v>0</v>
          </cell>
          <cell r="AL214">
            <v>2118</v>
          </cell>
        </row>
        <row r="215">
          <cell r="A215" t="str">
            <v>2118</v>
          </cell>
          <cell r="B215" t="str">
            <v xml:space="preserve">200 - Capital Assets                </v>
          </cell>
          <cell r="F215" t="str">
            <v>CC</v>
          </cell>
          <cell r="G215">
            <v>0</v>
          </cell>
          <cell r="H215">
            <v>0</v>
          </cell>
          <cell r="I215">
            <v>0</v>
          </cell>
          <cell r="K215">
            <v>0</v>
          </cell>
          <cell r="M215">
            <v>299.38</v>
          </cell>
          <cell r="N215">
            <v>299.38</v>
          </cell>
          <cell r="O215">
            <v>0</v>
          </cell>
          <cell r="Q215">
            <v>0</v>
          </cell>
          <cell r="T215">
            <v>299.38</v>
          </cell>
          <cell r="U215">
            <v>0</v>
          </cell>
          <cell r="W215">
            <v>0</v>
          </cell>
          <cell r="Y215">
            <v>0</v>
          </cell>
          <cell r="AA215">
            <v>0</v>
          </cell>
          <cell r="AG215">
            <v>0</v>
          </cell>
          <cell r="AI215">
            <v>0</v>
          </cell>
          <cell r="AL215">
            <v>2118</v>
          </cell>
        </row>
        <row r="216">
          <cell r="A216" t="str">
            <v>2118</v>
          </cell>
          <cell r="B216" t="str">
            <v xml:space="preserve">200 - Capital Assets                </v>
          </cell>
          <cell r="F216" t="str">
            <v>D</v>
          </cell>
          <cell r="G216">
            <v>0</v>
          </cell>
          <cell r="H216">
            <v>0</v>
          </cell>
          <cell r="I216">
            <v>0</v>
          </cell>
          <cell r="K216">
            <v>0</v>
          </cell>
          <cell r="M216">
            <v>8459</v>
          </cell>
          <cell r="N216">
            <v>8391.36</v>
          </cell>
          <cell r="O216">
            <v>0</v>
          </cell>
          <cell r="Q216">
            <v>0</v>
          </cell>
          <cell r="T216">
            <v>8391.36</v>
          </cell>
          <cell r="U216">
            <v>0</v>
          </cell>
          <cell r="W216">
            <v>0</v>
          </cell>
          <cell r="Y216">
            <v>67.64</v>
          </cell>
          <cell r="AA216">
            <v>0</v>
          </cell>
          <cell r="AG216">
            <v>0</v>
          </cell>
          <cell r="AI216">
            <v>0</v>
          </cell>
          <cell r="AL216">
            <v>2118</v>
          </cell>
        </row>
        <row r="217">
          <cell r="A217" t="str">
            <v>2118</v>
          </cell>
          <cell r="B217" t="str">
            <v xml:space="preserve">200 - Capital Assets                </v>
          </cell>
          <cell r="F217" t="str">
            <v>E</v>
          </cell>
          <cell r="G217">
            <v>405.84</v>
          </cell>
          <cell r="H217">
            <v>0</v>
          </cell>
          <cell r="I217">
            <v>0</v>
          </cell>
          <cell r="K217">
            <v>0</v>
          </cell>
          <cell r="M217">
            <v>47750.59</v>
          </cell>
          <cell r="N217">
            <v>42589.05</v>
          </cell>
          <cell r="O217">
            <v>0</v>
          </cell>
          <cell r="Q217">
            <v>0</v>
          </cell>
          <cell r="T217">
            <v>44651.29</v>
          </cell>
          <cell r="U217">
            <v>0</v>
          </cell>
          <cell r="W217">
            <v>0</v>
          </cell>
          <cell r="Y217">
            <v>3099.3</v>
          </cell>
          <cell r="AA217">
            <v>0</v>
          </cell>
          <cell r="AG217">
            <v>0</v>
          </cell>
          <cell r="AI217">
            <v>0</v>
          </cell>
          <cell r="AL217">
            <v>2118</v>
          </cell>
        </row>
        <row r="218">
          <cell r="A218" t="str">
            <v>2118</v>
          </cell>
          <cell r="B218" t="str">
            <v xml:space="preserve">200 - Capital Assets                </v>
          </cell>
          <cell r="F218" t="str">
            <v>F</v>
          </cell>
          <cell r="G218">
            <v>871.07</v>
          </cell>
          <cell r="H218">
            <v>470.08</v>
          </cell>
          <cell r="I218">
            <v>0</v>
          </cell>
          <cell r="K218">
            <v>0</v>
          </cell>
          <cell r="M218">
            <v>34095.78</v>
          </cell>
          <cell r="N218">
            <v>26300.43</v>
          </cell>
          <cell r="O218">
            <v>0</v>
          </cell>
          <cell r="Q218">
            <v>0</v>
          </cell>
          <cell r="T218">
            <v>28736.43</v>
          </cell>
          <cell r="U218">
            <v>0</v>
          </cell>
          <cell r="W218">
            <v>0</v>
          </cell>
          <cell r="Y218">
            <v>5359.35</v>
          </cell>
          <cell r="AA218">
            <v>0</v>
          </cell>
          <cell r="AG218">
            <v>0</v>
          </cell>
          <cell r="AI218">
            <v>0</v>
          </cell>
          <cell r="AL218">
            <v>2118</v>
          </cell>
        </row>
        <row r="219">
          <cell r="A219" t="str">
            <v>2118</v>
          </cell>
          <cell r="B219" t="str">
            <v xml:space="preserve">200 - Capital Assets                </v>
          </cell>
          <cell r="F219" t="str">
            <v>G</v>
          </cell>
          <cell r="G219">
            <v>649.36</v>
          </cell>
          <cell r="H219">
            <v>819.98</v>
          </cell>
          <cell r="I219">
            <v>0</v>
          </cell>
          <cell r="K219">
            <v>0</v>
          </cell>
          <cell r="M219">
            <v>37116.22</v>
          </cell>
          <cell r="N219">
            <v>23341.8</v>
          </cell>
          <cell r="O219">
            <v>0</v>
          </cell>
          <cell r="Q219">
            <v>0</v>
          </cell>
          <cell r="T219">
            <v>25071.52</v>
          </cell>
          <cell r="U219">
            <v>0</v>
          </cell>
          <cell r="W219">
            <v>0</v>
          </cell>
          <cell r="Y219">
            <v>12044.7</v>
          </cell>
          <cell r="AA219">
            <v>0</v>
          </cell>
          <cell r="AG219">
            <v>0</v>
          </cell>
          <cell r="AI219">
            <v>0</v>
          </cell>
          <cell r="AL219">
            <v>2118</v>
          </cell>
        </row>
        <row r="220">
          <cell r="A220" t="str">
            <v>2118</v>
          </cell>
          <cell r="B220" t="str">
            <v xml:space="preserve">200 - Capital Assets                </v>
          </cell>
          <cell r="F220" t="str">
            <v>H</v>
          </cell>
          <cell r="G220">
            <v>0</v>
          </cell>
          <cell r="H220">
            <v>0</v>
          </cell>
          <cell r="I220">
            <v>0</v>
          </cell>
          <cell r="K220">
            <v>0</v>
          </cell>
          <cell r="M220">
            <v>698.08</v>
          </cell>
          <cell r="N220">
            <v>698.08</v>
          </cell>
          <cell r="O220">
            <v>0</v>
          </cell>
          <cell r="Q220">
            <v>0</v>
          </cell>
          <cell r="T220">
            <v>698.08</v>
          </cell>
          <cell r="U220">
            <v>0</v>
          </cell>
          <cell r="W220">
            <v>0</v>
          </cell>
          <cell r="Y220">
            <v>0</v>
          </cell>
          <cell r="AA220">
            <v>0</v>
          </cell>
          <cell r="AG220">
            <v>0</v>
          </cell>
          <cell r="AI220">
            <v>0</v>
          </cell>
          <cell r="AL220">
            <v>2118</v>
          </cell>
        </row>
        <row r="221">
          <cell r="A221" t="str">
            <v>2118</v>
          </cell>
          <cell r="B221" t="str">
            <v xml:space="preserve">200 - Capital Assets                </v>
          </cell>
          <cell r="F221" t="str">
            <v>L</v>
          </cell>
          <cell r="G221">
            <v>1118</v>
          </cell>
          <cell r="H221">
            <v>0</v>
          </cell>
          <cell r="I221">
            <v>0</v>
          </cell>
          <cell r="K221">
            <v>0</v>
          </cell>
          <cell r="M221">
            <v>1609.52</v>
          </cell>
          <cell r="N221">
            <v>0</v>
          </cell>
          <cell r="O221">
            <v>0</v>
          </cell>
          <cell r="Q221">
            <v>0</v>
          </cell>
          <cell r="T221">
            <v>0</v>
          </cell>
          <cell r="U221">
            <v>0</v>
          </cell>
          <cell r="W221">
            <v>0</v>
          </cell>
          <cell r="Y221">
            <v>1609.52</v>
          </cell>
          <cell r="AA221">
            <v>0</v>
          </cell>
          <cell r="AG221">
            <v>0</v>
          </cell>
          <cell r="AI221">
            <v>0</v>
          </cell>
          <cell r="AL221">
            <v>2118</v>
          </cell>
        </row>
        <row r="222">
          <cell r="A222" t="str">
            <v>2118</v>
          </cell>
          <cell r="B222" t="str">
            <v xml:space="preserve">200 - Capital Assets                </v>
          </cell>
          <cell r="F222" t="str">
            <v>M</v>
          </cell>
          <cell r="G222">
            <v>0</v>
          </cell>
          <cell r="H222">
            <v>0</v>
          </cell>
          <cell r="I222">
            <v>0</v>
          </cell>
          <cell r="K222">
            <v>0</v>
          </cell>
          <cell r="M222">
            <v>1422.24</v>
          </cell>
          <cell r="N222">
            <v>509.1</v>
          </cell>
          <cell r="O222">
            <v>0</v>
          </cell>
          <cell r="Q222">
            <v>0</v>
          </cell>
          <cell r="T222">
            <v>509.1</v>
          </cell>
          <cell r="U222">
            <v>0</v>
          </cell>
          <cell r="W222">
            <v>0</v>
          </cell>
          <cell r="Y222">
            <v>913.14</v>
          </cell>
          <cell r="AA222">
            <v>0</v>
          </cell>
          <cell r="AG222">
            <v>0</v>
          </cell>
          <cell r="AI222">
            <v>0</v>
          </cell>
          <cell r="AL222">
            <v>2118</v>
          </cell>
        </row>
        <row r="223">
          <cell r="A223" t="str">
            <v>2118</v>
          </cell>
          <cell r="B223" t="str">
            <v xml:space="preserve">200 - Capital Assets                </v>
          </cell>
          <cell r="F223" t="str">
            <v>W</v>
          </cell>
          <cell r="G223">
            <v>984.64</v>
          </cell>
          <cell r="H223">
            <v>0</v>
          </cell>
          <cell r="I223">
            <v>0</v>
          </cell>
          <cell r="K223">
            <v>0</v>
          </cell>
          <cell r="M223">
            <v>49352.14</v>
          </cell>
          <cell r="N223">
            <v>8364.48</v>
          </cell>
          <cell r="O223">
            <v>0</v>
          </cell>
          <cell r="Q223">
            <v>0</v>
          </cell>
          <cell r="T223">
            <v>8364.48</v>
          </cell>
          <cell r="U223">
            <v>0</v>
          </cell>
          <cell r="W223">
            <v>0</v>
          </cell>
          <cell r="Y223">
            <v>40987.660000000003</v>
          </cell>
          <cell r="AA223">
            <v>0</v>
          </cell>
          <cell r="AG223">
            <v>0</v>
          </cell>
          <cell r="AI223">
            <v>0</v>
          </cell>
          <cell r="AL223">
            <v>2118</v>
          </cell>
        </row>
        <row r="224">
          <cell r="A224" t="str">
            <v>2151</v>
          </cell>
          <cell r="B224" t="str">
            <v xml:space="preserve">200 - Capital Assets                </v>
          </cell>
          <cell r="G224">
            <v>0</v>
          </cell>
          <cell r="H224">
            <v>0</v>
          </cell>
          <cell r="I224">
            <v>0</v>
          </cell>
          <cell r="K224">
            <v>0</v>
          </cell>
          <cell r="M224">
            <v>954904.24</v>
          </cell>
          <cell r="N224">
            <v>954904.24</v>
          </cell>
          <cell r="O224">
            <v>0</v>
          </cell>
          <cell r="Q224">
            <v>0</v>
          </cell>
          <cell r="T224">
            <v>954904.24</v>
          </cell>
          <cell r="U224">
            <v>0</v>
          </cell>
          <cell r="W224">
            <v>0</v>
          </cell>
          <cell r="Y224">
            <v>0</v>
          </cell>
          <cell r="AA224">
            <v>0</v>
          </cell>
          <cell r="AG224">
            <v>0</v>
          </cell>
          <cell r="AI224">
            <v>0</v>
          </cell>
          <cell r="AL224">
            <v>2151</v>
          </cell>
        </row>
        <row r="225">
          <cell r="A225" t="str">
            <v>2151</v>
          </cell>
          <cell r="B225" t="str">
            <v xml:space="preserve">200 - Capital Assets                </v>
          </cell>
          <cell r="F225" t="str">
            <v>A</v>
          </cell>
          <cell r="G225">
            <v>0</v>
          </cell>
          <cell r="H225">
            <v>0</v>
          </cell>
          <cell r="I225">
            <v>0</v>
          </cell>
          <cell r="K225">
            <v>0</v>
          </cell>
          <cell r="M225">
            <v>77487.710000000006</v>
          </cell>
          <cell r="N225">
            <v>8786.5</v>
          </cell>
          <cell r="O225">
            <v>0</v>
          </cell>
          <cell r="Q225">
            <v>0</v>
          </cell>
          <cell r="T225">
            <v>77487.710000000006</v>
          </cell>
          <cell r="U225">
            <v>0</v>
          </cell>
          <cell r="W225">
            <v>0</v>
          </cell>
          <cell r="Y225">
            <v>0</v>
          </cell>
          <cell r="AA225">
            <v>0</v>
          </cell>
          <cell r="AG225">
            <v>0</v>
          </cell>
          <cell r="AI225">
            <v>0</v>
          </cell>
          <cell r="AL225">
            <v>2151</v>
          </cell>
        </row>
        <row r="226">
          <cell r="A226" t="str">
            <v>2151</v>
          </cell>
          <cell r="B226" t="str">
            <v xml:space="preserve">200 - Capital Assets                </v>
          </cell>
          <cell r="F226" t="str">
            <v>C</v>
          </cell>
          <cell r="G226">
            <v>0</v>
          </cell>
          <cell r="H226">
            <v>418</v>
          </cell>
          <cell r="I226">
            <v>0</v>
          </cell>
          <cell r="K226">
            <v>0</v>
          </cell>
          <cell r="M226">
            <v>7676.6</v>
          </cell>
          <cell r="N226">
            <v>7676.6</v>
          </cell>
          <cell r="O226">
            <v>0</v>
          </cell>
          <cell r="Q226">
            <v>0</v>
          </cell>
          <cell r="T226">
            <v>7676.6</v>
          </cell>
          <cell r="U226">
            <v>0</v>
          </cell>
          <cell r="W226">
            <v>0</v>
          </cell>
          <cell r="Y226">
            <v>0</v>
          </cell>
          <cell r="AA226">
            <v>0</v>
          </cell>
          <cell r="AG226">
            <v>0</v>
          </cell>
          <cell r="AI226">
            <v>0</v>
          </cell>
          <cell r="AL226">
            <v>2151</v>
          </cell>
        </row>
        <row r="227">
          <cell r="A227" t="str">
            <v>2151</v>
          </cell>
          <cell r="B227" t="str">
            <v xml:space="preserve">200 - Capital Assets                </v>
          </cell>
          <cell r="F227" t="str">
            <v>D</v>
          </cell>
          <cell r="G227">
            <v>0</v>
          </cell>
          <cell r="H227">
            <v>0</v>
          </cell>
          <cell r="I227">
            <v>0</v>
          </cell>
          <cell r="K227">
            <v>0</v>
          </cell>
          <cell r="M227">
            <v>772.17</v>
          </cell>
          <cell r="N227">
            <v>772.17</v>
          </cell>
          <cell r="O227">
            <v>0</v>
          </cell>
          <cell r="Q227">
            <v>0</v>
          </cell>
          <cell r="T227">
            <v>772.17</v>
          </cell>
          <cell r="U227">
            <v>0</v>
          </cell>
          <cell r="W227">
            <v>0</v>
          </cell>
          <cell r="Y227">
            <v>0</v>
          </cell>
          <cell r="AA227">
            <v>0</v>
          </cell>
          <cell r="AG227">
            <v>0</v>
          </cell>
          <cell r="AI227">
            <v>0</v>
          </cell>
          <cell r="AL227">
            <v>2151</v>
          </cell>
        </row>
        <row r="228">
          <cell r="A228" t="str">
            <v>2151</v>
          </cell>
          <cell r="B228" t="str">
            <v xml:space="preserve">200 - Capital Assets                </v>
          </cell>
          <cell r="F228" t="str">
            <v>E</v>
          </cell>
          <cell r="G228">
            <v>0</v>
          </cell>
          <cell r="H228">
            <v>0</v>
          </cell>
          <cell r="I228">
            <v>0</v>
          </cell>
          <cell r="K228">
            <v>0</v>
          </cell>
          <cell r="M228">
            <v>2650</v>
          </cell>
          <cell r="N228">
            <v>650</v>
          </cell>
          <cell r="O228">
            <v>0</v>
          </cell>
          <cell r="Q228">
            <v>0</v>
          </cell>
          <cell r="T228">
            <v>650</v>
          </cell>
          <cell r="U228">
            <v>0</v>
          </cell>
          <cell r="W228">
            <v>0</v>
          </cell>
          <cell r="Y228">
            <v>2000</v>
          </cell>
          <cell r="AA228">
            <v>0</v>
          </cell>
          <cell r="AG228">
            <v>0</v>
          </cell>
          <cell r="AI228">
            <v>0</v>
          </cell>
          <cell r="AL228">
            <v>2151</v>
          </cell>
        </row>
        <row r="229">
          <cell r="A229" t="str">
            <v>2151</v>
          </cell>
          <cell r="B229" t="str">
            <v xml:space="preserve">200 - Capital Assets                </v>
          </cell>
          <cell r="F229" t="str">
            <v>F</v>
          </cell>
          <cell r="G229">
            <v>0</v>
          </cell>
          <cell r="H229">
            <v>0</v>
          </cell>
          <cell r="I229">
            <v>0</v>
          </cell>
          <cell r="K229">
            <v>0</v>
          </cell>
          <cell r="M229">
            <v>9035.35</v>
          </cell>
          <cell r="N229">
            <v>0</v>
          </cell>
          <cell r="O229">
            <v>0</v>
          </cell>
          <cell r="Q229">
            <v>0</v>
          </cell>
          <cell r="T229">
            <v>9035.35</v>
          </cell>
          <cell r="U229">
            <v>0</v>
          </cell>
          <cell r="W229">
            <v>0</v>
          </cell>
          <cell r="Y229">
            <v>0</v>
          </cell>
          <cell r="AA229">
            <v>0</v>
          </cell>
          <cell r="AG229">
            <v>0</v>
          </cell>
          <cell r="AI229">
            <v>0</v>
          </cell>
          <cell r="AL229">
            <v>2151</v>
          </cell>
        </row>
        <row r="230">
          <cell r="A230" t="str">
            <v>2151</v>
          </cell>
          <cell r="B230" t="str">
            <v xml:space="preserve">200 - Capital Assets                </v>
          </cell>
          <cell r="F230" t="str">
            <v>H</v>
          </cell>
          <cell r="G230">
            <v>0</v>
          </cell>
          <cell r="H230">
            <v>0</v>
          </cell>
          <cell r="I230">
            <v>0</v>
          </cell>
          <cell r="K230">
            <v>0</v>
          </cell>
          <cell r="M230">
            <v>36328.71</v>
          </cell>
          <cell r="N230">
            <v>0</v>
          </cell>
          <cell r="O230">
            <v>0</v>
          </cell>
          <cell r="Q230">
            <v>0</v>
          </cell>
          <cell r="T230">
            <v>7560</v>
          </cell>
          <cell r="U230">
            <v>0</v>
          </cell>
          <cell r="W230">
            <v>0</v>
          </cell>
          <cell r="Y230">
            <v>28768.71</v>
          </cell>
          <cell r="AA230">
            <v>0</v>
          </cell>
          <cell r="AG230">
            <v>0</v>
          </cell>
          <cell r="AI230">
            <v>0</v>
          </cell>
          <cell r="AL230">
            <v>2151</v>
          </cell>
        </row>
        <row r="231">
          <cell r="A231" t="str">
            <v>2151</v>
          </cell>
          <cell r="B231" t="str">
            <v xml:space="preserve">200 - Capital Assets                </v>
          </cell>
          <cell r="F231" t="str">
            <v>L</v>
          </cell>
          <cell r="G231">
            <v>10.32</v>
          </cell>
          <cell r="H231">
            <v>0</v>
          </cell>
          <cell r="I231">
            <v>0</v>
          </cell>
          <cell r="K231">
            <v>0</v>
          </cell>
          <cell r="M231">
            <v>1239677.8899999999</v>
          </cell>
          <cell r="N231">
            <v>0</v>
          </cell>
          <cell r="O231">
            <v>0</v>
          </cell>
          <cell r="Q231">
            <v>0</v>
          </cell>
          <cell r="T231">
            <v>0</v>
          </cell>
          <cell r="U231">
            <v>0</v>
          </cell>
          <cell r="W231">
            <v>0</v>
          </cell>
          <cell r="Y231">
            <v>1239677.8899999999</v>
          </cell>
          <cell r="AA231">
            <v>0</v>
          </cell>
          <cell r="AG231">
            <v>0</v>
          </cell>
          <cell r="AI231">
            <v>0</v>
          </cell>
          <cell r="AL231">
            <v>2151</v>
          </cell>
        </row>
        <row r="232">
          <cell r="A232" t="str">
            <v>2151</v>
          </cell>
          <cell r="B232" t="str">
            <v xml:space="preserve">200 - Capital Assets                </v>
          </cell>
          <cell r="F232" t="str">
            <v>M</v>
          </cell>
          <cell r="G232">
            <v>0</v>
          </cell>
          <cell r="H232">
            <v>0</v>
          </cell>
          <cell r="I232">
            <v>0</v>
          </cell>
          <cell r="K232">
            <v>0</v>
          </cell>
          <cell r="M232">
            <v>34973.65</v>
          </cell>
          <cell r="N232">
            <v>34973.65</v>
          </cell>
          <cell r="O232">
            <v>0</v>
          </cell>
          <cell r="Q232">
            <v>0</v>
          </cell>
          <cell r="T232">
            <v>34973.65</v>
          </cell>
          <cell r="U232">
            <v>0</v>
          </cell>
          <cell r="W232">
            <v>0</v>
          </cell>
          <cell r="Y232">
            <v>0</v>
          </cell>
          <cell r="AA232">
            <v>0</v>
          </cell>
          <cell r="AG232">
            <v>0</v>
          </cell>
          <cell r="AI232">
            <v>0</v>
          </cell>
          <cell r="AL232">
            <v>2151</v>
          </cell>
        </row>
        <row r="233">
          <cell r="A233" t="str">
            <v>2151</v>
          </cell>
          <cell r="B233" t="str">
            <v xml:space="preserve">200 - Capital Assets                </v>
          </cell>
          <cell r="F233" t="str">
            <v>N</v>
          </cell>
          <cell r="G233">
            <v>298338.12</v>
          </cell>
          <cell r="H233">
            <v>0</v>
          </cell>
          <cell r="I233">
            <v>0</v>
          </cell>
          <cell r="K233">
            <v>0</v>
          </cell>
          <cell r="M233">
            <v>5691517.7400000002</v>
          </cell>
          <cell r="N233">
            <v>3437611.95</v>
          </cell>
          <cell r="O233">
            <v>0</v>
          </cell>
          <cell r="Q233">
            <v>0</v>
          </cell>
          <cell r="T233">
            <v>4430883.28</v>
          </cell>
          <cell r="U233">
            <v>0</v>
          </cell>
          <cell r="W233">
            <v>0</v>
          </cell>
          <cell r="Y233">
            <v>1260634.46</v>
          </cell>
          <cell r="AA233">
            <v>0</v>
          </cell>
          <cell r="AG233">
            <v>0</v>
          </cell>
          <cell r="AI233">
            <v>0</v>
          </cell>
          <cell r="AL233">
            <v>2151</v>
          </cell>
        </row>
        <row r="234">
          <cell r="A234" t="str">
            <v>2151</v>
          </cell>
          <cell r="B234" t="str">
            <v xml:space="preserve">200 - Capital Assets                </v>
          </cell>
          <cell r="F234" t="str">
            <v>O</v>
          </cell>
          <cell r="G234">
            <v>0</v>
          </cell>
          <cell r="H234">
            <v>0</v>
          </cell>
          <cell r="I234">
            <v>0</v>
          </cell>
          <cell r="K234">
            <v>0</v>
          </cell>
          <cell r="M234">
            <v>684724.42</v>
          </cell>
          <cell r="N234">
            <v>651494.68999999994</v>
          </cell>
          <cell r="O234">
            <v>0</v>
          </cell>
          <cell r="Q234">
            <v>0</v>
          </cell>
          <cell r="T234">
            <v>667784.62</v>
          </cell>
          <cell r="U234">
            <v>0</v>
          </cell>
          <cell r="W234">
            <v>0</v>
          </cell>
          <cell r="Y234">
            <v>16939.8</v>
          </cell>
          <cell r="AA234">
            <v>0</v>
          </cell>
          <cell r="AG234">
            <v>0</v>
          </cell>
          <cell r="AI234">
            <v>0</v>
          </cell>
          <cell r="AL234">
            <v>2151</v>
          </cell>
        </row>
        <row r="235">
          <cell r="A235" t="str">
            <v>2151</v>
          </cell>
          <cell r="B235" t="str">
            <v xml:space="preserve">200 - Capital Assets                </v>
          </cell>
          <cell r="F235" t="str">
            <v>Q</v>
          </cell>
          <cell r="G235">
            <v>1641.24</v>
          </cell>
          <cell r="H235">
            <v>5628.44</v>
          </cell>
          <cell r="I235">
            <v>0</v>
          </cell>
          <cell r="K235">
            <v>0</v>
          </cell>
          <cell r="M235">
            <v>1076519.1499999999</v>
          </cell>
          <cell r="N235">
            <v>952371.82</v>
          </cell>
          <cell r="O235">
            <v>0</v>
          </cell>
          <cell r="Q235">
            <v>0</v>
          </cell>
          <cell r="T235">
            <v>1025473.08</v>
          </cell>
          <cell r="U235">
            <v>0</v>
          </cell>
          <cell r="W235">
            <v>0</v>
          </cell>
          <cell r="Y235">
            <v>51046.07</v>
          </cell>
          <cell r="AA235">
            <v>0</v>
          </cell>
          <cell r="AG235">
            <v>0</v>
          </cell>
          <cell r="AI235">
            <v>0</v>
          </cell>
          <cell r="AL235">
            <v>2151</v>
          </cell>
        </row>
        <row r="236">
          <cell r="A236" t="str">
            <v>2151</v>
          </cell>
          <cell r="B236" t="str">
            <v xml:space="preserve">200 - Capital Assets                </v>
          </cell>
          <cell r="F236" t="str">
            <v>R</v>
          </cell>
          <cell r="G236">
            <v>10002.120000000001</v>
          </cell>
          <cell r="H236">
            <v>24974.55</v>
          </cell>
          <cell r="I236">
            <v>0</v>
          </cell>
          <cell r="K236">
            <v>0</v>
          </cell>
          <cell r="M236">
            <v>854503.44</v>
          </cell>
          <cell r="N236">
            <v>570069.62</v>
          </cell>
          <cell r="O236">
            <v>0</v>
          </cell>
          <cell r="Q236">
            <v>0</v>
          </cell>
          <cell r="T236">
            <v>836021.32</v>
          </cell>
          <cell r="U236">
            <v>0</v>
          </cell>
          <cell r="W236">
            <v>0</v>
          </cell>
          <cell r="Y236">
            <v>18482.12</v>
          </cell>
          <cell r="AA236">
            <v>0</v>
          </cell>
          <cell r="AG236">
            <v>0</v>
          </cell>
          <cell r="AI236">
            <v>0</v>
          </cell>
          <cell r="AL236">
            <v>2151</v>
          </cell>
        </row>
        <row r="237">
          <cell r="A237" t="str">
            <v>2151</v>
          </cell>
          <cell r="B237" t="str">
            <v xml:space="preserve">200 - Capital Assets                </v>
          </cell>
          <cell r="F237" t="str">
            <v>T</v>
          </cell>
          <cell r="G237">
            <v>0</v>
          </cell>
          <cell r="H237">
            <v>0</v>
          </cell>
          <cell r="I237">
            <v>0</v>
          </cell>
          <cell r="K237">
            <v>0</v>
          </cell>
          <cell r="M237">
            <v>1173.1600000000001</v>
          </cell>
          <cell r="N237">
            <v>1173.1600000000001</v>
          </cell>
          <cell r="O237">
            <v>0</v>
          </cell>
          <cell r="Q237">
            <v>0</v>
          </cell>
          <cell r="T237">
            <v>1173.1600000000001</v>
          </cell>
          <cell r="U237">
            <v>0</v>
          </cell>
          <cell r="W237">
            <v>0</v>
          </cell>
          <cell r="Y237">
            <v>0</v>
          </cell>
          <cell r="AA237">
            <v>0</v>
          </cell>
          <cell r="AG237">
            <v>0</v>
          </cell>
          <cell r="AI237">
            <v>0</v>
          </cell>
          <cell r="AL237">
            <v>2151</v>
          </cell>
        </row>
        <row r="238">
          <cell r="A238" t="str">
            <v>2151</v>
          </cell>
          <cell r="B238" t="str">
            <v xml:space="preserve">200 - Capital Assets                </v>
          </cell>
          <cell r="F238" t="str">
            <v>V</v>
          </cell>
          <cell r="G238">
            <v>0</v>
          </cell>
          <cell r="H238">
            <v>0</v>
          </cell>
          <cell r="I238">
            <v>0</v>
          </cell>
          <cell r="K238">
            <v>0</v>
          </cell>
          <cell r="M238">
            <v>906.44</v>
          </cell>
          <cell r="N238">
            <v>0</v>
          </cell>
          <cell r="O238">
            <v>0</v>
          </cell>
          <cell r="Q238">
            <v>0</v>
          </cell>
          <cell r="T238">
            <v>0</v>
          </cell>
          <cell r="U238">
            <v>0</v>
          </cell>
          <cell r="W238">
            <v>0</v>
          </cell>
          <cell r="Y238">
            <v>906.44</v>
          </cell>
          <cell r="AA238">
            <v>0</v>
          </cell>
          <cell r="AG238">
            <v>0</v>
          </cell>
          <cell r="AI238">
            <v>0</v>
          </cell>
          <cell r="AL238">
            <v>2151</v>
          </cell>
        </row>
        <row r="239">
          <cell r="A239" t="str">
            <v>2152</v>
          </cell>
          <cell r="B239" t="str">
            <v xml:space="preserve">200 - Capital Assets                </v>
          </cell>
          <cell r="G239">
            <v>0</v>
          </cell>
          <cell r="H239">
            <v>0</v>
          </cell>
          <cell r="I239">
            <v>0</v>
          </cell>
          <cell r="K239">
            <v>0</v>
          </cell>
          <cell r="M239">
            <v>2191637.83</v>
          </cell>
          <cell r="N239">
            <v>2191637.83</v>
          </cell>
          <cell r="O239">
            <v>0</v>
          </cell>
          <cell r="Q239">
            <v>0</v>
          </cell>
          <cell r="T239">
            <v>2191637.83</v>
          </cell>
          <cell r="U239">
            <v>0</v>
          </cell>
          <cell r="W239">
            <v>0</v>
          </cell>
          <cell r="Y239">
            <v>0</v>
          </cell>
          <cell r="AA239">
            <v>0</v>
          </cell>
          <cell r="AG239">
            <v>0</v>
          </cell>
          <cell r="AI239">
            <v>0</v>
          </cell>
          <cell r="AL239">
            <v>2152</v>
          </cell>
        </row>
        <row r="240">
          <cell r="A240" t="str">
            <v>2152</v>
          </cell>
          <cell r="B240" t="str">
            <v xml:space="preserve">200 - Capital Assets                </v>
          </cell>
          <cell r="F240" t="str">
            <v>H</v>
          </cell>
          <cell r="G240">
            <v>0</v>
          </cell>
          <cell r="H240">
            <v>0</v>
          </cell>
          <cell r="I240">
            <v>0</v>
          </cell>
          <cell r="K240">
            <v>0</v>
          </cell>
          <cell r="M240">
            <v>72779.929999999993</v>
          </cell>
          <cell r="N240">
            <v>70965.53</v>
          </cell>
          <cell r="O240">
            <v>0</v>
          </cell>
          <cell r="Q240">
            <v>0</v>
          </cell>
          <cell r="T240">
            <v>72779.929999999993</v>
          </cell>
          <cell r="U240">
            <v>0</v>
          </cell>
          <cell r="W240">
            <v>0</v>
          </cell>
          <cell r="Y240">
            <v>0</v>
          </cell>
          <cell r="AA240">
            <v>0</v>
          </cell>
          <cell r="AG240">
            <v>0</v>
          </cell>
          <cell r="AI240">
            <v>0</v>
          </cell>
          <cell r="AL240">
            <v>2152</v>
          </cell>
        </row>
        <row r="241">
          <cell r="A241" t="str">
            <v>2152</v>
          </cell>
          <cell r="B241" t="str">
            <v xml:space="preserve">200 - Capital Assets                </v>
          </cell>
          <cell r="F241" t="str">
            <v>L</v>
          </cell>
          <cell r="G241">
            <v>71.290000000000006</v>
          </cell>
          <cell r="H241">
            <v>0</v>
          </cell>
          <cell r="I241">
            <v>0</v>
          </cell>
          <cell r="K241">
            <v>0</v>
          </cell>
          <cell r="M241">
            <v>164532.23000000001</v>
          </cell>
          <cell r="N241">
            <v>0</v>
          </cell>
          <cell r="O241">
            <v>0</v>
          </cell>
          <cell r="Q241">
            <v>0</v>
          </cell>
          <cell r="T241">
            <v>0</v>
          </cell>
          <cell r="U241">
            <v>0</v>
          </cell>
          <cell r="W241">
            <v>0</v>
          </cell>
          <cell r="Y241">
            <v>164532.23000000001</v>
          </cell>
          <cell r="AA241">
            <v>0</v>
          </cell>
          <cell r="AG241">
            <v>0</v>
          </cell>
          <cell r="AI241">
            <v>0</v>
          </cell>
          <cell r="AL241">
            <v>2152</v>
          </cell>
        </row>
        <row r="242">
          <cell r="A242" t="str">
            <v>2152</v>
          </cell>
          <cell r="B242" t="str">
            <v xml:space="preserve">200 - Capital Assets                </v>
          </cell>
          <cell r="F242" t="str">
            <v>M</v>
          </cell>
          <cell r="G242">
            <v>0</v>
          </cell>
          <cell r="H242">
            <v>0</v>
          </cell>
          <cell r="I242">
            <v>0</v>
          </cell>
          <cell r="K242">
            <v>0</v>
          </cell>
          <cell r="M242">
            <v>4089.77</v>
          </cell>
          <cell r="N242">
            <v>4089.77</v>
          </cell>
          <cell r="O242">
            <v>0</v>
          </cell>
          <cell r="Q242">
            <v>0</v>
          </cell>
          <cell r="T242">
            <v>4089.77</v>
          </cell>
          <cell r="U242">
            <v>0</v>
          </cell>
          <cell r="W242">
            <v>0</v>
          </cell>
          <cell r="Y242">
            <v>0</v>
          </cell>
          <cell r="AA242">
            <v>0</v>
          </cell>
          <cell r="AG242">
            <v>0</v>
          </cell>
          <cell r="AI242">
            <v>0</v>
          </cell>
          <cell r="AL242">
            <v>2152</v>
          </cell>
        </row>
        <row r="243">
          <cell r="A243" t="str">
            <v>2152</v>
          </cell>
          <cell r="B243" t="str">
            <v xml:space="preserve">200 - Capital Assets                </v>
          </cell>
          <cell r="F243" t="str">
            <v>N</v>
          </cell>
          <cell r="G243">
            <v>0</v>
          </cell>
          <cell r="H243">
            <v>243</v>
          </cell>
          <cell r="I243">
            <v>0</v>
          </cell>
          <cell r="K243">
            <v>0</v>
          </cell>
          <cell r="M243">
            <v>3464.21</v>
          </cell>
          <cell r="N243">
            <v>3464.21</v>
          </cell>
          <cell r="O243">
            <v>0</v>
          </cell>
          <cell r="Q243">
            <v>0</v>
          </cell>
          <cell r="T243">
            <v>3464.21</v>
          </cell>
          <cell r="U243">
            <v>0</v>
          </cell>
          <cell r="W243">
            <v>0</v>
          </cell>
          <cell r="Y243">
            <v>0</v>
          </cell>
          <cell r="AA243">
            <v>0</v>
          </cell>
          <cell r="AG243">
            <v>0</v>
          </cell>
          <cell r="AI243">
            <v>0</v>
          </cell>
          <cell r="AL243">
            <v>2152</v>
          </cell>
        </row>
        <row r="244">
          <cell r="A244" t="str">
            <v>2152</v>
          </cell>
          <cell r="B244" t="str">
            <v xml:space="preserve">200 - Capital Assets                </v>
          </cell>
          <cell r="F244" t="str">
            <v>R</v>
          </cell>
          <cell r="G244">
            <v>0</v>
          </cell>
          <cell r="H244">
            <v>0</v>
          </cell>
          <cell r="I244">
            <v>0</v>
          </cell>
          <cell r="K244">
            <v>0</v>
          </cell>
          <cell r="M244">
            <v>5915.75</v>
          </cell>
          <cell r="N244">
            <v>0</v>
          </cell>
          <cell r="O244">
            <v>0</v>
          </cell>
          <cell r="Q244">
            <v>0</v>
          </cell>
          <cell r="T244">
            <v>5915.75</v>
          </cell>
          <cell r="U244">
            <v>0</v>
          </cell>
          <cell r="W244">
            <v>0</v>
          </cell>
          <cell r="Y244">
            <v>0</v>
          </cell>
          <cell r="AA244">
            <v>0</v>
          </cell>
          <cell r="AG244">
            <v>0</v>
          </cell>
          <cell r="AI244">
            <v>0</v>
          </cell>
          <cell r="AL244">
            <v>2152</v>
          </cell>
        </row>
        <row r="245">
          <cell r="A245" t="str">
            <v>2152</v>
          </cell>
          <cell r="B245" t="str">
            <v xml:space="preserve">200 - Capital Assets                </v>
          </cell>
          <cell r="F245" t="str">
            <v>T</v>
          </cell>
          <cell r="G245">
            <v>0</v>
          </cell>
          <cell r="H245">
            <v>0</v>
          </cell>
          <cell r="I245">
            <v>0</v>
          </cell>
          <cell r="K245">
            <v>0</v>
          </cell>
          <cell r="M245">
            <v>64858.59</v>
          </cell>
          <cell r="N245">
            <v>64858.59</v>
          </cell>
          <cell r="O245">
            <v>0</v>
          </cell>
          <cell r="Q245">
            <v>0</v>
          </cell>
          <cell r="T245">
            <v>64858.59</v>
          </cell>
          <cell r="U245">
            <v>0</v>
          </cell>
          <cell r="W245">
            <v>0</v>
          </cell>
          <cell r="Y245">
            <v>0</v>
          </cell>
          <cell r="AA245">
            <v>0</v>
          </cell>
          <cell r="AG245">
            <v>0</v>
          </cell>
          <cell r="AI245">
            <v>0</v>
          </cell>
          <cell r="AL245">
            <v>2152</v>
          </cell>
        </row>
        <row r="246">
          <cell r="A246" t="str">
            <v>2152</v>
          </cell>
          <cell r="B246" t="str">
            <v xml:space="preserve">200 - Capital Assets                </v>
          </cell>
          <cell r="F246" t="str">
            <v>V</v>
          </cell>
          <cell r="G246">
            <v>-1435.04</v>
          </cell>
          <cell r="H246">
            <v>23572.69</v>
          </cell>
          <cell r="I246">
            <v>0</v>
          </cell>
          <cell r="K246">
            <v>0</v>
          </cell>
          <cell r="M246">
            <v>4045996.06</v>
          </cell>
          <cell r="N246">
            <v>3868413.37</v>
          </cell>
          <cell r="O246">
            <v>0</v>
          </cell>
          <cell r="Q246">
            <v>0</v>
          </cell>
          <cell r="T246">
            <v>3959559.15</v>
          </cell>
          <cell r="U246">
            <v>0</v>
          </cell>
          <cell r="W246">
            <v>0</v>
          </cell>
          <cell r="Y246">
            <v>86436.91</v>
          </cell>
          <cell r="AA246">
            <v>0</v>
          </cell>
          <cell r="AG246">
            <v>0</v>
          </cell>
          <cell r="AI246">
            <v>0</v>
          </cell>
          <cell r="AL246">
            <v>2152</v>
          </cell>
        </row>
        <row r="247">
          <cell r="A247" t="str">
            <v>2152</v>
          </cell>
          <cell r="B247" t="str">
            <v xml:space="preserve">200 - Capital Assets                </v>
          </cell>
          <cell r="F247" t="str">
            <v>W</v>
          </cell>
          <cell r="G247">
            <v>0</v>
          </cell>
          <cell r="H247">
            <v>0</v>
          </cell>
          <cell r="I247">
            <v>0</v>
          </cell>
          <cell r="K247">
            <v>0</v>
          </cell>
          <cell r="M247">
            <v>54619.3</v>
          </cell>
          <cell r="N247">
            <v>54619.3</v>
          </cell>
          <cell r="O247">
            <v>0</v>
          </cell>
          <cell r="Q247">
            <v>0</v>
          </cell>
          <cell r="T247">
            <v>54619.3</v>
          </cell>
          <cell r="U247">
            <v>0</v>
          </cell>
          <cell r="W247">
            <v>0</v>
          </cell>
          <cell r="Y247">
            <v>0</v>
          </cell>
          <cell r="AA247">
            <v>0</v>
          </cell>
          <cell r="AG247">
            <v>0</v>
          </cell>
          <cell r="AI247">
            <v>0</v>
          </cell>
          <cell r="AL247">
            <v>2152</v>
          </cell>
        </row>
        <row r="248">
          <cell r="A248" t="str">
            <v>2153</v>
          </cell>
          <cell r="B248" t="str">
            <v xml:space="preserve">200 - Capital Assets                </v>
          </cell>
          <cell r="G248">
            <v>0</v>
          </cell>
          <cell r="H248">
            <v>0</v>
          </cell>
          <cell r="I248">
            <v>0</v>
          </cell>
          <cell r="K248">
            <v>0</v>
          </cell>
          <cell r="M248">
            <v>1563600.51</v>
          </cell>
          <cell r="N248">
            <v>1563600.51</v>
          </cell>
          <cell r="O248">
            <v>0</v>
          </cell>
          <cell r="Q248">
            <v>0</v>
          </cell>
          <cell r="T248">
            <v>1563600.51</v>
          </cell>
          <cell r="U248">
            <v>0</v>
          </cell>
          <cell r="W248">
            <v>0</v>
          </cell>
          <cell r="Y248">
            <v>0</v>
          </cell>
          <cell r="AA248">
            <v>0</v>
          </cell>
          <cell r="AG248">
            <v>0</v>
          </cell>
          <cell r="AI248">
            <v>0</v>
          </cell>
          <cell r="AL248">
            <v>2153</v>
          </cell>
        </row>
        <row r="249">
          <cell r="A249" t="str">
            <v>2153</v>
          </cell>
          <cell r="B249" t="str">
            <v xml:space="preserve">200 - Capital Assets                </v>
          </cell>
          <cell r="F249" t="str">
            <v>C</v>
          </cell>
          <cell r="G249">
            <v>0</v>
          </cell>
          <cell r="H249">
            <v>0</v>
          </cell>
          <cell r="I249">
            <v>0</v>
          </cell>
          <cell r="K249">
            <v>0</v>
          </cell>
          <cell r="M249">
            <v>55164.47</v>
          </cell>
          <cell r="N249">
            <v>55164.47</v>
          </cell>
          <cell r="O249">
            <v>0</v>
          </cell>
          <cell r="Q249">
            <v>0</v>
          </cell>
          <cell r="T249">
            <v>55164.47</v>
          </cell>
          <cell r="U249">
            <v>0</v>
          </cell>
          <cell r="W249">
            <v>0</v>
          </cell>
          <cell r="Y249">
            <v>0</v>
          </cell>
          <cell r="AA249">
            <v>0</v>
          </cell>
          <cell r="AG249">
            <v>0</v>
          </cell>
          <cell r="AI249">
            <v>0</v>
          </cell>
          <cell r="AL249">
            <v>2153</v>
          </cell>
        </row>
        <row r="250">
          <cell r="A250" t="str">
            <v>2153</v>
          </cell>
          <cell r="B250" t="str">
            <v xml:space="preserve">200 - Capital Assets                </v>
          </cell>
          <cell r="F250" t="str">
            <v>H</v>
          </cell>
          <cell r="G250">
            <v>0</v>
          </cell>
          <cell r="H250">
            <v>0</v>
          </cell>
          <cell r="I250">
            <v>0</v>
          </cell>
          <cell r="K250">
            <v>0</v>
          </cell>
          <cell r="M250">
            <v>72965.59</v>
          </cell>
          <cell r="N250">
            <v>72965.59</v>
          </cell>
          <cell r="O250">
            <v>0</v>
          </cell>
          <cell r="Q250">
            <v>0</v>
          </cell>
          <cell r="T250">
            <v>72965.59</v>
          </cell>
          <cell r="U250">
            <v>0</v>
          </cell>
          <cell r="W250">
            <v>0</v>
          </cell>
          <cell r="Y250">
            <v>0</v>
          </cell>
          <cell r="AA250">
            <v>0</v>
          </cell>
          <cell r="AG250">
            <v>0</v>
          </cell>
          <cell r="AI250">
            <v>0</v>
          </cell>
          <cell r="AL250">
            <v>2153</v>
          </cell>
        </row>
        <row r="251">
          <cell r="A251" t="str">
            <v>2153</v>
          </cell>
          <cell r="B251" t="str">
            <v xml:space="preserve">200 - Capital Assets                </v>
          </cell>
          <cell r="F251" t="str">
            <v>I</v>
          </cell>
          <cell r="G251">
            <v>0</v>
          </cell>
          <cell r="H251">
            <v>0</v>
          </cell>
          <cell r="I251">
            <v>0</v>
          </cell>
          <cell r="K251">
            <v>0</v>
          </cell>
          <cell r="M251">
            <v>11739.6</v>
          </cell>
          <cell r="N251">
            <v>11739.6</v>
          </cell>
          <cell r="O251">
            <v>0</v>
          </cell>
          <cell r="Q251">
            <v>0</v>
          </cell>
          <cell r="T251">
            <v>11739.6</v>
          </cell>
          <cell r="U251">
            <v>0</v>
          </cell>
          <cell r="W251">
            <v>0</v>
          </cell>
          <cell r="Y251">
            <v>0</v>
          </cell>
          <cell r="AA251">
            <v>0</v>
          </cell>
          <cell r="AG251">
            <v>0</v>
          </cell>
          <cell r="AI251">
            <v>0</v>
          </cell>
          <cell r="AL251">
            <v>2153</v>
          </cell>
        </row>
        <row r="252">
          <cell r="A252" t="str">
            <v>2153</v>
          </cell>
          <cell r="B252" t="str">
            <v xml:space="preserve">200 - Capital Assets                </v>
          </cell>
          <cell r="F252" t="str">
            <v>L</v>
          </cell>
          <cell r="G252">
            <v>818.04</v>
          </cell>
          <cell r="H252">
            <v>0</v>
          </cell>
          <cell r="I252">
            <v>0</v>
          </cell>
          <cell r="K252">
            <v>0</v>
          </cell>
          <cell r="M252">
            <v>8938.08</v>
          </cell>
          <cell r="N252">
            <v>0</v>
          </cell>
          <cell r="O252">
            <v>0</v>
          </cell>
          <cell r="Q252">
            <v>0</v>
          </cell>
          <cell r="T252">
            <v>0</v>
          </cell>
          <cell r="U252">
            <v>0</v>
          </cell>
          <cell r="W252">
            <v>0</v>
          </cell>
          <cell r="Y252">
            <v>8938.08</v>
          </cell>
          <cell r="AA252">
            <v>0</v>
          </cell>
          <cell r="AG252">
            <v>0</v>
          </cell>
          <cell r="AI252">
            <v>0</v>
          </cell>
          <cell r="AL252">
            <v>2153</v>
          </cell>
        </row>
        <row r="253">
          <cell r="A253" t="str">
            <v>2153</v>
          </cell>
          <cell r="B253" t="str">
            <v xml:space="preserve">200 - Capital Assets                </v>
          </cell>
          <cell r="F253" t="str">
            <v>R</v>
          </cell>
          <cell r="G253">
            <v>0</v>
          </cell>
          <cell r="H253">
            <v>0</v>
          </cell>
          <cell r="I253">
            <v>0</v>
          </cell>
          <cell r="K253">
            <v>0</v>
          </cell>
          <cell r="M253">
            <v>5546.78</v>
          </cell>
          <cell r="N253">
            <v>5546.78</v>
          </cell>
          <cell r="O253">
            <v>0</v>
          </cell>
          <cell r="Q253">
            <v>0</v>
          </cell>
          <cell r="T253">
            <v>5546.78</v>
          </cell>
          <cell r="U253">
            <v>0</v>
          </cell>
          <cell r="W253">
            <v>0</v>
          </cell>
          <cell r="Y253">
            <v>0</v>
          </cell>
          <cell r="AA253">
            <v>0</v>
          </cell>
          <cell r="AG253">
            <v>0</v>
          </cell>
          <cell r="AI253">
            <v>0</v>
          </cell>
          <cell r="AL253">
            <v>2153</v>
          </cell>
        </row>
        <row r="254">
          <cell r="A254" t="str">
            <v>2153</v>
          </cell>
          <cell r="B254" t="str">
            <v xml:space="preserve">200 - Capital Assets                </v>
          </cell>
          <cell r="F254" t="str">
            <v>T</v>
          </cell>
          <cell r="G254">
            <v>0</v>
          </cell>
          <cell r="H254">
            <v>0</v>
          </cell>
          <cell r="I254">
            <v>0</v>
          </cell>
          <cell r="K254">
            <v>0</v>
          </cell>
          <cell r="M254">
            <v>203017.59</v>
          </cell>
          <cell r="N254">
            <v>203017.59</v>
          </cell>
          <cell r="O254">
            <v>0</v>
          </cell>
          <cell r="Q254">
            <v>0</v>
          </cell>
          <cell r="T254">
            <v>203017.59</v>
          </cell>
          <cell r="U254">
            <v>0</v>
          </cell>
          <cell r="W254">
            <v>0</v>
          </cell>
          <cell r="Y254">
            <v>0</v>
          </cell>
          <cell r="AA254">
            <v>0</v>
          </cell>
          <cell r="AG254">
            <v>0</v>
          </cell>
          <cell r="AI254">
            <v>0</v>
          </cell>
          <cell r="AL254">
            <v>2153</v>
          </cell>
        </row>
        <row r="255">
          <cell r="A255" t="str">
            <v>2153</v>
          </cell>
          <cell r="B255" t="str">
            <v xml:space="preserve">200 - Capital Assets                </v>
          </cell>
          <cell r="F255" t="str">
            <v>V</v>
          </cell>
          <cell r="G255">
            <v>0</v>
          </cell>
          <cell r="H255">
            <v>0</v>
          </cell>
          <cell r="I255">
            <v>0</v>
          </cell>
          <cell r="K255">
            <v>0</v>
          </cell>
          <cell r="M255">
            <v>1281281.8799999999</v>
          </cell>
          <cell r="N255">
            <v>1279523.6399999999</v>
          </cell>
          <cell r="O255">
            <v>0</v>
          </cell>
          <cell r="Q255">
            <v>0</v>
          </cell>
          <cell r="T255">
            <v>1281281.8799999999</v>
          </cell>
          <cell r="U255">
            <v>0</v>
          </cell>
          <cell r="W255">
            <v>0</v>
          </cell>
          <cell r="Y255">
            <v>0</v>
          </cell>
          <cell r="AA255">
            <v>0</v>
          </cell>
          <cell r="AG255">
            <v>0</v>
          </cell>
          <cell r="AI255">
            <v>0</v>
          </cell>
          <cell r="AL255">
            <v>2153</v>
          </cell>
        </row>
        <row r="256">
          <cell r="A256" t="str">
            <v>2153</v>
          </cell>
          <cell r="B256" t="str">
            <v xml:space="preserve">200 - Capital Assets                </v>
          </cell>
          <cell r="F256" t="str">
            <v>W</v>
          </cell>
          <cell r="G256">
            <v>0</v>
          </cell>
          <cell r="H256">
            <v>0</v>
          </cell>
          <cell r="I256">
            <v>0</v>
          </cell>
          <cell r="K256">
            <v>0</v>
          </cell>
          <cell r="M256">
            <v>1968714.73</v>
          </cell>
          <cell r="N256">
            <v>1963643.51</v>
          </cell>
          <cell r="O256">
            <v>0</v>
          </cell>
          <cell r="Q256">
            <v>0</v>
          </cell>
          <cell r="T256">
            <v>1968714.73</v>
          </cell>
          <cell r="U256">
            <v>0</v>
          </cell>
          <cell r="W256">
            <v>0</v>
          </cell>
          <cell r="Y256">
            <v>0</v>
          </cell>
          <cell r="AA256">
            <v>0</v>
          </cell>
          <cell r="AG256">
            <v>0</v>
          </cell>
          <cell r="AI256">
            <v>0</v>
          </cell>
          <cell r="AL256">
            <v>2153</v>
          </cell>
        </row>
        <row r="257">
          <cell r="A257" t="str">
            <v>2201</v>
          </cell>
          <cell r="B257" t="str">
            <v xml:space="preserve">200 - Capital Assets                </v>
          </cell>
          <cell r="G257">
            <v>0</v>
          </cell>
          <cell r="H257">
            <v>0</v>
          </cell>
          <cell r="I257">
            <v>0</v>
          </cell>
          <cell r="K257">
            <v>0</v>
          </cell>
          <cell r="M257">
            <v>20520516.510000002</v>
          </cell>
          <cell r="N257">
            <v>20520516.510000002</v>
          </cell>
          <cell r="O257">
            <v>0</v>
          </cell>
          <cell r="Q257">
            <v>0</v>
          </cell>
          <cell r="T257">
            <v>20520516.510000002</v>
          </cell>
          <cell r="U257">
            <v>0</v>
          </cell>
          <cell r="W257">
            <v>0</v>
          </cell>
          <cell r="Y257">
            <v>0</v>
          </cell>
          <cell r="AA257">
            <v>0</v>
          </cell>
          <cell r="AG257">
            <v>0</v>
          </cell>
          <cell r="AI257">
            <v>0</v>
          </cell>
          <cell r="AL257">
            <v>2201</v>
          </cell>
        </row>
        <row r="258">
          <cell r="A258" t="str">
            <v>2201</v>
          </cell>
          <cell r="B258" t="str">
            <v xml:space="preserve">200 - Capital Assets                </v>
          </cell>
          <cell r="F258" t="str">
            <v>A</v>
          </cell>
          <cell r="G258">
            <v>293277.36</v>
          </cell>
          <cell r="H258">
            <v>12134.57</v>
          </cell>
          <cell r="I258">
            <v>0</v>
          </cell>
          <cell r="K258">
            <v>0</v>
          </cell>
          <cell r="M258">
            <v>1525285.14</v>
          </cell>
          <cell r="N258">
            <v>413101.88</v>
          </cell>
          <cell r="O258">
            <v>0</v>
          </cell>
          <cell r="Q258">
            <v>0</v>
          </cell>
          <cell r="T258">
            <v>879641.08</v>
          </cell>
          <cell r="U258">
            <v>0</v>
          </cell>
          <cell r="W258">
            <v>0</v>
          </cell>
          <cell r="Y258">
            <v>645644.06000000006</v>
          </cell>
          <cell r="AA258">
            <v>0</v>
          </cell>
          <cell r="AG258">
            <v>0</v>
          </cell>
          <cell r="AI258">
            <v>0</v>
          </cell>
          <cell r="AL258">
            <v>2201</v>
          </cell>
        </row>
        <row r="259">
          <cell r="A259" t="str">
            <v>2201</v>
          </cell>
          <cell r="B259" t="str">
            <v xml:space="preserve">200 - Capital Assets                </v>
          </cell>
          <cell r="F259" t="str">
            <v>B</v>
          </cell>
          <cell r="G259">
            <v>38961.870000000003</v>
          </cell>
          <cell r="H259">
            <v>57670.47</v>
          </cell>
          <cell r="I259">
            <v>0</v>
          </cell>
          <cell r="K259">
            <v>0</v>
          </cell>
          <cell r="M259">
            <v>4264215.91</v>
          </cell>
          <cell r="N259">
            <v>3496389.53</v>
          </cell>
          <cell r="O259">
            <v>0</v>
          </cell>
          <cell r="Q259">
            <v>0</v>
          </cell>
          <cell r="T259">
            <v>3841608.31</v>
          </cell>
          <cell r="U259">
            <v>0</v>
          </cell>
          <cell r="W259">
            <v>0</v>
          </cell>
          <cell r="Y259">
            <v>422607.6</v>
          </cell>
          <cell r="AA259">
            <v>0</v>
          </cell>
          <cell r="AG259">
            <v>0</v>
          </cell>
          <cell r="AI259">
            <v>0</v>
          </cell>
          <cell r="AL259">
            <v>2201</v>
          </cell>
        </row>
        <row r="260">
          <cell r="A260" t="str">
            <v>2201</v>
          </cell>
          <cell r="B260" t="str">
            <v xml:space="preserve">200 - Capital Assets                </v>
          </cell>
          <cell r="F260" t="str">
            <v>C</v>
          </cell>
          <cell r="G260">
            <v>69144.92</v>
          </cell>
          <cell r="H260">
            <v>127767.94</v>
          </cell>
          <cell r="I260">
            <v>0</v>
          </cell>
          <cell r="K260">
            <v>0</v>
          </cell>
          <cell r="M260">
            <v>4959444.3600000003</v>
          </cell>
          <cell r="N260">
            <v>4779928.8099999996</v>
          </cell>
          <cell r="O260">
            <v>0</v>
          </cell>
          <cell r="Q260">
            <v>0</v>
          </cell>
          <cell r="T260">
            <v>4858040.49</v>
          </cell>
          <cell r="U260">
            <v>0</v>
          </cell>
          <cell r="W260">
            <v>0</v>
          </cell>
          <cell r="Y260">
            <v>101403.87</v>
          </cell>
          <cell r="AA260">
            <v>0</v>
          </cell>
          <cell r="AG260">
            <v>0</v>
          </cell>
          <cell r="AI260">
            <v>0</v>
          </cell>
          <cell r="AL260">
            <v>2201</v>
          </cell>
        </row>
        <row r="261">
          <cell r="A261" t="str">
            <v>2201</v>
          </cell>
          <cell r="B261" t="str">
            <v xml:space="preserve">200 - Capital Assets                </v>
          </cell>
          <cell r="F261" t="str">
            <v>CC</v>
          </cell>
          <cell r="G261">
            <v>0</v>
          </cell>
          <cell r="H261">
            <v>0</v>
          </cell>
          <cell r="I261">
            <v>0</v>
          </cell>
          <cell r="K261">
            <v>0</v>
          </cell>
          <cell r="M261">
            <v>427145.44</v>
          </cell>
          <cell r="N261">
            <v>427145.44</v>
          </cell>
          <cell r="O261">
            <v>0</v>
          </cell>
          <cell r="Q261">
            <v>0</v>
          </cell>
          <cell r="T261">
            <v>427145.44</v>
          </cell>
          <cell r="U261">
            <v>0</v>
          </cell>
          <cell r="W261">
            <v>0</v>
          </cell>
          <cell r="Y261">
            <v>0</v>
          </cell>
          <cell r="AA261">
            <v>0</v>
          </cell>
          <cell r="AG261">
            <v>0</v>
          </cell>
          <cell r="AI261">
            <v>0</v>
          </cell>
          <cell r="AL261">
            <v>2201</v>
          </cell>
        </row>
        <row r="262">
          <cell r="A262" t="str">
            <v>2201</v>
          </cell>
          <cell r="B262" t="str">
            <v xml:space="preserve">200 - Capital Assets                </v>
          </cell>
          <cell r="F262" t="str">
            <v>D</v>
          </cell>
          <cell r="G262">
            <v>100000</v>
          </cell>
          <cell r="H262">
            <v>894</v>
          </cell>
          <cell r="I262">
            <v>0</v>
          </cell>
          <cell r="K262">
            <v>0</v>
          </cell>
          <cell r="M262">
            <v>1639129.05</v>
          </cell>
          <cell r="N262">
            <v>1527407.55</v>
          </cell>
          <cell r="O262">
            <v>0</v>
          </cell>
          <cell r="Q262">
            <v>0</v>
          </cell>
          <cell r="T262">
            <v>1527836.55</v>
          </cell>
          <cell r="U262">
            <v>0</v>
          </cell>
          <cell r="W262">
            <v>0</v>
          </cell>
          <cell r="Y262">
            <v>111292.5</v>
          </cell>
          <cell r="AA262">
            <v>0</v>
          </cell>
          <cell r="AG262">
            <v>0</v>
          </cell>
          <cell r="AI262">
            <v>0</v>
          </cell>
          <cell r="AL262">
            <v>2201</v>
          </cell>
        </row>
        <row r="263">
          <cell r="A263" t="str">
            <v>2201</v>
          </cell>
          <cell r="B263" t="str">
            <v xml:space="preserve">200 - Capital Assets                </v>
          </cell>
          <cell r="F263" t="str">
            <v>E</v>
          </cell>
          <cell r="G263">
            <v>44259.17</v>
          </cell>
          <cell r="H263">
            <v>49607.040000000001</v>
          </cell>
          <cell r="I263">
            <v>0</v>
          </cell>
          <cell r="K263">
            <v>0</v>
          </cell>
          <cell r="M263">
            <v>3252912.28</v>
          </cell>
          <cell r="N263">
            <v>2697144.84</v>
          </cell>
          <cell r="O263">
            <v>0</v>
          </cell>
          <cell r="Q263">
            <v>0</v>
          </cell>
          <cell r="T263">
            <v>2778419.33</v>
          </cell>
          <cell r="U263">
            <v>0</v>
          </cell>
          <cell r="W263">
            <v>0</v>
          </cell>
          <cell r="Y263">
            <v>474492.95</v>
          </cell>
          <cell r="AA263">
            <v>0</v>
          </cell>
          <cell r="AG263">
            <v>0</v>
          </cell>
          <cell r="AI263">
            <v>0</v>
          </cell>
          <cell r="AL263">
            <v>2201</v>
          </cell>
        </row>
        <row r="264">
          <cell r="A264" t="str">
            <v>2201</v>
          </cell>
          <cell r="B264" t="str">
            <v xml:space="preserve">200 - Capital Assets                </v>
          </cell>
          <cell r="F264" t="str">
            <v>F</v>
          </cell>
          <cell r="G264">
            <v>-19095.509999999998</v>
          </cell>
          <cell r="H264">
            <v>4690</v>
          </cell>
          <cell r="I264">
            <v>0</v>
          </cell>
          <cell r="K264">
            <v>0</v>
          </cell>
          <cell r="M264">
            <v>1302781.07</v>
          </cell>
          <cell r="N264">
            <v>1087510.92</v>
          </cell>
          <cell r="O264">
            <v>0</v>
          </cell>
          <cell r="Q264">
            <v>0</v>
          </cell>
          <cell r="T264">
            <v>1190897.22</v>
          </cell>
          <cell r="U264">
            <v>0</v>
          </cell>
          <cell r="W264">
            <v>0</v>
          </cell>
          <cell r="Y264">
            <v>111883.85</v>
          </cell>
          <cell r="AA264">
            <v>0</v>
          </cell>
          <cell r="AG264">
            <v>0</v>
          </cell>
          <cell r="AI264">
            <v>0</v>
          </cell>
          <cell r="AL264">
            <v>2201</v>
          </cell>
        </row>
        <row r="265">
          <cell r="A265" t="str">
            <v>2201</v>
          </cell>
          <cell r="B265" t="str">
            <v xml:space="preserve">200 - Capital Assets                </v>
          </cell>
          <cell r="F265" t="str">
            <v>G</v>
          </cell>
          <cell r="G265">
            <v>76068.27</v>
          </cell>
          <cell r="H265">
            <v>3403.5</v>
          </cell>
          <cell r="I265">
            <v>0</v>
          </cell>
          <cell r="K265">
            <v>0</v>
          </cell>
          <cell r="M265">
            <v>2736481.2</v>
          </cell>
          <cell r="N265">
            <v>2328685.2200000002</v>
          </cell>
          <cell r="O265">
            <v>0</v>
          </cell>
          <cell r="Q265">
            <v>0</v>
          </cell>
          <cell r="T265">
            <v>2553939.2200000002</v>
          </cell>
          <cell r="U265">
            <v>0</v>
          </cell>
          <cell r="W265">
            <v>0</v>
          </cell>
          <cell r="Y265">
            <v>182541.98</v>
          </cell>
          <cell r="AA265">
            <v>0</v>
          </cell>
          <cell r="AG265">
            <v>0</v>
          </cell>
          <cell r="AI265">
            <v>0</v>
          </cell>
          <cell r="AL265">
            <v>2201</v>
          </cell>
        </row>
        <row r="266">
          <cell r="A266" t="str">
            <v>2201</v>
          </cell>
          <cell r="B266" t="str">
            <v xml:space="preserve">200 - Capital Assets                </v>
          </cell>
          <cell r="F266" t="str">
            <v>H</v>
          </cell>
          <cell r="G266">
            <v>151731.84</v>
          </cell>
          <cell r="H266">
            <v>0</v>
          </cell>
          <cell r="I266">
            <v>0</v>
          </cell>
          <cell r="K266">
            <v>0</v>
          </cell>
          <cell r="M266">
            <v>1112908.6299999999</v>
          </cell>
          <cell r="N266">
            <v>937600.59</v>
          </cell>
          <cell r="O266">
            <v>0</v>
          </cell>
          <cell r="Q266">
            <v>0</v>
          </cell>
          <cell r="T266">
            <v>943560.59</v>
          </cell>
          <cell r="U266">
            <v>0</v>
          </cell>
          <cell r="W266">
            <v>0</v>
          </cell>
          <cell r="Y266">
            <v>169348.04</v>
          </cell>
          <cell r="AA266">
            <v>0</v>
          </cell>
          <cell r="AG266">
            <v>0</v>
          </cell>
          <cell r="AI266">
            <v>0</v>
          </cell>
          <cell r="AL266">
            <v>2201</v>
          </cell>
        </row>
        <row r="267">
          <cell r="A267" t="str">
            <v>2201</v>
          </cell>
          <cell r="B267" t="str">
            <v xml:space="preserve">200 - Capital Assets                </v>
          </cell>
          <cell r="F267" t="str">
            <v>I</v>
          </cell>
          <cell r="G267">
            <v>0</v>
          </cell>
          <cell r="H267">
            <v>0</v>
          </cell>
          <cell r="I267">
            <v>0</v>
          </cell>
          <cell r="K267">
            <v>0</v>
          </cell>
          <cell r="M267">
            <v>1242</v>
          </cell>
          <cell r="N267">
            <v>1242</v>
          </cell>
          <cell r="O267">
            <v>0</v>
          </cell>
          <cell r="Q267">
            <v>0</v>
          </cell>
          <cell r="T267">
            <v>1242</v>
          </cell>
          <cell r="U267">
            <v>0</v>
          </cell>
          <cell r="W267">
            <v>0</v>
          </cell>
          <cell r="Y267">
            <v>0</v>
          </cell>
          <cell r="AA267">
            <v>0</v>
          </cell>
          <cell r="AG267">
            <v>0</v>
          </cell>
          <cell r="AI267">
            <v>0</v>
          </cell>
          <cell r="AL267">
            <v>2201</v>
          </cell>
        </row>
        <row r="268">
          <cell r="A268" t="str">
            <v>2201</v>
          </cell>
          <cell r="B268" t="str">
            <v xml:space="preserve">200 - Capital Assets                </v>
          </cell>
          <cell r="F268" t="str">
            <v>L</v>
          </cell>
          <cell r="G268">
            <v>92349.77</v>
          </cell>
          <cell r="H268">
            <v>0</v>
          </cell>
          <cell r="I268">
            <v>0</v>
          </cell>
          <cell r="K268">
            <v>0</v>
          </cell>
          <cell r="M268">
            <v>748400.28</v>
          </cell>
          <cell r="N268">
            <v>0</v>
          </cell>
          <cell r="O268">
            <v>0</v>
          </cell>
          <cell r="Q268">
            <v>0</v>
          </cell>
          <cell r="T268">
            <v>0</v>
          </cell>
          <cell r="U268">
            <v>0</v>
          </cell>
          <cell r="W268">
            <v>0</v>
          </cell>
          <cell r="Y268">
            <v>748400.28</v>
          </cell>
          <cell r="AA268">
            <v>0</v>
          </cell>
          <cell r="AG268">
            <v>0</v>
          </cell>
          <cell r="AI268">
            <v>0</v>
          </cell>
          <cell r="AL268">
            <v>2201</v>
          </cell>
        </row>
        <row r="269">
          <cell r="A269" t="str">
            <v>2201</v>
          </cell>
          <cell r="B269" t="str">
            <v xml:space="preserve">200 - Capital Assets                </v>
          </cell>
          <cell r="F269" t="str">
            <v>M</v>
          </cell>
          <cell r="G269">
            <v>0</v>
          </cell>
          <cell r="H269">
            <v>0</v>
          </cell>
          <cell r="I269">
            <v>0</v>
          </cell>
          <cell r="K269">
            <v>0</v>
          </cell>
          <cell r="M269">
            <v>299282.67</v>
          </cell>
          <cell r="N269">
            <v>295497.32</v>
          </cell>
          <cell r="O269">
            <v>0</v>
          </cell>
          <cell r="Q269">
            <v>0</v>
          </cell>
          <cell r="T269">
            <v>299187.32</v>
          </cell>
          <cell r="U269">
            <v>0</v>
          </cell>
          <cell r="W269">
            <v>0</v>
          </cell>
          <cell r="Y269">
            <v>95.35</v>
          </cell>
          <cell r="AA269">
            <v>0</v>
          </cell>
          <cell r="AG269">
            <v>0</v>
          </cell>
          <cell r="AI269">
            <v>0</v>
          </cell>
          <cell r="AL269">
            <v>2201</v>
          </cell>
        </row>
        <row r="270">
          <cell r="A270" t="str">
            <v>2201</v>
          </cell>
          <cell r="B270" t="str">
            <v xml:space="preserve">200 - Capital Assets                </v>
          </cell>
          <cell r="F270" t="str">
            <v>MM</v>
          </cell>
          <cell r="G270">
            <v>0</v>
          </cell>
          <cell r="H270">
            <v>440000</v>
          </cell>
          <cell r="I270">
            <v>0</v>
          </cell>
          <cell r="K270">
            <v>0</v>
          </cell>
          <cell r="M270">
            <v>1276118.97</v>
          </cell>
          <cell r="N270">
            <v>1070073.93</v>
          </cell>
          <cell r="O270">
            <v>0</v>
          </cell>
          <cell r="Q270">
            <v>0</v>
          </cell>
          <cell r="T270">
            <v>1510073.93</v>
          </cell>
          <cell r="U270">
            <v>0</v>
          </cell>
          <cell r="W270">
            <v>0</v>
          </cell>
          <cell r="Y270">
            <v>-233954.96</v>
          </cell>
          <cell r="AA270">
            <v>0</v>
          </cell>
          <cell r="AG270">
            <v>0</v>
          </cell>
          <cell r="AI270">
            <v>0</v>
          </cell>
          <cell r="AL270">
            <v>2201</v>
          </cell>
        </row>
        <row r="271">
          <cell r="A271" t="str">
            <v>2201</v>
          </cell>
          <cell r="B271" t="str">
            <v xml:space="preserve">200 - Capital Assets                </v>
          </cell>
          <cell r="F271" t="str">
            <v>N</v>
          </cell>
          <cell r="G271">
            <v>0</v>
          </cell>
          <cell r="H271">
            <v>0</v>
          </cell>
          <cell r="I271">
            <v>0</v>
          </cell>
          <cell r="K271">
            <v>0</v>
          </cell>
          <cell r="M271">
            <v>39355.33</v>
          </cell>
          <cell r="N271">
            <v>39355.33</v>
          </cell>
          <cell r="O271">
            <v>0</v>
          </cell>
          <cell r="Q271">
            <v>0</v>
          </cell>
          <cell r="T271">
            <v>39355.33</v>
          </cell>
          <cell r="U271">
            <v>0</v>
          </cell>
          <cell r="W271">
            <v>0</v>
          </cell>
          <cell r="Y271">
            <v>0</v>
          </cell>
          <cell r="AA271">
            <v>0</v>
          </cell>
          <cell r="AG271">
            <v>0</v>
          </cell>
          <cell r="AI271">
            <v>0</v>
          </cell>
          <cell r="AL271">
            <v>2201</v>
          </cell>
        </row>
        <row r="272">
          <cell r="A272" t="str">
            <v>2201</v>
          </cell>
          <cell r="B272" t="str">
            <v xml:space="preserve">200 - Capital Assets                </v>
          </cell>
          <cell r="F272" t="str">
            <v>O</v>
          </cell>
          <cell r="G272">
            <v>0</v>
          </cell>
          <cell r="H272">
            <v>0</v>
          </cell>
          <cell r="I272">
            <v>0</v>
          </cell>
          <cell r="K272">
            <v>0</v>
          </cell>
          <cell r="M272">
            <v>37664.99</v>
          </cell>
          <cell r="N272">
            <v>34640.99</v>
          </cell>
          <cell r="O272">
            <v>0</v>
          </cell>
          <cell r="Q272">
            <v>0</v>
          </cell>
          <cell r="T272">
            <v>37664.99</v>
          </cell>
          <cell r="U272">
            <v>0</v>
          </cell>
          <cell r="W272">
            <v>0</v>
          </cell>
          <cell r="Y272">
            <v>0</v>
          </cell>
          <cell r="AA272">
            <v>0</v>
          </cell>
          <cell r="AG272">
            <v>0</v>
          </cell>
          <cell r="AI272">
            <v>0</v>
          </cell>
          <cell r="AL272">
            <v>2201</v>
          </cell>
        </row>
        <row r="273">
          <cell r="A273" t="str">
            <v>2201</v>
          </cell>
          <cell r="B273" t="str">
            <v xml:space="preserve">200 - Capital Assets                </v>
          </cell>
          <cell r="F273" t="str">
            <v>Q</v>
          </cell>
          <cell r="G273">
            <v>0</v>
          </cell>
          <cell r="H273">
            <v>0</v>
          </cell>
          <cell r="I273">
            <v>0</v>
          </cell>
          <cell r="K273">
            <v>0</v>
          </cell>
          <cell r="M273">
            <v>27380.58</v>
          </cell>
          <cell r="N273">
            <v>11081.54</v>
          </cell>
          <cell r="O273">
            <v>0</v>
          </cell>
          <cell r="Q273">
            <v>0</v>
          </cell>
          <cell r="T273">
            <v>11081.54</v>
          </cell>
          <cell r="U273">
            <v>0</v>
          </cell>
          <cell r="W273">
            <v>0</v>
          </cell>
          <cell r="Y273">
            <v>16299.04</v>
          </cell>
          <cell r="AA273">
            <v>0</v>
          </cell>
          <cell r="AG273">
            <v>0</v>
          </cell>
          <cell r="AI273">
            <v>0</v>
          </cell>
          <cell r="AL273">
            <v>2201</v>
          </cell>
        </row>
        <row r="274">
          <cell r="A274" t="str">
            <v>2201</v>
          </cell>
          <cell r="B274" t="str">
            <v xml:space="preserve">200 - Capital Assets                </v>
          </cell>
          <cell r="F274" t="str">
            <v>R</v>
          </cell>
          <cell r="G274">
            <v>47668.28</v>
          </cell>
          <cell r="H274">
            <v>13747.07</v>
          </cell>
          <cell r="I274">
            <v>0</v>
          </cell>
          <cell r="K274">
            <v>0</v>
          </cell>
          <cell r="M274">
            <v>3568882.65</v>
          </cell>
          <cell r="N274">
            <v>1773111.28</v>
          </cell>
          <cell r="O274">
            <v>0</v>
          </cell>
          <cell r="Q274">
            <v>0</v>
          </cell>
          <cell r="T274">
            <v>2862060.27</v>
          </cell>
          <cell r="U274">
            <v>0</v>
          </cell>
          <cell r="W274">
            <v>0</v>
          </cell>
          <cell r="Y274">
            <v>706822.38</v>
          </cell>
          <cell r="AA274">
            <v>0</v>
          </cell>
          <cell r="AG274">
            <v>0</v>
          </cell>
          <cell r="AI274">
            <v>0</v>
          </cell>
          <cell r="AL274">
            <v>2201</v>
          </cell>
        </row>
        <row r="275">
          <cell r="A275" t="str">
            <v>2201</v>
          </cell>
          <cell r="B275" t="str">
            <v xml:space="preserve">200 - Capital Assets                </v>
          </cell>
          <cell r="F275" t="str">
            <v>T</v>
          </cell>
          <cell r="G275">
            <v>0</v>
          </cell>
          <cell r="H275">
            <v>0</v>
          </cell>
          <cell r="I275">
            <v>0</v>
          </cell>
          <cell r="K275">
            <v>0</v>
          </cell>
          <cell r="M275">
            <v>90899.76</v>
          </cell>
          <cell r="N275">
            <v>77399.759999999995</v>
          </cell>
          <cell r="O275">
            <v>0</v>
          </cell>
          <cell r="Q275">
            <v>0</v>
          </cell>
          <cell r="T275">
            <v>90899.76</v>
          </cell>
          <cell r="U275">
            <v>0</v>
          </cell>
          <cell r="W275">
            <v>0</v>
          </cell>
          <cell r="Y275">
            <v>0</v>
          </cell>
          <cell r="AA275">
            <v>0</v>
          </cell>
          <cell r="AG275">
            <v>0</v>
          </cell>
          <cell r="AI275">
            <v>0</v>
          </cell>
          <cell r="AL275">
            <v>2201</v>
          </cell>
        </row>
        <row r="276">
          <cell r="A276" t="str">
            <v>2201</v>
          </cell>
          <cell r="B276" t="str">
            <v xml:space="preserve">200 - Capital Assets                </v>
          </cell>
          <cell r="F276" t="str">
            <v>V</v>
          </cell>
          <cell r="G276">
            <v>0</v>
          </cell>
          <cell r="H276">
            <v>10104.99</v>
          </cell>
          <cell r="I276">
            <v>0</v>
          </cell>
          <cell r="K276">
            <v>0</v>
          </cell>
          <cell r="M276">
            <v>307145.88</v>
          </cell>
          <cell r="N276">
            <v>254976.3</v>
          </cell>
          <cell r="O276">
            <v>0</v>
          </cell>
          <cell r="Q276">
            <v>0</v>
          </cell>
          <cell r="T276">
            <v>289432.3</v>
          </cell>
          <cell r="U276">
            <v>0</v>
          </cell>
          <cell r="W276">
            <v>0</v>
          </cell>
          <cell r="Y276">
            <v>17713.580000000002</v>
          </cell>
          <cell r="AA276">
            <v>0</v>
          </cell>
          <cell r="AG276">
            <v>0</v>
          </cell>
          <cell r="AI276">
            <v>0</v>
          </cell>
          <cell r="AL276">
            <v>2201</v>
          </cell>
        </row>
        <row r="277">
          <cell r="A277" t="str">
            <v>2201</v>
          </cell>
          <cell r="B277" t="str">
            <v xml:space="preserve">200 - Capital Assets                </v>
          </cell>
          <cell r="F277" t="str">
            <v>W</v>
          </cell>
          <cell r="G277">
            <v>230357.49</v>
          </cell>
          <cell r="H277">
            <v>307279.35999999999</v>
          </cell>
          <cell r="I277">
            <v>0</v>
          </cell>
          <cell r="K277">
            <v>0</v>
          </cell>
          <cell r="M277">
            <v>11426740.300000001</v>
          </cell>
          <cell r="N277">
            <v>9084611.1500000004</v>
          </cell>
          <cell r="O277">
            <v>0</v>
          </cell>
          <cell r="Q277">
            <v>0</v>
          </cell>
          <cell r="T277">
            <v>9547654.5800000001</v>
          </cell>
          <cell r="U277">
            <v>0</v>
          </cell>
          <cell r="W277">
            <v>0</v>
          </cell>
          <cell r="Y277">
            <v>1879085.72</v>
          </cell>
          <cell r="AA277">
            <v>0</v>
          </cell>
          <cell r="AG277">
            <v>0</v>
          </cell>
          <cell r="AI277">
            <v>0</v>
          </cell>
          <cell r="AL277">
            <v>2201</v>
          </cell>
        </row>
        <row r="278">
          <cell r="A278" t="str">
            <v>2201</v>
          </cell>
          <cell r="B278" t="str">
            <v xml:space="preserve">200 - Capital Assets                </v>
          </cell>
          <cell r="F278" t="str">
            <v>X</v>
          </cell>
          <cell r="G278">
            <v>0</v>
          </cell>
          <cell r="H278">
            <v>0</v>
          </cell>
          <cell r="I278">
            <v>0</v>
          </cell>
          <cell r="K278">
            <v>0</v>
          </cell>
          <cell r="M278">
            <v>332029.65000000002</v>
          </cell>
          <cell r="N278">
            <v>332029.65000000002</v>
          </cell>
          <cell r="O278">
            <v>0</v>
          </cell>
          <cell r="Q278">
            <v>0</v>
          </cell>
          <cell r="T278">
            <v>332029.65000000002</v>
          </cell>
          <cell r="U278">
            <v>0</v>
          </cell>
          <cell r="W278">
            <v>0</v>
          </cell>
          <cell r="Y278">
            <v>0</v>
          </cell>
          <cell r="AA278">
            <v>0</v>
          </cell>
          <cell r="AG278">
            <v>0</v>
          </cell>
          <cell r="AI278">
            <v>0</v>
          </cell>
          <cell r="AL278">
            <v>2201</v>
          </cell>
        </row>
        <row r="279">
          <cell r="A279" t="str">
            <v>2201</v>
          </cell>
          <cell r="B279" t="str">
            <v xml:space="preserve">200 - Capital Assets                </v>
          </cell>
          <cell r="F279" t="str">
            <v>ZZ</v>
          </cell>
          <cell r="G279">
            <v>0</v>
          </cell>
          <cell r="H279">
            <v>0</v>
          </cell>
          <cell r="I279">
            <v>0</v>
          </cell>
          <cell r="K279">
            <v>0</v>
          </cell>
          <cell r="M279">
            <v>6857</v>
          </cell>
          <cell r="N279">
            <v>6857</v>
          </cell>
          <cell r="O279">
            <v>0</v>
          </cell>
          <cell r="Q279">
            <v>0</v>
          </cell>
          <cell r="T279">
            <v>6857</v>
          </cell>
          <cell r="U279">
            <v>0</v>
          </cell>
          <cell r="W279">
            <v>0</v>
          </cell>
          <cell r="Y279">
            <v>0</v>
          </cell>
          <cell r="AA279">
            <v>0</v>
          </cell>
          <cell r="AG279">
            <v>0</v>
          </cell>
          <cell r="AI279">
            <v>0</v>
          </cell>
          <cell r="AL279">
            <v>2201</v>
          </cell>
        </row>
        <row r="280">
          <cell r="A280" t="str">
            <v>2202</v>
          </cell>
          <cell r="B280" t="str">
            <v xml:space="preserve">200 - Capital Assets                </v>
          </cell>
          <cell r="G280">
            <v>0</v>
          </cell>
          <cell r="H280">
            <v>0</v>
          </cell>
          <cell r="I280">
            <v>0</v>
          </cell>
          <cell r="K280">
            <v>0</v>
          </cell>
          <cell r="M280">
            <v>14750.87</v>
          </cell>
          <cell r="N280">
            <v>14750.87</v>
          </cell>
          <cell r="O280">
            <v>0</v>
          </cell>
          <cell r="Q280">
            <v>0</v>
          </cell>
          <cell r="T280">
            <v>14750.87</v>
          </cell>
          <cell r="U280">
            <v>0</v>
          </cell>
          <cell r="W280">
            <v>0</v>
          </cell>
          <cell r="Y280">
            <v>0</v>
          </cell>
          <cell r="AA280">
            <v>0</v>
          </cell>
          <cell r="AG280">
            <v>0</v>
          </cell>
          <cell r="AI280">
            <v>0</v>
          </cell>
          <cell r="AL280">
            <v>2202</v>
          </cell>
        </row>
        <row r="281">
          <cell r="A281" t="str">
            <v>2202</v>
          </cell>
          <cell r="B281" t="str">
            <v xml:space="preserve">200 - Capital Assets                </v>
          </cell>
          <cell r="F281" t="str">
            <v>A</v>
          </cell>
          <cell r="G281">
            <v>0</v>
          </cell>
          <cell r="H281">
            <v>0</v>
          </cell>
          <cell r="I281">
            <v>0</v>
          </cell>
          <cell r="K281">
            <v>0</v>
          </cell>
          <cell r="M281">
            <v>16549.25</v>
          </cell>
          <cell r="N281">
            <v>15106.25</v>
          </cell>
          <cell r="O281">
            <v>0</v>
          </cell>
          <cell r="Q281">
            <v>0</v>
          </cell>
          <cell r="T281">
            <v>15106.25</v>
          </cell>
          <cell r="U281">
            <v>0</v>
          </cell>
          <cell r="W281">
            <v>0</v>
          </cell>
          <cell r="Y281">
            <v>1443</v>
          </cell>
          <cell r="AA281">
            <v>0</v>
          </cell>
          <cell r="AG281">
            <v>0</v>
          </cell>
          <cell r="AI281">
            <v>0</v>
          </cell>
          <cell r="AL281">
            <v>2202</v>
          </cell>
        </row>
        <row r="282">
          <cell r="A282" t="str">
            <v>2202</v>
          </cell>
          <cell r="B282" t="str">
            <v xml:space="preserve">200 - Capital Assets                </v>
          </cell>
          <cell r="F282" t="str">
            <v>C</v>
          </cell>
          <cell r="G282">
            <v>0</v>
          </cell>
          <cell r="H282">
            <v>0</v>
          </cell>
          <cell r="I282">
            <v>0</v>
          </cell>
          <cell r="K282">
            <v>0</v>
          </cell>
          <cell r="M282">
            <v>51.75</v>
          </cell>
          <cell r="N282">
            <v>51.75</v>
          </cell>
          <cell r="O282">
            <v>0</v>
          </cell>
          <cell r="Q282">
            <v>0</v>
          </cell>
          <cell r="T282">
            <v>51.75</v>
          </cell>
          <cell r="U282">
            <v>0</v>
          </cell>
          <cell r="W282">
            <v>0</v>
          </cell>
          <cell r="Y282">
            <v>0</v>
          </cell>
          <cell r="AA282">
            <v>0</v>
          </cell>
          <cell r="AG282">
            <v>0</v>
          </cell>
          <cell r="AI282">
            <v>0</v>
          </cell>
          <cell r="AL282">
            <v>2202</v>
          </cell>
        </row>
        <row r="283">
          <cell r="A283" t="str">
            <v>2202</v>
          </cell>
          <cell r="B283" t="str">
            <v xml:space="preserve">200 - Capital Assets                </v>
          </cell>
          <cell r="F283" t="str">
            <v>CC</v>
          </cell>
          <cell r="G283">
            <v>0</v>
          </cell>
          <cell r="H283">
            <v>0</v>
          </cell>
          <cell r="I283">
            <v>0</v>
          </cell>
          <cell r="K283">
            <v>0</v>
          </cell>
          <cell r="M283">
            <v>103</v>
          </cell>
          <cell r="N283">
            <v>103</v>
          </cell>
          <cell r="O283">
            <v>0</v>
          </cell>
          <cell r="Q283">
            <v>0</v>
          </cell>
          <cell r="T283">
            <v>103</v>
          </cell>
          <cell r="U283">
            <v>0</v>
          </cell>
          <cell r="W283">
            <v>0</v>
          </cell>
          <cell r="Y283">
            <v>0</v>
          </cell>
          <cell r="AA283">
            <v>0</v>
          </cell>
          <cell r="AG283">
            <v>0</v>
          </cell>
          <cell r="AI283">
            <v>0</v>
          </cell>
          <cell r="AL283">
            <v>2202</v>
          </cell>
        </row>
        <row r="284">
          <cell r="A284" t="str">
            <v>2202</v>
          </cell>
          <cell r="B284" t="str">
            <v xml:space="preserve">200 - Capital Assets                </v>
          </cell>
          <cell r="F284" t="str">
            <v>E</v>
          </cell>
          <cell r="G284">
            <v>0</v>
          </cell>
          <cell r="H284">
            <v>0</v>
          </cell>
          <cell r="I284">
            <v>0</v>
          </cell>
          <cell r="K284">
            <v>0</v>
          </cell>
          <cell r="M284">
            <v>677</v>
          </cell>
          <cell r="N284">
            <v>677</v>
          </cell>
          <cell r="O284">
            <v>0</v>
          </cell>
          <cell r="Q284">
            <v>0</v>
          </cell>
          <cell r="T284">
            <v>677</v>
          </cell>
          <cell r="U284">
            <v>0</v>
          </cell>
          <cell r="W284">
            <v>0</v>
          </cell>
          <cell r="Y284">
            <v>0</v>
          </cell>
          <cell r="AA284">
            <v>0</v>
          </cell>
          <cell r="AG284">
            <v>0</v>
          </cell>
          <cell r="AI284">
            <v>0</v>
          </cell>
          <cell r="AL284">
            <v>2202</v>
          </cell>
        </row>
        <row r="285">
          <cell r="A285" t="str">
            <v>2202</v>
          </cell>
          <cell r="B285" t="str">
            <v xml:space="preserve">200 - Capital Assets                </v>
          </cell>
          <cell r="F285" t="str">
            <v>F</v>
          </cell>
          <cell r="G285">
            <v>0</v>
          </cell>
          <cell r="H285">
            <v>0</v>
          </cell>
          <cell r="I285">
            <v>0</v>
          </cell>
          <cell r="K285">
            <v>0</v>
          </cell>
          <cell r="M285">
            <v>1801.23</v>
          </cell>
          <cell r="N285">
            <v>1801.23</v>
          </cell>
          <cell r="O285">
            <v>0</v>
          </cell>
          <cell r="Q285">
            <v>0</v>
          </cell>
          <cell r="T285">
            <v>1801.23</v>
          </cell>
          <cell r="U285">
            <v>0</v>
          </cell>
          <cell r="W285">
            <v>0</v>
          </cell>
          <cell r="Y285">
            <v>0</v>
          </cell>
          <cell r="AA285">
            <v>0</v>
          </cell>
          <cell r="AG285">
            <v>0</v>
          </cell>
          <cell r="AI285">
            <v>0</v>
          </cell>
          <cell r="AL285">
            <v>2202</v>
          </cell>
        </row>
        <row r="286">
          <cell r="A286" t="str">
            <v>2202</v>
          </cell>
          <cell r="B286" t="str">
            <v xml:space="preserve">200 - Capital Assets                </v>
          </cell>
          <cell r="F286" t="str">
            <v>G</v>
          </cell>
          <cell r="G286">
            <v>0</v>
          </cell>
          <cell r="H286">
            <v>0</v>
          </cell>
          <cell r="I286">
            <v>0</v>
          </cell>
          <cell r="K286">
            <v>0</v>
          </cell>
          <cell r="M286">
            <v>8304.18</v>
          </cell>
          <cell r="N286">
            <v>8204.18</v>
          </cell>
          <cell r="O286">
            <v>0</v>
          </cell>
          <cell r="Q286">
            <v>0</v>
          </cell>
          <cell r="T286">
            <v>8204.18</v>
          </cell>
          <cell r="U286">
            <v>0</v>
          </cell>
          <cell r="W286">
            <v>0</v>
          </cell>
          <cell r="Y286">
            <v>100</v>
          </cell>
          <cell r="AA286">
            <v>0</v>
          </cell>
          <cell r="AG286">
            <v>0</v>
          </cell>
          <cell r="AI286">
            <v>0</v>
          </cell>
          <cell r="AL286">
            <v>2202</v>
          </cell>
        </row>
        <row r="287">
          <cell r="A287" t="str">
            <v>2202</v>
          </cell>
          <cell r="B287" t="str">
            <v xml:space="preserve">200 - Capital Assets                </v>
          </cell>
          <cell r="F287" t="str">
            <v>H</v>
          </cell>
          <cell r="G287">
            <v>0</v>
          </cell>
          <cell r="H287">
            <v>0</v>
          </cell>
          <cell r="I287">
            <v>0</v>
          </cell>
          <cell r="K287">
            <v>0</v>
          </cell>
          <cell r="M287">
            <v>59</v>
          </cell>
          <cell r="N287">
            <v>59</v>
          </cell>
          <cell r="O287">
            <v>0</v>
          </cell>
          <cell r="Q287">
            <v>0</v>
          </cell>
          <cell r="T287">
            <v>59</v>
          </cell>
          <cell r="U287">
            <v>0</v>
          </cell>
          <cell r="W287">
            <v>0</v>
          </cell>
          <cell r="Y287">
            <v>0</v>
          </cell>
          <cell r="AA287">
            <v>0</v>
          </cell>
          <cell r="AG287">
            <v>0</v>
          </cell>
          <cell r="AI287">
            <v>0</v>
          </cell>
          <cell r="AL287">
            <v>2202</v>
          </cell>
        </row>
        <row r="288">
          <cell r="A288" t="str">
            <v>2202</v>
          </cell>
          <cell r="B288" t="str">
            <v xml:space="preserve">200 - Capital Assets                </v>
          </cell>
          <cell r="F288" t="str">
            <v>L</v>
          </cell>
          <cell r="G288">
            <v>330.78</v>
          </cell>
          <cell r="H288">
            <v>0</v>
          </cell>
          <cell r="I288">
            <v>0</v>
          </cell>
          <cell r="K288">
            <v>0</v>
          </cell>
          <cell r="M288">
            <v>330.78</v>
          </cell>
          <cell r="N288">
            <v>0</v>
          </cell>
          <cell r="O288">
            <v>0</v>
          </cell>
          <cell r="Q288">
            <v>0</v>
          </cell>
          <cell r="T288">
            <v>0</v>
          </cell>
          <cell r="U288">
            <v>0</v>
          </cell>
          <cell r="W288">
            <v>0</v>
          </cell>
          <cell r="Y288">
            <v>330.78</v>
          </cell>
          <cell r="AA288">
            <v>0</v>
          </cell>
          <cell r="AG288">
            <v>0</v>
          </cell>
          <cell r="AI288">
            <v>0</v>
          </cell>
          <cell r="AL288">
            <v>2202</v>
          </cell>
        </row>
        <row r="289">
          <cell r="A289" t="str">
            <v>2202</v>
          </cell>
          <cell r="B289" t="str">
            <v xml:space="preserve">200 - Capital Assets                </v>
          </cell>
          <cell r="F289" t="str">
            <v>M</v>
          </cell>
          <cell r="G289">
            <v>0</v>
          </cell>
          <cell r="H289">
            <v>0</v>
          </cell>
          <cell r="I289">
            <v>0</v>
          </cell>
          <cell r="K289">
            <v>0</v>
          </cell>
          <cell r="M289">
            <v>1991.5</v>
          </cell>
          <cell r="N289">
            <v>1991.5</v>
          </cell>
          <cell r="O289">
            <v>0</v>
          </cell>
          <cell r="Q289">
            <v>0</v>
          </cell>
          <cell r="T289">
            <v>1991.5</v>
          </cell>
          <cell r="U289">
            <v>0</v>
          </cell>
          <cell r="W289">
            <v>0</v>
          </cell>
          <cell r="Y289">
            <v>0</v>
          </cell>
          <cell r="AA289">
            <v>0</v>
          </cell>
          <cell r="AG289">
            <v>0</v>
          </cell>
          <cell r="AI289">
            <v>0</v>
          </cell>
          <cell r="AL289">
            <v>2202</v>
          </cell>
        </row>
        <row r="290">
          <cell r="A290" t="str">
            <v>2203</v>
          </cell>
          <cell r="B290" t="str">
            <v xml:space="preserve">200 - Capital Assets                </v>
          </cell>
          <cell r="G290">
            <v>0</v>
          </cell>
          <cell r="H290">
            <v>0</v>
          </cell>
          <cell r="I290">
            <v>0</v>
          </cell>
          <cell r="K290">
            <v>0</v>
          </cell>
          <cell r="M290">
            <v>220566.11</v>
          </cell>
          <cell r="N290">
            <v>220566.11</v>
          </cell>
          <cell r="O290">
            <v>0</v>
          </cell>
          <cell r="Q290">
            <v>0</v>
          </cell>
          <cell r="T290">
            <v>220566.11</v>
          </cell>
          <cell r="U290">
            <v>0</v>
          </cell>
          <cell r="W290">
            <v>0</v>
          </cell>
          <cell r="Y290">
            <v>0</v>
          </cell>
          <cell r="AA290">
            <v>0</v>
          </cell>
          <cell r="AG290">
            <v>0</v>
          </cell>
          <cell r="AI290">
            <v>0</v>
          </cell>
          <cell r="AL290">
            <v>2203</v>
          </cell>
        </row>
        <row r="291">
          <cell r="A291" t="str">
            <v>2203</v>
          </cell>
          <cell r="B291" t="str">
            <v xml:space="preserve">200 - Capital Assets                </v>
          </cell>
          <cell r="F291" t="str">
            <v>A</v>
          </cell>
          <cell r="G291">
            <v>0</v>
          </cell>
          <cell r="H291">
            <v>0</v>
          </cell>
          <cell r="I291">
            <v>0</v>
          </cell>
          <cell r="K291">
            <v>0</v>
          </cell>
          <cell r="M291">
            <v>16384.150000000001</v>
          </cell>
          <cell r="N291">
            <v>10860</v>
          </cell>
          <cell r="O291">
            <v>0</v>
          </cell>
          <cell r="Q291">
            <v>0</v>
          </cell>
          <cell r="T291">
            <v>12625</v>
          </cell>
          <cell r="U291">
            <v>0</v>
          </cell>
          <cell r="W291">
            <v>0</v>
          </cell>
          <cell r="Y291">
            <v>3759.15</v>
          </cell>
          <cell r="AA291">
            <v>0</v>
          </cell>
          <cell r="AG291">
            <v>0</v>
          </cell>
          <cell r="AI291">
            <v>0</v>
          </cell>
          <cell r="AL291">
            <v>2203</v>
          </cell>
        </row>
        <row r="292">
          <cell r="A292" t="str">
            <v>2203</v>
          </cell>
          <cell r="B292" t="str">
            <v xml:space="preserve">200 - Capital Assets                </v>
          </cell>
          <cell r="F292" t="str">
            <v>B</v>
          </cell>
          <cell r="G292">
            <v>0</v>
          </cell>
          <cell r="H292">
            <v>0</v>
          </cell>
          <cell r="I292">
            <v>0</v>
          </cell>
          <cell r="K292">
            <v>0</v>
          </cell>
          <cell r="M292">
            <v>3842.6</v>
          </cell>
          <cell r="N292">
            <v>3176</v>
          </cell>
          <cell r="O292">
            <v>0</v>
          </cell>
          <cell r="Q292">
            <v>0</v>
          </cell>
          <cell r="T292">
            <v>3176</v>
          </cell>
          <cell r="U292">
            <v>0</v>
          </cell>
          <cell r="W292">
            <v>0</v>
          </cell>
          <cell r="Y292">
            <v>666.6</v>
          </cell>
          <cell r="AA292">
            <v>0</v>
          </cell>
          <cell r="AG292">
            <v>0</v>
          </cell>
          <cell r="AI292">
            <v>0</v>
          </cell>
          <cell r="AL292">
            <v>2203</v>
          </cell>
        </row>
        <row r="293">
          <cell r="A293" t="str">
            <v>2203</v>
          </cell>
          <cell r="B293" t="str">
            <v xml:space="preserve">200 - Capital Assets                </v>
          </cell>
          <cell r="F293" t="str">
            <v>C</v>
          </cell>
          <cell r="G293">
            <v>6.65</v>
          </cell>
          <cell r="H293">
            <v>1760</v>
          </cell>
          <cell r="I293">
            <v>0</v>
          </cell>
          <cell r="K293">
            <v>0</v>
          </cell>
          <cell r="M293">
            <v>126239.29</v>
          </cell>
          <cell r="N293">
            <v>118319.17</v>
          </cell>
          <cell r="O293">
            <v>0</v>
          </cell>
          <cell r="Q293">
            <v>0</v>
          </cell>
          <cell r="T293">
            <v>120560.17</v>
          </cell>
          <cell r="U293">
            <v>0</v>
          </cell>
          <cell r="W293">
            <v>0</v>
          </cell>
          <cell r="Y293">
            <v>5679.12</v>
          </cell>
          <cell r="AA293">
            <v>0</v>
          </cell>
          <cell r="AG293">
            <v>0</v>
          </cell>
          <cell r="AI293">
            <v>0</v>
          </cell>
          <cell r="AL293">
            <v>2203</v>
          </cell>
        </row>
        <row r="294">
          <cell r="A294" t="str">
            <v>2203</v>
          </cell>
          <cell r="B294" t="str">
            <v xml:space="preserve">200 - Capital Assets                </v>
          </cell>
          <cell r="F294" t="str">
            <v>CC</v>
          </cell>
          <cell r="G294">
            <v>0</v>
          </cell>
          <cell r="H294">
            <v>0</v>
          </cell>
          <cell r="I294">
            <v>0</v>
          </cell>
          <cell r="K294">
            <v>0</v>
          </cell>
          <cell r="M294">
            <v>12990</v>
          </cell>
          <cell r="N294">
            <v>12990</v>
          </cell>
          <cell r="O294">
            <v>0</v>
          </cell>
          <cell r="Q294">
            <v>0</v>
          </cell>
          <cell r="T294">
            <v>12990</v>
          </cell>
          <cell r="U294">
            <v>0</v>
          </cell>
          <cell r="W294">
            <v>0</v>
          </cell>
          <cell r="Y294">
            <v>0</v>
          </cell>
          <cell r="AA294">
            <v>0</v>
          </cell>
          <cell r="AG294">
            <v>0</v>
          </cell>
          <cell r="AI294">
            <v>0</v>
          </cell>
          <cell r="AL294">
            <v>2203</v>
          </cell>
        </row>
        <row r="295">
          <cell r="A295" t="str">
            <v>2203</v>
          </cell>
          <cell r="B295" t="str">
            <v xml:space="preserve">200 - Capital Assets                </v>
          </cell>
          <cell r="F295" t="str">
            <v>D</v>
          </cell>
          <cell r="G295">
            <v>59.85</v>
          </cell>
          <cell r="H295">
            <v>0</v>
          </cell>
          <cell r="I295">
            <v>0</v>
          </cell>
          <cell r="K295">
            <v>0</v>
          </cell>
          <cell r="M295">
            <v>123016.78</v>
          </cell>
          <cell r="N295">
            <v>119328.25</v>
          </cell>
          <cell r="O295">
            <v>0</v>
          </cell>
          <cell r="Q295">
            <v>0</v>
          </cell>
          <cell r="T295">
            <v>119328.25</v>
          </cell>
          <cell r="U295">
            <v>0</v>
          </cell>
          <cell r="W295">
            <v>0</v>
          </cell>
          <cell r="Y295">
            <v>3688.53</v>
          </cell>
          <cell r="AA295">
            <v>0</v>
          </cell>
          <cell r="AG295">
            <v>0</v>
          </cell>
          <cell r="AI295">
            <v>0</v>
          </cell>
          <cell r="AL295">
            <v>2203</v>
          </cell>
        </row>
        <row r="296">
          <cell r="A296" t="str">
            <v>2203</v>
          </cell>
          <cell r="B296" t="str">
            <v xml:space="preserve">200 - Capital Assets                </v>
          </cell>
          <cell r="F296" t="str">
            <v>E</v>
          </cell>
          <cell r="G296">
            <v>4431.7</v>
          </cell>
          <cell r="H296">
            <v>165</v>
          </cell>
          <cell r="I296">
            <v>0</v>
          </cell>
          <cell r="K296">
            <v>0</v>
          </cell>
          <cell r="M296">
            <v>101824.76</v>
          </cell>
          <cell r="N296">
            <v>80507.98</v>
          </cell>
          <cell r="O296">
            <v>0</v>
          </cell>
          <cell r="Q296">
            <v>0</v>
          </cell>
          <cell r="T296">
            <v>82637.98</v>
          </cell>
          <cell r="U296">
            <v>0</v>
          </cell>
          <cell r="W296">
            <v>0</v>
          </cell>
          <cell r="Y296">
            <v>19186.78</v>
          </cell>
          <cell r="AA296">
            <v>0</v>
          </cell>
          <cell r="AG296">
            <v>0</v>
          </cell>
          <cell r="AI296">
            <v>0</v>
          </cell>
          <cell r="AL296">
            <v>2203</v>
          </cell>
        </row>
        <row r="297">
          <cell r="A297" t="str">
            <v>2203</v>
          </cell>
          <cell r="B297" t="str">
            <v xml:space="preserve">200 - Capital Assets                </v>
          </cell>
          <cell r="F297" t="str">
            <v>F</v>
          </cell>
          <cell r="G297">
            <v>0</v>
          </cell>
          <cell r="H297">
            <v>330</v>
          </cell>
          <cell r="I297">
            <v>0</v>
          </cell>
          <cell r="K297">
            <v>0</v>
          </cell>
          <cell r="M297">
            <v>7574</v>
          </cell>
          <cell r="N297">
            <v>6516.5</v>
          </cell>
          <cell r="O297">
            <v>0</v>
          </cell>
          <cell r="Q297">
            <v>0</v>
          </cell>
          <cell r="T297">
            <v>6516.5</v>
          </cell>
          <cell r="U297">
            <v>0</v>
          </cell>
          <cell r="W297">
            <v>0</v>
          </cell>
          <cell r="Y297">
            <v>1057.5</v>
          </cell>
          <cell r="AA297">
            <v>0</v>
          </cell>
          <cell r="AG297">
            <v>0</v>
          </cell>
          <cell r="AI297">
            <v>0</v>
          </cell>
          <cell r="AL297">
            <v>2203</v>
          </cell>
        </row>
        <row r="298">
          <cell r="A298" t="str">
            <v>2203</v>
          </cell>
          <cell r="B298" t="str">
            <v xml:space="preserve">200 - Capital Assets                </v>
          </cell>
          <cell r="F298" t="str">
            <v>G</v>
          </cell>
          <cell r="G298">
            <v>12415.7</v>
          </cell>
          <cell r="H298">
            <v>2169</v>
          </cell>
          <cell r="I298">
            <v>0</v>
          </cell>
          <cell r="K298">
            <v>0</v>
          </cell>
          <cell r="M298">
            <v>283842.14</v>
          </cell>
          <cell r="N298">
            <v>209235</v>
          </cell>
          <cell r="O298">
            <v>0</v>
          </cell>
          <cell r="Q298">
            <v>0</v>
          </cell>
          <cell r="T298">
            <v>226280</v>
          </cell>
          <cell r="U298">
            <v>0</v>
          </cell>
          <cell r="W298">
            <v>0</v>
          </cell>
          <cell r="Y298">
            <v>57562.14</v>
          </cell>
          <cell r="AA298">
            <v>0</v>
          </cell>
          <cell r="AG298">
            <v>0</v>
          </cell>
          <cell r="AI298">
            <v>0</v>
          </cell>
          <cell r="AL298">
            <v>2203</v>
          </cell>
        </row>
        <row r="299">
          <cell r="A299" t="str">
            <v>2203</v>
          </cell>
          <cell r="B299" t="str">
            <v xml:space="preserve">200 - Capital Assets                </v>
          </cell>
          <cell r="F299" t="str">
            <v>H</v>
          </cell>
          <cell r="G299">
            <v>486.65</v>
          </cell>
          <cell r="H299">
            <v>480</v>
          </cell>
          <cell r="I299">
            <v>0</v>
          </cell>
          <cell r="K299">
            <v>0</v>
          </cell>
          <cell r="M299">
            <v>2254.65</v>
          </cell>
          <cell r="N299">
            <v>480</v>
          </cell>
          <cell r="O299">
            <v>0</v>
          </cell>
          <cell r="Q299">
            <v>0</v>
          </cell>
          <cell r="T299">
            <v>1447</v>
          </cell>
          <cell r="U299">
            <v>0</v>
          </cell>
          <cell r="W299">
            <v>0</v>
          </cell>
          <cell r="Y299">
            <v>807.65</v>
          </cell>
          <cell r="AA299">
            <v>0</v>
          </cell>
          <cell r="AG299">
            <v>0</v>
          </cell>
          <cell r="AI299">
            <v>0</v>
          </cell>
          <cell r="AL299">
            <v>2203</v>
          </cell>
        </row>
        <row r="300">
          <cell r="A300" t="str">
            <v>2203</v>
          </cell>
          <cell r="B300" t="str">
            <v xml:space="preserve">200 - Capital Assets                </v>
          </cell>
          <cell r="F300" t="str">
            <v>L</v>
          </cell>
          <cell r="G300">
            <v>6.65</v>
          </cell>
          <cell r="H300">
            <v>0</v>
          </cell>
          <cell r="I300">
            <v>0</v>
          </cell>
          <cell r="K300">
            <v>0</v>
          </cell>
          <cell r="M300">
            <v>166.65</v>
          </cell>
          <cell r="N300">
            <v>0</v>
          </cell>
          <cell r="O300">
            <v>0</v>
          </cell>
          <cell r="Q300">
            <v>0</v>
          </cell>
          <cell r="T300">
            <v>0</v>
          </cell>
          <cell r="U300">
            <v>0</v>
          </cell>
          <cell r="W300">
            <v>0</v>
          </cell>
          <cell r="Y300">
            <v>166.65</v>
          </cell>
          <cell r="AA300">
            <v>0</v>
          </cell>
          <cell r="AG300">
            <v>0</v>
          </cell>
          <cell r="AI300">
            <v>0</v>
          </cell>
          <cell r="AL300">
            <v>2203</v>
          </cell>
        </row>
        <row r="301">
          <cell r="A301" t="str">
            <v>2203</v>
          </cell>
          <cell r="B301" t="str">
            <v xml:space="preserve">200 - Capital Assets                </v>
          </cell>
          <cell r="F301" t="str">
            <v>W</v>
          </cell>
          <cell r="G301">
            <v>0</v>
          </cell>
          <cell r="H301">
            <v>0</v>
          </cell>
          <cell r="I301">
            <v>0</v>
          </cell>
          <cell r="K301">
            <v>0</v>
          </cell>
          <cell r="M301">
            <v>8839.2000000000007</v>
          </cell>
          <cell r="N301">
            <v>8839.2000000000007</v>
          </cell>
          <cell r="O301">
            <v>0</v>
          </cell>
          <cell r="Q301">
            <v>0</v>
          </cell>
          <cell r="T301">
            <v>8839.2000000000007</v>
          </cell>
          <cell r="U301">
            <v>0</v>
          </cell>
          <cell r="W301">
            <v>0</v>
          </cell>
          <cell r="Y301">
            <v>0</v>
          </cell>
          <cell r="AA301">
            <v>0</v>
          </cell>
          <cell r="AG301">
            <v>0</v>
          </cell>
          <cell r="AI301">
            <v>0</v>
          </cell>
          <cell r="AL301">
            <v>2203</v>
          </cell>
        </row>
        <row r="302">
          <cell r="A302" t="str">
            <v>2204</v>
          </cell>
          <cell r="B302" t="str">
            <v xml:space="preserve">200 - Capital Assets                </v>
          </cell>
          <cell r="G302">
            <v>0</v>
          </cell>
          <cell r="H302">
            <v>0</v>
          </cell>
          <cell r="I302">
            <v>0</v>
          </cell>
          <cell r="K302">
            <v>0</v>
          </cell>
          <cell r="M302">
            <v>14.02</v>
          </cell>
          <cell r="N302">
            <v>14.02</v>
          </cell>
          <cell r="O302">
            <v>0</v>
          </cell>
          <cell r="Q302">
            <v>0</v>
          </cell>
          <cell r="T302">
            <v>14.02</v>
          </cell>
          <cell r="U302">
            <v>0</v>
          </cell>
          <cell r="W302">
            <v>0</v>
          </cell>
          <cell r="Y302">
            <v>0</v>
          </cell>
          <cell r="AA302">
            <v>0</v>
          </cell>
          <cell r="AG302">
            <v>0</v>
          </cell>
          <cell r="AI302">
            <v>0</v>
          </cell>
          <cell r="AL302">
            <v>2204</v>
          </cell>
        </row>
        <row r="303">
          <cell r="A303" t="str">
            <v>2204</v>
          </cell>
          <cell r="B303" t="str">
            <v xml:space="preserve">200 - Capital Assets                </v>
          </cell>
          <cell r="F303" t="str">
            <v>C</v>
          </cell>
          <cell r="G303">
            <v>0</v>
          </cell>
          <cell r="H303">
            <v>0</v>
          </cell>
          <cell r="I303">
            <v>0</v>
          </cell>
          <cell r="K303">
            <v>0</v>
          </cell>
          <cell r="M303">
            <v>43.8</v>
          </cell>
          <cell r="N303">
            <v>43.8</v>
          </cell>
          <cell r="O303">
            <v>0</v>
          </cell>
          <cell r="Q303">
            <v>0</v>
          </cell>
          <cell r="T303">
            <v>43.8</v>
          </cell>
          <cell r="U303">
            <v>0</v>
          </cell>
          <cell r="W303">
            <v>0</v>
          </cell>
          <cell r="Y303">
            <v>0</v>
          </cell>
          <cell r="AA303">
            <v>0</v>
          </cell>
          <cell r="AG303">
            <v>0</v>
          </cell>
          <cell r="AI303">
            <v>0</v>
          </cell>
          <cell r="AL303">
            <v>2204</v>
          </cell>
        </row>
        <row r="304">
          <cell r="A304" t="str">
            <v>2204</v>
          </cell>
          <cell r="B304" t="str">
            <v xml:space="preserve">200 - Capital Assets                </v>
          </cell>
          <cell r="F304" t="str">
            <v>E</v>
          </cell>
          <cell r="G304">
            <v>0</v>
          </cell>
          <cell r="H304">
            <v>0</v>
          </cell>
          <cell r="I304">
            <v>0</v>
          </cell>
          <cell r="K304">
            <v>0</v>
          </cell>
          <cell r="M304">
            <v>952.69</v>
          </cell>
          <cell r="N304">
            <v>952.69</v>
          </cell>
          <cell r="O304">
            <v>0</v>
          </cell>
          <cell r="Q304">
            <v>0</v>
          </cell>
          <cell r="T304">
            <v>952.69</v>
          </cell>
          <cell r="U304">
            <v>0</v>
          </cell>
          <cell r="W304">
            <v>0</v>
          </cell>
          <cell r="Y304">
            <v>0</v>
          </cell>
          <cell r="AA304">
            <v>0</v>
          </cell>
          <cell r="AG304">
            <v>0</v>
          </cell>
          <cell r="AI304">
            <v>0</v>
          </cell>
          <cell r="AL304">
            <v>2204</v>
          </cell>
        </row>
        <row r="305">
          <cell r="A305" t="str">
            <v>2204</v>
          </cell>
          <cell r="B305" t="str">
            <v xml:space="preserve">200 - Capital Assets                </v>
          </cell>
          <cell r="F305" t="str">
            <v>G</v>
          </cell>
          <cell r="G305">
            <v>152.93</v>
          </cell>
          <cell r="H305">
            <v>0</v>
          </cell>
          <cell r="I305">
            <v>0</v>
          </cell>
          <cell r="K305">
            <v>0</v>
          </cell>
          <cell r="M305">
            <v>214.1</v>
          </cell>
          <cell r="N305">
            <v>0</v>
          </cell>
          <cell r="O305">
            <v>0</v>
          </cell>
          <cell r="Q305">
            <v>0</v>
          </cell>
          <cell r="T305">
            <v>0</v>
          </cell>
          <cell r="U305">
            <v>0</v>
          </cell>
          <cell r="W305">
            <v>0</v>
          </cell>
          <cell r="Y305">
            <v>214.1</v>
          </cell>
          <cell r="AA305">
            <v>0</v>
          </cell>
          <cell r="AG305">
            <v>0</v>
          </cell>
          <cell r="AI305">
            <v>0</v>
          </cell>
          <cell r="AL305">
            <v>2204</v>
          </cell>
        </row>
        <row r="306">
          <cell r="A306" t="str">
            <v>2205</v>
          </cell>
          <cell r="B306" t="str">
            <v xml:space="preserve">200 - Capital Assets                </v>
          </cell>
          <cell r="G306">
            <v>0</v>
          </cell>
          <cell r="H306">
            <v>0</v>
          </cell>
          <cell r="I306">
            <v>0</v>
          </cell>
          <cell r="K306">
            <v>0</v>
          </cell>
          <cell r="M306">
            <v>1062267.3400000001</v>
          </cell>
          <cell r="N306">
            <v>1062267.3400000001</v>
          </cell>
          <cell r="O306">
            <v>0</v>
          </cell>
          <cell r="Q306">
            <v>0</v>
          </cell>
          <cell r="T306">
            <v>1062267.3400000001</v>
          </cell>
          <cell r="U306">
            <v>0</v>
          </cell>
          <cell r="W306">
            <v>0</v>
          </cell>
          <cell r="Y306">
            <v>0</v>
          </cell>
          <cell r="AA306">
            <v>0</v>
          </cell>
          <cell r="AG306">
            <v>0</v>
          </cell>
          <cell r="AI306">
            <v>0</v>
          </cell>
          <cell r="AL306">
            <v>2205</v>
          </cell>
        </row>
        <row r="307">
          <cell r="A307" t="str">
            <v>2205</v>
          </cell>
          <cell r="B307" t="str">
            <v xml:space="preserve">200 - Capital Assets                </v>
          </cell>
          <cell r="F307" t="str">
            <v>A</v>
          </cell>
          <cell r="G307">
            <v>6425.43</v>
          </cell>
          <cell r="H307">
            <v>0</v>
          </cell>
          <cell r="I307">
            <v>0</v>
          </cell>
          <cell r="K307">
            <v>0</v>
          </cell>
          <cell r="M307">
            <v>149687.98000000001</v>
          </cell>
          <cell r="N307">
            <v>60602</v>
          </cell>
          <cell r="O307">
            <v>0</v>
          </cell>
          <cell r="Q307">
            <v>0</v>
          </cell>
          <cell r="T307">
            <v>60602</v>
          </cell>
          <cell r="U307">
            <v>0</v>
          </cell>
          <cell r="W307">
            <v>0</v>
          </cell>
          <cell r="Y307">
            <v>89085.98</v>
          </cell>
          <cell r="AA307">
            <v>0</v>
          </cell>
          <cell r="AG307">
            <v>0</v>
          </cell>
          <cell r="AI307">
            <v>0</v>
          </cell>
          <cell r="AL307">
            <v>2205</v>
          </cell>
        </row>
        <row r="308">
          <cell r="A308" t="str">
            <v>2205</v>
          </cell>
          <cell r="B308" t="str">
            <v xml:space="preserve">200 - Capital Assets                </v>
          </cell>
          <cell r="F308" t="str">
            <v>B</v>
          </cell>
          <cell r="G308">
            <v>15820</v>
          </cell>
          <cell r="H308">
            <v>-179</v>
          </cell>
          <cell r="I308">
            <v>0</v>
          </cell>
          <cell r="K308">
            <v>0</v>
          </cell>
          <cell r="M308">
            <v>463815.64</v>
          </cell>
          <cell r="N308">
            <v>327074.64</v>
          </cell>
          <cell r="O308">
            <v>0</v>
          </cell>
          <cell r="Q308">
            <v>0</v>
          </cell>
          <cell r="T308">
            <v>391210.64</v>
          </cell>
          <cell r="U308">
            <v>0</v>
          </cell>
          <cell r="W308">
            <v>0</v>
          </cell>
          <cell r="Y308">
            <v>72605</v>
          </cell>
          <cell r="AA308">
            <v>0</v>
          </cell>
          <cell r="AG308">
            <v>0</v>
          </cell>
          <cell r="AI308">
            <v>0</v>
          </cell>
          <cell r="AL308">
            <v>2205</v>
          </cell>
        </row>
        <row r="309">
          <cell r="A309" t="str">
            <v>2205</v>
          </cell>
          <cell r="B309" t="str">
            <v xml:space="preserve">200 - Capital Assets                </v>
          </cell>
          <cell r="F309" t="str">
            <v>C</v>
          </cell>
          <cell r="G309">
            <v>-27698.5</v>
          </cell>
          <cell r="H309">
            <v>159.32</v>
          </cell>
          <cell r="I309">
            <v>0</v>
          </cell>
          <cell r="K309">
            <v>0</v>
          </cell>
          <cell r="M309">
            <v>135224.34</v>
          </cell>
          <cell r="N309">
            <v>126886.39999999999</v>
          </cell>
          <cell r="O309">
            <v>0</v>
          </cell>
          <cell r="Q309">
            <v>0</v>
          </cell>
          <cell r="T309">
            <v>130780.4</v>
          </cell>
          <cell r="U309">
            <v>0</v>
          </cell>
          <cell r="W309">
            <v>0</v>
          </cell>
          <cell r="Y309">
            <v>4443.9399999999996</v>
          </cell>
          <cell r="AA309">
            <v>0</v>
          </cell>
          <cell r="AG309">
            <v>0</v>
          </cell>
          <cell r="AI309">
            <v>0</v>
          </cell>
          <cell r="AL309">
            <v>2205</v>
          </cell>
        </row>
        <row r="310">
          <cell r="A310" t="str">
            <v>2205</v>
          </cell>
          <cell r="B310" t="str">
            <v xml:space="preserve">200 - Capital Assets                </v>
          </cell>
          <cell r="F310" t="str">
            <v>CC</v>
          </cell>
          <cell r="G310">
            <v>0</v>
          </cell>
          <cell r="H310">
            <v>0</v>
          </cell>
          <cell r="I310">
            <v>0</v>
          </cell>
          <cell r="K310">
            <v>0</v>
          </cell>
          <cell r="M310">
            <v>896</v>
          </cell>
          <cell r="N310">
            <v>896</v>
          </cell>
          <cell r="O310">
            <v>0</v>
          </cell>
          <cell r="Q310">
            <v>0</v>
          </cell>
          <cell r="T310">
            <v>896</v>
          </cell>
          <cell r="U310">
            <v>0</v>
          </cell>
          <cell r="W310">
            <v>0</v>
          </cell>
          <cell r="Y310">
            <v>0</v>
          </cell>
          <cell r="AA310">
            <v>0</v>
          </cell>
          <cell r="AG310">
            <v>0</v>
          </cell>
          <cell r="AI310">
            <v>0</v>
          </cell>
          <cell r="AL310">
            <v>2205</v>
          </cell>
        </row>
        <row r="311">
          <cell r="A311" t="str">
            <v>2205</v>
          </cell>
          <cell r="B311" t="str">
            <v xml:space="preserve">200 - Capital Assets                </v>
          </cell>
          <cell r="F311" t="str">
            <v>D</v>
          </cell>
          <cell r="G311">
            <v>0</v>
          </cell>
          <cell r="H311">
            <v>0</v>
          </cell>
          <cell r="I311">
            <v>0</v>
          </cell>
          <cell r="K311">
            <v>0</v>
          </cell>
          <cell r="M311">
            <v>21941.49</v>
          </cell>
          <cell r="N311">
            <v>21512.49</v>
          </cell>
          <cell r="O311">
            <v>0</v>
          </cell>
          <cell r="Q311">
            <v>0</v>
          </cell>
          <cell r="T311">
            <v>21941.49</v>
          </cell>
          <cell r="U311">
            <v>0</v>
          </cell>
          <cell r="W311">
            <v>0</v>
          </cell>
          <cell r="Y311">
            <v>0</v>
          </cell>
          <cell r="AA311">
            <v>0</v>
          </cell>
          <cell r="AG311">
            <v>0</v>
          </cell>
          <cell r="AI311">
            <v>0</v>
          </cell>
          <cell r="AL311">
            <v>2205</v>
          </cell>
        </row>
        <row r="312">
          <cell r="A312" t="str">
            <v>2205</v>
          </cell>
          <cell r="B312" t="str">
            <v xml:space="preserve">200 - Capital Assets                </v>
          </cell>
          <cell r="F312" t="str">
            <v>E</v>
          </cell>
          <cell r="G312">
            <v>5746</v>
          </cell>
          <cell r="H312">
            <v>33489.480000000003</v>
          </cell>
          <cell r="I312">
            <v>0</v>
          </cell>
          <cell r="K312">
            <v>0</v>
          </cell>
          <cell r="M312">
            <v>2068667.27</v>
          </cell>
          <cell r="N312">
            <v>1755448.24</v>
          </cell>
          <cell r="O312">
            <v>0</v>
          </cell>
          <cell r="Q312">
            <v>0</v>
          </cell>
          <cell r="T312">
            <v>1858845.92</v>
          </cell>
          <cell r="U312">
            <v>0</v>
          </cell>
          <cell r="W312">
            <v>0</v>
          </cell>
          <cell r="Y312">
            <v>209821.35</v>
          </cell>
          <cell r="AA312">
            <v>0</v>
          </cell>
          <cell r="AG312">
            <v>0</v>
          </cell>
          <cell r="AI312">
            <v>0</v>
          </cell>
          <cell r="AL312">
            <v>2205</v>
          </cell>
        </row>
        <row r="313">
          <cell r="A313" t="str">
            <v>2205</v>
          </cell>
          <cell r="B313" t="str">
            <v xml:space="preserve">200 - Capital Assets                </v>
          </cell>
          <cell r="F313" t="str">
            <v>F</v>
          </cell>
          <cell r="G313">
            <v>3911.73</v>
          </cell>
          <cell r="H313">
            <v>0</v>
          </cell>
          <cell r="I313">
            <v>0</v>
          </cell>
          <cell r="K313">
            <v>0</v>
          </cell>
          <cell r="M313">
            <v>102305.37</v>
          </cell>
          <cell r="N313">
            <v>77123.89</v>
          </cell>
          <cell r="O313">
            <v>0</v>
          </cell>
          <cell r="Q313">
            <v>0</v>
          </cell>
          <cell r="T313">
            <v>95372.78</v>
          </cell>
          <cell r="U313">
            <v>0</v>
          </cell>
          <cell r="W313">
            <v>0</v>
          </cell>
          <cell r="Y313">
            <v>6932.59</v>
          </cell>
          <cell r="AA313">
            <v>0</v>
          </cell>
          <cell r="AG313">
            <v>0</v>
          </cell>
          <cell r="AI313">
            <v>0</v>
          </cell>
          <cell r="AL313">
            <v>2205</v>
          </cell>
        </row>
        <row r="314">
          <cell r="A314" t="str">
            <v>2205</v>
          </cell>
          <cell r="B314" t="str">
            <v xml:space="preserve">200 - Capital Assets                </v>
          </cell>
          <cell r="F314" t="str">
            <v>G</v>
          </cell>
          <cell r="G314">
            <v>0</v>
          </cell>
          <cell r="H314">
            <v>312</v>
          </cell>
          <cell r="I314">
            <v>0</v>
          </cell>
          <cell r="K314">
            <v>0</v>
          </cell>
          <cell r="M314">
            <v>19688.52</v>
          </cell>
          <cell r="N314">
            <v>15204.12</v>
          </cell>
          <cell r="O314">
            <v>0</v>
          </cell>
          <cell r="Q314">
            <v>0</v>
          </cell>
          <cell r="T314">
            <v>16244.12</v>
          </cell>
          <cell r="U314">
            <v>0</v>
          </cell>
          <cell r="W314">
            <v>0</v>
          </cell>
          <cell r="Y314">
            <v>3444.4</v>
          </cell>
          <cell r="AA314">
            <v>0</v>
          </cell>
          <cell r="AG314">
            <v>0</v>
          </cell>
          <cell r="AI314">
            <v>0</v>
          </cell>
          <cell r="AL314">
            <v>2205</v>
          </cell>
        </row>
        <row r="315">
          <cell r="A315" t="str">
            <v>2205</v>
          </cell>
          <cell r="B315" t="str">
            <v xml:space="preserve">200 - Capital Assets                </v>
          </cell>
          <cell r="F315" t="str">
            <v>H</v>
          </cell>
          <cell r="G315">
            <v>2640</v>
          </cell>
          <cell r="H315">
            <v>0</v>
          </cell>
          <cell r="I315">
            <v>0</v>
          </cell>
          <cell r="K315">
            <v>0</v>
          </cell>
          <cell r="M315">
            <v>3308.31</v>
          </cell>
          <cell r="N315">
            <v>668.31</v>
          </cell>
          <cell r="O315">
            <v>0</v>
          </cell>
          <cell r="Q315">
            <v>0</v>
          </cell>
          <cell r="T315">
            <v>668.31</v>
          </cell>
          <cell r="U315">
            <v>0</v>
          </cell>
          <cell r="W315">
            <v>0</v>
          </cell>
          <cell r="Y315">
            <v>2640</v>
          </cell>
          <cell r="AA315">
            <v>0</v>
          </cell>
          <cell r="AG315">
            <v>0</v>
          </cell>
          <cell r="AI315">
            <v>0</v>
          </cell>
          <cell r="AL315">
            <v>2205</v>
          </cell>
        </row>
        <row r="316">
          <cell r="A316" t="str">
            <v>2205</v>
          </cell>
          <cell r="B316" t="str">
            <v xml:space="preserve">200 - Capital Assets                </v>
          </cell>
          <cell r="F316" t="str">
            <v>L</v>
          </cell>
          <cell r="G316">
            <v>1554.38</v>
          </cell>
          <cell r="H316">
            <v>0</v>
          </cell>
          <cell r="I316">
            <v>0</v>
          </cell>
          <cell r="K316">
            <v>0</v>
          </cell>
          <cell r="M316">
            <v>1554.38</v>
          </cell>
          <cell r="N316">
            <v>0</v>
          </cell>
          <cell r="O316">
            <v>0</v>
          </cell>
          <cell r="Q316">
            <v>0</v>
          </cell>
          <cell r="T316">
            <v>0</v>
          </cell>
          <cell r="U316">
            <v>0</v>
          </cell>
          <cell r="W316">
            <v>0</v>
          </cell>
          <cell r="Y316">
            <v>1554.38</v>
          </cell>
          <cell r="AA316">
            <v>0</v>
          </cell>
          <cell r="AG316">
            <v>0</v>
          </cell>
          <cell r="AI316">
            <v>0</v>
          </cell>
          <cell r="AL316">
            <v>2205</v>
          </cell>
        </row>
        <row r="317">
          <cell r="A317" t="str">
            <v>2205</v>
          </cell>
          <cell r="B317" t="str">
            <v xml:space="preserve">200 - Capital Assets                </v>
          </cell>
          <cell r="F317" t="str">
            <v>W</v>
          </cell>
          <cell r="G317">
            <v>0</v>
          </cell>
          <cell r="H317">
            <v>0</v>
          </cell>
          <cell r="I317">
            <v>0</v>
          </cell>
          <cell r="K317">
            <v>0</v>
          </cell>
          <cell r="M317">
            <v>65</v>
          </cell>
          <cell r="N317">
            <v>65</v>
          </cell>
          <cell r="O317">
            <v>0</v>
          </cell>
          <cell r="Q317">
            <v>0</v>
          </cell>
          <cell r="T317">
            <v>65</v>
          </cell>
          <cell r="U317">
            <v>0</v>
          </cell>
          <cell r="W317">
            <v>0</v>
          </cell>
          <cell r="Y317">
            <v>0</v>
          </cell>
          <cell r="AA317">
            <v>0</v>
          </cell>
          <cell r="AG317">
            <v>0</v>
          </cell>
          <cell r="AI317">
            <v>0</v>
          </cell>
          <cell r="AL317">
            <v>2205</v>
          </cell>
        </row>
        <row r="318">
          <cell r="A318" t="str">
            <v>2205</v>
          </cell>
          <cell r="B318" t="str">
            <v xml:space="preserve">200 - Capital Assets                </v>
          </cell>
          <cell r="F318" t="str">
            <v>ZZ</v>
          </cell>
          <cell r="G318">
            <v>0</v>
          </cell>
          <cell r="H318">
            <v>0</v>
          </cell>
          <cell r="I318">
            <v>0</v>
          </cell>
          <cell r="K318">
            <v>0</v>
          </cell>
          <cell r="M318">
            <v>6602</v>
          </cell>
          <cell r="N318">
            <v>6602</v>
          </cell>
          <cell r="O318">
            <v>0</v>
          </cell>
          <cell r="Q318">
            <v>0</v>
          </cell>
          <cell r="T318">
            <v>6602</v>
          </cell>
          <cell r="U318">
            <v>0</v>
          </cell>
          <cell r="W318">
            <v>0</v>
          </cell>
          <cell r="Y318">
            <v>0</v>
          </cell>
          <cell r="AA318">
            <v>0</v>
          </cell>
          <cell r="AG318">
            <v>0</v>
          </cell>
          <cell r="AI318">
            <v>0</v>
          </cell>
          <cell r="AL318">
            <v>2205</v>
          </cell>
        </row>
        <row r="319">
          <cell r="A319" t="str">
            <v>2206</v>
          </cell>
          <cell r="B319" t="str">
            <v xml:space="preserve">200 - Capital Assets                </v>
          </cell>
          <cell r="G319">
            <v>0</v>
          </cell>
          <cell r="H319">
            <v>0</v>
          </cell>
          <cell r="I319">
            <v>0</v>
          </cell>
          <cell r="K319">
            <v>0</v>
          </cell>
          <cell r="M319">
            <v>687538.91</v>
          </cell>
          <cell r="N319">
            <v>687538.91</v>
          </cell>
          <cell r="O319">
            <v>0</v>
          </cell>
          <cell r="Q319">
            <v>0</v>
          </cell>
          <cell r="T319">
            <v>687538.91</v>
          </cell>
          <cell r="U319">
            <v>0</v>
          </cell>
          <cell r="W319">
            <v>0</v>
          </cell>
          <cell r="Y319">
            <v>0</v>
          </cell>
          <cell r="AA319">
            <v>0</v>
          </cell>
          <cell r="AG319">
            <v>0</v>
          </cell>
          <cell r="AI319">
            <v>0</v>
          </cell>
          <cell r="AL319">
            <v>2206</v>
          </cell>
        </row>
        <row r="320">
          <cell r="A320" t="str">
            <v>2206</v>
          </cell>
          <cell r="B320" t="str">
            <v xml:space="preserve">200 - Capital Assets                </v>
          </cell>
          <cell r="F320" t="str">
            <v>A</v>
          </cell>
          <cell r="G320">
            <v>0</v>
          </cell>
          <cell r="H320">
            <v>6271.31</v>
          </cell>
          <cell r="I320">
            <v>0</v>
          </cell>
          <cell r="K320">
            <v>0</v>
          </cell>
          <cell r="M320">
            <v>55462.35</v>
          </cell>
          <cell r="N320">
            <v>48102.14</v>
          </cell>
          <cell r="O320">
            <v>0</v>
          </cell>
          <cell r="Q320">
            <v>0</v>
          </cell>
          <cell r="T320">
            <v>52009.14</v>
          </cell>
          <cell r="U320">
            <v>0</v>
          </cell>
          <cell r="W320">
            <v>0</v>
          </cell>
          <cell r="Y320">
            <v>3453.21</v>
          </cell>
          <cell r="AA320">
            <v>0</v>
          </cell>
          <cell r="AG320">
            <v>0</v>
          </cell>
          <cell r="AI320">
            <v>0</v>
          </cell>
          <cell r="AL320">
            <v>2206</v>
          </cell>
        </row>
        <row r="321">
          <cell r="A321" t="str">
            <v>2206</v>
          </cell>
          <cell r="B321" t="str">
            <v xml:space="preserve">200 - Capital Assets                </v>
          </cell>
          <cell r="F321" t="str">
            <v>B</v>
          </cell>
          <cell r="G321">
            <v>0</v>
          </cell>
          <cell r="H321">
            <v>0</v>
          </cell>
          <cell r="I321">
            <v>0</v>
          </cell>
          <cell r="K321">
            <v>0</v>
          </cell>
          <cell r="M321">
            <v>254.1</v>
          </cell>
          <cell r="N321">
            <v>0</v>
          </cell>
          <cell r="O321">
            <v>0</v>
          </cell>
          <cell r="Q321">
            <v>0</v>
          </cell>
          <cell r="T321">
            <v>0</v>
          </cell>
          <cell r="U321">
            <v>0</v>
          </cell>
          <cell r="W321">
            <v>0</v>
          </cell>
          <cell r="Y321">
            <v>254.1</v>
          </cell>
          <cell r="AA321">
            <v>0</v>
          </cell>
          <cell r="AG321">
            <v>0</v>
          </cell>
          <cell r="AI321">
            <v>0</v>
          </cell>
          <cell r="AL321">
            <v>2206</v>
          </cell>
        </row>
        <row r="322">
          <cell r="A322" t="str">
            <v>2206</v>
          </cell>
          <cell r="B322" t="str">
            <v xml:space="preserve">200 - Capital Assets                </v>
          </cell>
          <cell r="F322" t="str">
            <v>C</v>
          </cell>
          <cell r="G322">
            <v>0</v>
          </cell>
          <cell r="H322">
            <v>1260</v>
          </cell>
          <cell r="I322">
            <v>0</v>
          </cell>
          <cell r="K322">
            <v>0</v>
          </cell>
          <cell r="M322">
            <v>95875.02</v>
          </cell>
          <cell r="N322">
            <v>95330.95</v>
          </cell>
          <cell r="O322">
            <v>0</v>
          </cell>
          <cell r="Q322">
            <v>0</v>
          </cell>
          <cell r="T322">
            <v>95875.02</v>
          </cell>
          <cell r="U322">
            <v>0</v>
          </cell>
          <cell r="W322">
            <v>0</v>
          </cell>
          <cell r="Y322">
            <v>0</v>
          </cell>
          <cell r="AA322">
            <v>0</v>
          </cell>
          <cell r="AG322">
            <v>0</v>
          </cell>
          <cell r="AI322">
            <v>0</v>
          </cell>
          <cell r="AL322">
            <v>2206</v>
          </cell>
        </row>
        <row r="323">
          <cell r="A323" t="str">
            <v>2206</v>
          </cell>
          <cell r="B323" t="str">
            <v xml:space="preserve">200 - Capital Assets                </v>
          </cell>
          <cell r="F323" t="str">
            <v>CC</v>
          </cell>
          <cell r="G323">
            <v>0</v>
          </cell>
          <cell r="H323">
            <v>0</v>
          </cell>
          <cell r="I323">
            <v>0</v>
          </cell>
          <cell r="K323">
            <v>0</v>
          </cell>
          <cell r="M323">
            <v>750</v>
          </cell>
          <cell r="N323">
            <v>750</v>
          </cell>
          <cell r="O323">
            <v>0</v>
          </cell>
          <cell r="Q323">
            <v>0</v>
          </cell>
          <cell r="T323">
            <v>750</v>
          </cell>
          <cell r="U323">
            <v>0</v>
          </cell>
          <cell r="W323">
            <v>0</v>
          </cell>
          <cell r="Y323">
            <v>0</v>
          </cell>
          <cell r="AA323">
            <v>0</v>
          </cell>
          <cell r="AG323">
            <v>0</v>
          </cell>
          <cell r="AI323">
            <v>0</v>
          </cell>
          <cell r="AL323">
            <v>2206</v>
          </cell>
        </row>
        <row r="324">
          <cell r="A324" t="str">
            <v>2206</v>
          </cell>
          <cell r="B324" t="str">
            <v xml:space="preserve">200 - Capital Assets                </v>
          </cell>
          <cell r="F324" t="str">
            <v>D</v>
          </cell>
          <cell r="G324">
            <v>0</v>
          </cell>
          <cell r="H324">
            <v>0</v>
          </cell>
          <cell r="I324">
            <v>0</v>
          </cell>
          <cell r="K324">
            <v>0</v>
          </cell>
          <cell r="M324">
            <v>31189.65</v>
          </cell>
          <cell r="N324">
            <v>31189.65</v>
          </cell>
          <cell r="O324">
            <v>0</v>
          </cell>
          <cell r="Q324">
            <v>0</v>
          </cell>
          <cell r="T324">
            <v>31189.65</v>
          </cell>
          <cell r="U324">
            <v>0</v>
          </cell>
          <cell r="W324">
            <v>0</v>
          </cell>
          <cell r="Y324">
            <v>0</v>
          </cell>
          <cell r="AA324">
            <v>0</v>
          </cell>
          <cell r="AG324">
            <v>0</v>
          </cell>
          <cell r="AI324">
            <v>0</v>
          </cell>
          <cell r="AL324">
            <v>2206</v>
          </cell>
        </row>
        <row r="325">
          <cell r="A325" t="str">
            <v>2206</v>
          </cell>
          <cell r="B325" t="str">
            <v xml:space="preserve">200 - Capital Assets                </v>
          </cell>
          <cell r="F325" t="str">
            <v>E</v>
          </cell>
          <cell r="G325">
            <v>0</v>
          </cell>
          <cell r="H325">
            <v>1671.75</v>
          </cell>
          <cell r="I325">
            <v>0</v>
          </cell>
          <cell r="K325">
            <v>0</v>
          </cell>
          <cell r="M325">
            <v>66659.929999999993</v>
          </cell>
          <cell r="N325">
            <v>46572.77</v>
          </cell>
          <cell r="O325">
            <v>0</v>
          </cell>
          <cell r="Q325">
            <v>0</v>
          </cell>
          <cell r="T325">
            <v>49417.27</v>
          </cell>
          <cell r="U325">
            <v>0</v>
          </cell>
          <cell r="W325">
            <v>0</v>
          </cell>
          <cell r="Y325">
            <v>17242.66</v>
          </cell>
          <cell r="AA325">
            <v>0</v>
          </cell>
          <cell r="AG325">
            <v>0</v>
          </cell>
          <cell r="AI325">
            <v>0</v>
          </cell>
          <cell r="AL325">
            <v>2206</v>
          </cell>
        </row>
        <row r="326">
          <cell r="A326" t="str">
            <v>2206</v>
          </cell>
          <cell r="B326" t="str">
            <v xml:space="preserve">200 - Capital Assets                </v>
          </cell>
          <cell r="F326" t="str">
            <v>F</v>
          </cell>
          <cell r="G326">
            <v>0</v>
          </cell>
          <cell r="H326">
            <v>0</v>
          </cell>
          <cell r="I326">
            <v>0</v>
          </cell>
          <cell r="K326">
            <v>0</v>
          </cell>
          <cell r="M326">
            <v>105606.01</v>
          </cell>
          <cell r="N326">
            <v>85626.91</v>
          </cell>
          <cell r="O326">
            <v>0</v>
          </cell>
          <cell r="Q326">
            <v>0</v>
          </cell>
          <cell r="T326">
            <v>85626.91</v>
          </cell>
          <cell r="U326">
            <v>0</v>
          </cell>
          <cell r="W326">
            <v>0</v>
          </cell>
          <cell r="Y326">
            <v>19979.099999999999</v>
          </cell>
          <cell r="AA326">
            <v>0</v>
          </cell>
          <cell r="AG326">
            <v>0</v>
          </cell>
          <cell r="AI326">
            <v>0</v>
          </cell>
          <cell r="AL326">
            <v>2206</v>
          </cell>
        </row>
        <row r="327">
          <cell r="A327" t="str">
            <v>2206</v>
          </cell>
          <cell r="B327" t="str">
            <v xml:space="preserve">200 - Capital Assets                </v>
          </cell>
          <cell r="F327" t="str">
            <v>G</v>
          </cell>
          <cell r="G327">
            <v>0</v>
          </cell>
          <cell r="H327">
            <v>0</v>
          </cell>
          <cell r="I327">
            <v>0</v>
          </cell>
          <cell r="K327">
            <v>0</v>
          </cell>
          <cell r="M327">
            <v>23945.9</v>
          </cell>
          <cell r="N327">
            <v>13558.9</v>
          </cell>
          <cell r="O327">
            <v>0</v>
          </cell>
          <cell r="Q327">
            <v>0</v>
          </cell>
          <cell r="T327">
            <v>13811.9</v>
          </cell>
          <cell r="U327">
            <v>0</v>
          </cell>
          <cell r="W327">
            <v>0</v>
          </cell>
          <cell r="Y327">
            <v>10134</v>
          </cell>
          <cell r="AA327">
            <v>0</v>
          </cell>
          <cell r="AG327">
            <v>0</v>
          </cell>
          <cell r="AI327">
            <v>0</v>
          </cell>
          <cell r="AL327">
            <v>2206</v>
          </cell>
        </row>
        <row r="328">
          <cell r="A328" t="str">
            <v>2206</v>
          </cell>
          <cell r="B328" t="str">
            <v xml:space="preserve">200 - Capital Assets                </v>
          </cell>
          <cell r="F328" t="str">
            <v>H</v>
          </cell>
          <cell r="G328">
            <v>0</v>
          </cell>
          <cell r="H328">
            <v>0</v>
          </cell>
          <cell r="I328">
            <v>0</v>
          </cell>
          <cell r="K328">
            <v>0</v>
          </cell>
          <cell r="M328">
            <v>122458.63</v>
          </cell>
          <cell r="N328">
            <v>122458.63</v>
          </cell>
          <cell r="O328">
            <v>0</v>
          </cell>
          <cell r="Q328">
            <v>0</v>
          </cell>
          <cell r="T328">
            <v>122458.63</v>
          </cell>
          <cell r="U328">
            <v>0</v>
          </cell>
          <cell r="W328">
            <v>0</v>
          </cell>
          <cell r="Y328">
            <v>0</v>
          </cell>
          <cell r="AA328">
            <v>0</v>
          </cell>
          <cell r="AG328">
            <v>0</v>
          </cell>
          <cell r="AI328">
            <v>0</v>
          </cell>
          <cell r="AL328">
            <v>2206</v>
          </cell>
        </row>
        <row r="329">
          <cell r="A329" t="str">
            <v>2206</v>
          </cell>
          <cell r="B329" t="str">
            <v xml:space="preserve">200 - Capital Assets                </v>
          </cell>
          <cell r="F329" t="str">
            <v>L</v>
          </cell>
          <cell r="G329">
            <v>28821.3</v>
          </cell>
          <cell r="H329">
            <v>0</v>
          </cell>
          <cell r="I329">
            <v>0</v>
          </cell>
          <cell r="K329">
            <v>0</v>
          </cell>
          <cell r="M329">
            <v>28821.3</v>
          </cell>
          <cell r="N329">
            <v>0</v>
          </cell>
          <cell r="O329">
            <v>0</v>
          </cell>
          <cell r="Q329">
            <v>0</v>
          </cell>
          <cell r="T329">
            <v>0</v>
          </cell>
          <cell r="U329">
            <v>0</v>
          </cell>
          <cell r="W329">
            <v>0</v>
          </cell>
          <cell r="Y329">
            <v>28821.3</v>
          </cell>
          <cell r="AA329">
            <v>0</v>
          </cell>
          <cell r="AG329">
            <v>0</v>
          </cell>
          <cell r="AI329">
            <v>0</v>
          </cell>
          <cell r="AL329">
            <v>2206</v>
          </cell>
        </row>
        <row r="330">
          <cell r="A330" t="str">
            <v>2206</v>
          </cell>
          <cell r="B330" t="str">
            <v xml:space="preserve">200 - Capital Assets                </v>
          </cell>
          <cell r="F330" t="str">
            <v>R</v>
          </cell>
          <cell r="G330">
            <v>0</v>
          </cell>
          <cell r="H330">
            <v>0</v>
          </cell>
          <cell r="I330">
            <v>0</v>
          </cell>
          <cell r="K330">
            <v>0</v>
          </cell>
          <cell r="M330">
            <v>11400</v>
          </cell>
          <cell r="N330">
            <v>11400</v>
          </cell>
          <cell r="O330">
            <v>0</v>
          </cell>
          <cell r="Q330">
            <v>0</v>
          </cell>
          <cell r="T330">
            <v>11400</v>
          </cell>
          <cell r="U330">
            <v>0</v>
          </cell>
          <cell r="W330">
            <v>0</v>
          </cell>
          <cell r="Y330">
            <v>0</v>
          </cell>
          <cell r="AA330">
            <v>0</v>
          </cell>
          <cell r="AG330">
            <v>0</v>
          </cell>
          <cell r="AI330">
            <v>0</v>
          </cell>
          <cell r="AL330">
            <v>2206</v>
          </cell>
        </row>
        <row r="331">
          <cell r="A331" t="str">
            <v>2206</v>
          </cell>
          <cell r="B331" t="str">
            <v xml:space="preserve">200 - Capital Assets                </v>
          </cell>
          <cell r="F331" t="str">
            <v>W</v>
          </cell>
          <cell r="G331">
            <v>0</v>
          </cell>
          <cell r="H331">
            <v>0</v>
          </cell>
          <cell r="I331">
            <v>0</v>
          </cell>
          <cell r="K331">
            <v>0</v>
          </cell>
          <cell r="M331">
            <v>14629.32</v>
          </cell>
          <cell r="N331">
            <v>14629.32</v>
          </cell>
          <cell r="O331">
            <v>0</v>
          </cell>
          <cell r="Q331">
            <v>0</v>
          </cell>
          <cell r="T331">
            <v>14629.32</v>
          </cell>
          <cell r="U331">
            <v>0</v>
          </cell>
          <cell r="W331">
            <v>0</v>
          </cell>
          <cell r="Y331">
            <v>0</v>
          </cell>
          <cell r="AA331">
            <v>0</v>
          </cell>
          <cell r="AG331">
            <v>0</v>
          </cell>
          <cell r="AI331">
            <v>0</v>
          </cell>
          <cell r="AL331">
            <v>2206</v>
          </cell>
        </row>
        <row r="332">
          <cell r="A332" t="str">
            <v>2301</v>
          </cell>
          <cell r="B332" t="str">
            <v xml:space="preserve">200 - Capital Assets                </v>
          </cell>
          <cell r="G332">
            <v>0</v>
          </cell>
          <cell r="H332">
            <v>0</v>
          </cell>
          <cell r="I332">
            <v>0</v>
          </cell>
          <cell r="K332">
            <v>0</v>
          </cell>
          <cell r="M332">
            <v>3013709.6</v>
          </cell>
          <cell r="N332">
            <v>3013709.6</v>
          </cell>
          <cell r="O332">
            <v>0</v>
          </cell>
          <cell r="Q332">
            <v>0</v>
          </cell>
          <cell r="T332">
            <v>3013709.6</v>
          </cell>
          <cell r="U332">
            <v>0</v>
          </cell>
          <cell r="W332">
            <v>0</v>
          </cell>
          <cell r="Y332">
            <v>0</v>
          </cell>
          <cell r="AA332">
            <v>0</v>
          </cell>
          <cell r="AG332">
            <v>0</v>
          </cell>
          <cell r="AI332">
            <v>0</v>
          </cell>
          <cell r="AL332">
            <v>2301</v>
          </cell>
        </row>
        <row r="333">
          <cell r="A333" t="str">
            <v>2301</v>
          </cell>
          <cell r="B333" t="str">
            <v xml:space="preserve">200 - Capital Assets                </v>
          </cell>
          <cell r="F333" t="str">
            <v>A</v>
          </cell>
          <cell r="G333">
            <v>0</v>
          </cell>
          <cell r="H333">
            <v>0</v>
          </cell>
          <cell r="I333">
            <v>0</v>
          </cell>
          <cell r="K333">
            <v>0</v>
          </cell>
          <cell r="M333">
            <v>457013.88</v>
          </cell>
          <cell r="N333">
            <v>119398.2</v>
          </cell>
          <cell r="O333">
            <v>0</v>
          </cell>
          <cell r="Q333">
            <v>0</v>
          </cell>
          <cell r="T333">
            <v>423328.56</v>
          </cell>
          <cell r="U333">
            <v>0</v>
          </cell>
          <cell r="W333">
            <v>0</v>
          </cell>
          <cell r="Y333">
            <v>33685.32</v>
          </cell>
          <cell r="AA333">
            <v>0</v>
          </cell>
          <cell r="AG333">
            <v>0</v>
          </cell>
          <cell r="AI333">
            <v>0</v>
          </cell>
          <cell r="AL333">
            <v>2301</v>
          </cell>
        </row>
        <row r="334">
          <cell r="A334" t="str">
            <v>2301</v>
          </cell>
          <cell r="B334" t="str">
            <v xml:space="preserve">200 - Capital Assets                </v>
          </cell>
          <cell r="F334" t="str">
            <v>B</v>
          </cell>
          <cell r="G334">
            <v>0</v>
          </cell>
          <cell r="H334">
            <v>35316</v>
          </cell>
          <cell r="I334">
            <v>0</v>
          </cell>
          <cell r="K334">
            <v>0</v>
          </cell>
          <cell r="M334">
            <v>552288.30000000005</v>
          </cell>
          <cell r="N334">
            <v>549350.94999999995</v>
          </cell>
          <cell r="O334">
            <v>0</v>
          </cell>
          <cell r="Q334">
            <v>0</v>
          </cell>
          <cell r="T334">
            <v>549350.94999999995</v>
          </cell>
          <cell r="U334">
            <v>0</v>
          </cell>
          <cell r="W334">
            <v>0</v>
          </cell>
          <cell r="Y334">
            <v>2937.35</v>
          </cell>
          <cell r="AA334">
            <v>0</v>
          </cell>
          <cell r="AG334">
            <v>0</v>
          </cell>
          <cell r="AI334">
            <v>0</v>
          </cell>
          <cell r="AL334">
            <v>2301</v>
          </cell>
        </row>
        <row r="335">
          <cell r="A335" t="str">
            <v>2301</v>
          </cell>
          <cell r="B335" t="str">
            <v xml:space="preserve">200 - Capital Assets                </v>
          </cell>
          <cell r="F335" t="str">
            <v>C</v>
          </cell>
          <cell r="G335">
            <v>0</v>
          </cell>
          <cell r="H335">
            <v>66316.320000000007</v>
          </cell>
          <cell r="I335">
            <v>0</v>
          </cell>
          <cell r="K335">
            <v>0</v>
          </cell>
          <cell r="M335">
            <v>774794.96</v>
          </cell>
          <cell r="N335">
            <v>742984.64</v>
          </cell>
          <cell r="O335">
            <v>0</v>
          </cell>
          <cell r="Q335">
            <v>0</v>
          </cell>
          <cell r="T335">
            <v>742984.64</v>
          </cell>
          <cell r="U335">
            <v>0</v>
          </cell>
          <cell r="W335">
            <v>0</v>
          </cell>
          <cell r="Y335">
            <v>31810.32</v>
          </cell>
          <cell r="AA335">
            <v>0</v>
          </cell>
          <cell r="AG335">
            <v>0</v>
          </cell>
          <cell r="AI335">
            <v>0</v>
          </cell>
          <cell r="AL335">
            <v>2301</v>
          </cell>
        </row>
        <row r="336">
          <cell r="A336" t="str">
            <v>2301</v>
          </cell>
          <cell r="B336" t="str">
            <v xml:space="preserve">200 - Capital Assets                </v>
          </cell>
          <cell r="F336" t="str">
            <v>D</v>
          </cell>
          <cell r="G336">
            <v>0</v>
          </cell>
          <cell r="H336">
            <v>0</v>
          </cell>
          <cell r="I336">
            <v>0</v>
          </cell>
          <cell r="K336">
            <v>0</v>
          </cell>
          <cell r="M336">
            <v>81497.05</v>
          </cell>
          <cell r="N336">
            <v>81497.05</v>
          </cell>
          <cell r="O336">
            <v>0</v>
          </cell>
          <cell r="Q336">
            <v>0</v>
          </cell>
          <cell r="T336">
            <v>81497.05</v>
          </cell>
          <cell r="U336">
            <v>0</v>
          </cell>
          <cell r="W336">
            <v>0</v>
          </cell>
          <cell r="Y336">
            <v>0</v>
          </cell>
          <cell r="AA336">
            <v>0</v>
          </cell>
          <cell r="AG336">
            <v>0</v>
          </cell>
          <cell r="AI336">
            <v>0</v>
          </cell>
          <cell r="AL336">
            <v>2301</v>
          </cell>
        </row>
        <row r="337">
          <cell r="A337" t="str">
            <v>2301</v>
          </cell>
          <cell r="B337" t="str">
            <v xml:space="preserve">200 - Capital Assets                </v>
          </cell>
          <cell r="F337" t="str">
            <v>E</v>
          </cell>
          <cell r="G337">
            <v>-35164.800000000003</v>
          </cell>
          <cell r="H337">
            <v>90419.76</v>
          </cell>
          <cell r="I337">
            <v>0</v>
          </cell>
          <cell r="K337">
            <v>0</v>
          </cell>
          <cell r="M337">
            <v>716700.21</v>
          </cell>
          <cell r="N337">
            <v>465256.42</v>
          </cell>
          <cell r="O337">
            <v>0</v>
          </cell>
          <cell r="Q337">
            <v>0</v>
          </cell>
          <cell r="T337">
            <v>474220.42</v>
          </cell>
          <cell r="U337">
            <v>0</v>
          </cell>
          <cell r="W337">
            <v>0</v>
          </cell>
          <cell r="Y337">
            <v>242479.79</v>
          </cell>
          <cell r="AA337">
            <v>0</v>
          </cell>
          <cell r="AG337">
            <v>0</v>
          </cell>
          <cell r="AI337">
            <v>0</v>
          </cell>
          <cell r="AL337">
            <v>2301</v>
          </cell>
        </row>
        <row r="338">
          <cell r="A338" t="str">
            <v>2301</v>
          </cell>
          <cell r="B338" t="str">
            <v xml:space="preserve">200 - Capital Assets                </v>
          </cell>
          <cell r="F338" t="str">
            <v>F</v>
          </cell>
          <cell r="G338">
            <v>18324.95</v>
          </cell>
          <cell r="H338">
            <v>0</v>
          </cell>
          <cell r="I338">
            <v>0</v>
          </cell>
          <cell r="K338">
            <v>0</v>
          </cell>
          <cell r="M338">
            <v>99832.55</v>
          </cell>
          <cell r="N338">
            <v>81507.600000000006</v>
          </cell>
          <cell r="O338">
            <v>0</v>
          </cell>
          <cell r="Q338">
            <v>0</v>
          </cell>
          <cell r="T338">
            <v>81507.600000000006</v>
          </cell>
          <cell r="U338">
            <v>0</v>
          </cell>
          <cell r="W338">
            <v>0</v>
          </cell>
          <cell r="Y338">
            <v>18324.95</v>
          </cell>
          <cell r="AA338">
            <v>0</v>
          </cell>
          <cell r="AG338">
            <v>0</v>
          </cell>
          <cell r="AI338">
            <v>0</v>
          </cell>
          <cell r="AL338">
            <v>2301</v>
          </cell>
        </row>
        <row r="339">
          <cell r="A339" t="str">
            <v>2301</v>
          </cell>
          <cell r="B339" t="str">
            <v xml:space="preserve">200 - Capital Assets                </v>
          </cell>
          <cell r="F339" t="str">
            <v>G</v>
          </cell>
          <cell r="G339">
            <v>0</v>
          </cell>
          <cell r="H339">
            <v>0</v>
          </cell>
          <cell r="I339">
            <v>0</v>
          </cell>
          <cell r="K339">
            <v>0</v>
          </cell>
          <cell r="M339">
            <v>201333.92</v>
          </cell>
          <cell r="N339">
            <v>155988.17000000001</v>
          </cell>
          <cell r="O339">
            <v>0</v>
          </cell>
          <cell r="Q339">
            <v>0</v>
          </cell>
          <cell r="T339">
            <v>199514.92</v>
          </cell>
          <cell r="U339">
            <v>0</v>
          </cell>
          <cell r="W339">
            <v>0</v>
          </cell>
          <cell r="Y339">
            <v>1819</v>
          </cell>
          <cell r="AA339">
            <v>0</v>
          </cell>
          <cell r="AG339">
            <v>0</v>
          </cell>
          <cell r="AI339">
            <v>0</v>
          </cell>
          <cell r="AL339">
            <v>2301</v>
          </cell>
        </row>
        <row r="340">
          <cell r="A340" t="str">
            <v>2301</v>
          </cell>
          <cell r="B340" t="str">
            <v xml:space="preserve">200 - Capital Assets                </v>
          </cell>
          <cell r="F340" t="str">
            <v>H</v>
          </cell>
          <cell r="G340">
            <v>139659.20000000001</v>
          </cell>
          <cell r="H340">
            <v>127241.28</v>
          </cell>
          <cell r="I340">
            <v>0</v>
          </cell>
          <cell r="K340">
            <v>0</v>
          </cell>
          <cell r="M340">
            <v>285843.40000000002</v>
          </cell>
          <cell r="N340">
            <v>117373.88</v>
          </cell>
          <cell r="O340">
            <v>0</v>
          </cell>
          <cell r="Q340">
            <v>0</v>
          </cell>
          <cell r="T340">
            <v>149184.20000000001</v>
          </cell>
          <cell r="U340">
            <v>0</v>
          </cell>
          <cell r="W340">
            <v>0</v>
          </cell>
          <cell r="Y340">
            <v>136659.20000000001</v>
          </cell>
          <cell r="AA340">
            <v>0</v>
          </cell>
          <cell r="AG340">
            <v>0</v>
          </cell>
          <cell r="AI340">
            <v>0</v>
          </cell>
          <cell r="AL340">
            <v>2301</v>
          </cell>
        </row>
        <row r="341">
          <cell r="A341" t="str">
            <v>2301</v>
          </cell>
          <cell r="B341" t="str">
            <v xml:space="preserve">200 - Capital Assets                </v>
          </cell>
          <cell r="F341" t="str">
            <v>L</v>
          </cell>
          <cell r="G341">
            <v>2206.79</v>
          </cell>
          <cell r="H341">
            <v>0</v>
          </cell>
          <cell r="I341">
            <v>0</v>
          </cell>
          <cell r="K341">
            <v>0</v>
          </cell>
          <cell r="M341">
            <v>2206.79</v>
          </cell>
          <cell r="N341">
            <v>0</v>
          </cell>
          <cell r="O341">
            <v>0</v>
          </cell>
          <cell r="Q341">
            <v>0</v>
          </cell>
          <cell r="T341">
            <v>0</v>
          </cell>
          <cell r="U341">
            <v>0</v>
          </cell>
          <cell r="W341">
            <v>0</v>
          </cell>
          <cell r="Y341">
            <v>2206.79</v>
          </cell>
          <cell r="AA341">
            <v>0</v>
          </cell>
          <cell r="AG341">
            <v>0</v>
          </cell>
          <cell r="AI341">
            <v>0</v>
          </cell>
          <cell r="AL341">
            <v>2301</v>
          </cell>
        </row>
        <row r="342">
          <cell r="A342" t="str">
            <v>2301</v>
          </cell>
          <cell r="B342" t="str">
            <v xml:space="preserve">200 - Capital Assets                </v>
          </cell>
          <cell r="F342" t="str">
            <v>M</v>
          </cell>
          <cell r="G342">
            <v>0</v>
          </cell>
          <cell r="H342">
            <v>0</v>
          </cell>
          <cell r="I342">
            <v>0</v>
          </cell>
          <cell r="K342">
            <v>0</v>
          </cell>
          <cell r="M342">
            <v>4933.05</v>
          </cell>
          <cell r="N342">
            <v>4933.05</v>
          </cell>
          <cell r="O342">
            <v>0</v>
          </cell>
          <cell r="Q342">
            <v>0</v>
          </cell>
          <cell r="T342">
            <v>4933.05</v>
          </cell>
          <cell r="U342">
            <v>0</v>
          </cell>
          <cell r="W342">
            <v>0</v>
          </cell>
          <cell r="Y342">
            <v>0</v>
          </cell>
          <cell r="AA342">
            <v>0</v>
          </cell>
          <cell r="AG342">
            <v>0</v>
          </cell>
          <cell r="AI342">
            <v>0</v>
          </cell>
          <cell r="AL342">
            <v>2301</v>
          </cell>
        </row>
        <row r="343">
          <cell r="A343" t="str">
            <v>2301</v>
          </cell>
          <cell r="B343" t="str">
            <v xml:space="preserve">200 - Capital Assets                </v>
          </cell>
          <cell r="F343" t="str">
            <v>R</v>
          </cell>
          <cell r="G343">
            <v>18244.57</v>
          </cell>
          <cell r="H343">
            <v>0</v>
          </cell>
          <cell r="I343">
            <v>0</v>
          </cell>
          <cell r="K343">
            <v>0</v>
          </cell>
          <cell r="M343">
            <v>21395</v>
          </cell>
          <cell r="N343">
            <v>590</v>
          </cell>
          <cell r="O343">
            <v>0</v>
          </cell>
          <cell r="Q343">
            <v>0</v>
          </cell>
          <cell r="T343">
            <v>590</v>
          </cell>
          <cell r="U343">
            <v>0</v>
          </cell>
          <cell r="W343">
            <v>0</v>
          </cell>
          <cell r="Y343">
            <v>20805</v>
          </cell>
          <cell r="AA343">
            <v>0</v>
          </cell>
          <cell r="AG343">
            <v>0</v>
          </cell>
          <cell r="AI343">
            <v>0</v>
          </cell>
          <cell r="AL343">
            <v>2301</v>
          </cell>
        </row>
        <row r="344">
          <cell r="A344" t="str">
            <v>2301</v>
          </cell>
          <cell r="B344" t="str">
            <v xml:space="preserve">200 - Capital Assets                </v>
          </cell>
          <cell r="F344" t="str">
            <v>W</v>
          </cell>
          <cell r="G344">
            <v>0</v>
          </cell>
          <cell r="H344">
            <v>0</v>
          </cell>
          <cell r="I344">
            <v>0</v>
          </cell>
          <cell r="K344">
            <v>0</v>
          </cell>
          <cell r="M344">
            <v>1008</v>
          </cell>
          <cell r="N344">
            <v>1008</v>
          </cell>
          <cell r="O344">
            <v>0</v>
          </cell>
          <cell r="Q344">
            <v>0</v>
          </cell>
          <cell r="T344">
            <v>1008</v>
          </cell>
          <cell r="U344">
            <v>0</v>
          </cell>
          <cell r="W344">
            <v>0</v>
          </cell>
          <cell r="Y344">
            <v>0</v>
          </cell>
          <cell r="AA344">
            <v>0</v>
          </cell>
          <cell r="AG344">
            <v>0</v>
          </cell>
          <cell r="AI344">
            <v>0</v>
          </cell>
          <cell r="AL344">
            <v>2301</v>
          </cell>
        </row>
        <row r="345">
          <cell r="A345" t="str">
            <v>2301</v>
          </cell>
          <cell r="B345" t="str">
            <v xml:space="preserve">200 - Capital Assets                </v>
          </cell>
          <cell r="F345" t="str">
            <v>ZZ</v>
          </cell>
          <cell r="G345">
            <v>0</v>
          </cell>
          <cell r="H345">
            <v>12960</v>
          </cell>
          <cell r="I345">
            <v>0</v>
          </cell>
          <cell r="K345">
            <v>0</v>
          </cell>
          <cell r="M345">
            <v>465993.99</v>
          </cell>
          <cell r="N345">
            <v>465993.99</v>
          </cell>
          <cell r="O345">
            <v>0</v>
          </cell>
          <cell r="Q345">
            <v>0</v>
          </cell>
          <cell r="T345">
            <v>465993.99</v>
          </cell>
          <cell r="U345">
            <v>0</v>
          </cell>
          <cell r="W345">
            <v>0</v>
          </cell>
          <cell r="Y345">
            <v>0</v>
          </cell>
          <cell r="AA345">
            <v>0</v>
          </cell>
          <cell r="AG345">
            <v>0</v>
          </cell>
          <cell r="AI345">
            <v>0</v>
          </cell>
          <cell r="AL345">
            <v>2301</v>
          </cell>
        </row>
        <row r="346">
          <cell r="A346" t="str">
            <v>2302</v>
          </cell>
          <cell r="B346" t="str">
            <v xml:space="preserve">200 - Capital Assets                </v>
          </cell>
          <cell r="G346">
            <v>0</v>
          </cell>
          <cell r="H346">
            <v>0</v>
          </cell>
          <cell r="I346">
            <v>0</v>
          </cell>
          <cell r="K346">
            <v>0</v>
          </cell>
          <cell r="M346">
            <v>395747.56</v>
          </cell>
          <cell r="N346">
            <v>395747.56</v>
          </cell>
          <cell r="O346">
            <v>0</v>
          </cell>
          <cell r="Q346">
            <v>0</v>
          </cell>
          <cell r="T346">
            <v>395747.56</v>
          </cell>
          <cell r="U346">
            <v>0</v>
          </cell>
          <cell r="W346">
            <v>0</v>
          </cell>
          <cell r="Y346">
            <v>0</v>
          </cell>
          <cell r="AA346">
            <v>0</v>
          </cell>
          <cell r="AG346">
            <v>0</v>
          </cell>
          <cell r="AI346">
            <v>0</v>
          </cell>
          <cell r="AL346">
            <v>2302</v>
          </cell>
        </row>
        <row r="347">
          <cell r="A347" t="str">
            <v>2302</v>
          </cell>
          <cell r="B347" t="str">
            <v xml:space="preserve">200 - Capital Assets                </v>
          </cell>
          <cell r="F347" t="str">
            <v>A</v>
          </cell>
          <cell r="G347">
            <v>4520.97</v>
          </cell>
          <cell r="H347">
            <v>1293.45</v>
          </cell>
          <cell r="I347">
            <v>0</v>
          </cell>
          <cell r="K347">
            <v>0</v>
          </cell>
          <cell r="M347">
            <v>113897.18</v>
          </cell>
          <cell r="N347">
            <v>27452.53</v>
          </cell>
          <cell r="O347">
            <v>0</v>
          </cell>
          <cell r="Q347">
            <v>0</v>
          </cell>
          <cell r="T347">
            <v>67357.679999999993</v>
          </cell>
          <cell r="U347">
            <v>0</v>
          </cell>
          <cell r="W347">
            <v>0</v>
          </cell>
          <cell r="Y347">
            <v>46539.5</v>
          </cell>
          <cell r="AA347">
            <v>0</v>
          </cell>
          <cell r="AG347">
            <v>0</v>
          </cell>
          <cell r="AI347">
            <v>0</v>
          </cell>
          <cell r="AL347">
            <v>2302</v>
          </cell>
        </row>
        <row r="348">
          <cell r="A348" t="str">
            <v>2302</v>
          </cell>
          <cell r="B348" t="str">
            <v xml:space="preserve">200 - Capital Assets                </v>
          </cell>
          <cell r="F348" t="str">
            <v>B</v>
          </cell>
          <cell r="G348">
            <v>0</v>
          </cell>
          <cell r="H348">
            <v>0</v>
          </cell>
          <cell r="I348">
            <v>0</v>
          </cell>
          <cell r="K348">
            <v>0</v>
          </cell>
          <cell r="M348">
            <v>18866.53</v>
          </cell>
          <cell r="N348">
            <v>18716.34</v>
          </cell>
          <cell r="O348">
            <v>0</v>
          </cell>
          <cell r="Q348">
            <v>0</v>
          </cell>
          <cell r="T348">
            <v>18844.38</v>
          </cell>
          <cell r="U348">
            <v>0</v>
          </cell>
          <cell r="W348">
            <v>0</v>
          </cell>
          <cell r="Y348">
            <v>22.15</v>
          </cell>
          <cell r="AA348">
            <v>0</v>
          </cell>
          <cell r="AG348">
            <v>0</v>
          </cell>
          <cell r="AI348">
            <v>0</v>
          </cell>
          <cell r="AL348">
            <v>2302</v>
          </cell>
        </row>
        <row r="349">
          <cell r="A349" t="str">
            <v>2302</v>
          </cell>
          <cell r="B349" t="str">
            <v xml:space="preserve">200 - Capital Assets                </v>
          </cell>
          <cell r="F349" t="str">
            <v>C</v>
          </cell>
          <cell r="G349">
            <v>0</v>
          </cell>
          <cell r="H349">
            <v>0</v>
          </cell>
          <cell r="I349">
            <v>0</v>
          </cell>
          <cell r="K349">
            <v>0</v>
          </cell>
          <cell r="M349">
            <v>111062.38</v>
          </cell>
          <cell r="N349">
            <v>109574.53</v>
          </cell>
          <cell r="O349">
            <v>0</v>
          </cell>
          <cell r="Q349">
            <v>0</v>
          </cell>
          <cell r="T349">
            <v>110713.75</v>
          </cell>
          <cell r="U349">
            <v>0</v>
          </cell>
          <cell r="W349">
            <v>0</v>
          </cell>
          <cell r="Y349">
            <v>348.63</v>
          </cell>
          <cell r="AA349">
            <v>0</v>
          </cell>
          <cell r="AG349">
            <v>0</v>
          </cell>
          <cell r="AI349">
            <v>0</v>
          </cell>
          <cell r="AL349">
            <v>2302</v>
          </cell>
        </row>
        <row r="350">
          <cell r="A350" t="str">
            <v>2302</v>
          </cell>
          <cell r="B350" t="str">
            <v xml:space="preserve">200 - Capital Assets                </v>
          </cell>
          <cell r="F350" t="str">
            <v>CC</v>
          </cell>
          <cell r="G350">
            <v>0</v>
          </cell>
          <cell r="H350">
            <v>0</v>
          </cell>
          <cell r="I350">
            <v>0</v>
          </cell>
          <cell r="K350">
            <v>0</v>
          </cell>
          <cell r="M350">
            <v>8233.58</v>
          </cell>
          <cell r="N350">
            <v>8233.58</v>
          </cell>
          <cell r="O350">
            <v>0</v>
          </cell>
          <cell r="Q350">
            <v>0</v>
          </cell>
          <cell r="T350">
            <v>8233.58</v>
          </cell>
          <cell r="U350">
            <v>0</v>
          </cell>
          <cell r="W350">
            <v>0</v>
          </cell>
          <cell r="Y350">
            <v>0</v>
          </cell>
          <cell r="AA350">
            <v>0</v>
          </cell>
          <cell r="AG350">
            <v>0</v>
          </cell>
          <cell r="AI350">
            <v>0</v>
          </cell>
          <cell r="AL350">
            <v>2302</v>
          </cell>
        </row>
        <row r="351">
          <cell r="A351" t="str">
            <v>2302</v>
          </cell>
          <cell r="B351" t="str">
            <v xml:space="preserve">200 - Capital Assets                </v>
          </cell>
          <cell r="F351" t="str">
            <v>D</v>
          </cell>
          <cell r="G351">
            <v>0</v>
          </cell>
          <cell r="H351">
            <v>0</v>
          </cell>
          <cell r="I351">
            <v>0</v>
          </cell>
          <cell r="K351">
            <v>0</v>
          </cell>
          <cell r="M351">
            <v>15493.84</v>
          </cell>
          <cell r="N351">
            <v>13628.46</v>
          </cell>
          <cell r="O351">
            <v>0</v>
          </cell>
          <cell r="Q351">
            <v>0</v>
          </cell>
          <cell r="T351">
            <v>13893.3</v>
          </cell>
          <cell r="U351">
            <v>0</v>
          </cell>
          <cell r="W351">
            <v>0</v>
          </cell>
          <cell r="Y351">
            <v>1600.54</v>
          </cell>
          <cell r="AA351">
            <v>0</v>
          </cell>
          <cell r="AG351">
            <v>0</v>
          </cell>
          <cell r="AI351">
            <v>0</v>
          </cell>
          <cell r="AL351">
            <v>2302</v>
          </cell>
        </row>
        <row r="352">
          <cell r="A352" t="str">
            <v>2302</v>
          </cell>
          <cell r="B352" t="str">
            <v xml:space="preserve">200 - Capital Assets                </v>
          </cell>
          <cell r="F352" t="str">
            <v>E</v>
          </cell>
          <cell r="G352">
            <v>8701.68</v>
          </cell>
          <cell r="H352">
            <v>26656.84</v>
          </cell>
          <cell r="I352">
            <v>0</v>
          </cell>
          <cell r="K352">
            <v>0</v>
          </cell>
          <cell r="M352">
            <v>1510734.1</v>
          </cell>
          <cell r="N352">
            <v>1233491.74</v>
          </cell>
          <cell r="O352">
            <v>0</v>
          </cell>
          <cell r="Q352">
            <v>0</v>
          </cell>
          <cell r="T352">
            <v>1293592.45</v>
          </cell>
          <cell r="U352">
            <v>0</v>
          </cell>
          <cell r="W352">
            <v>0</v>
          </cell>
          <cell r="Y352">
            <v>217141.65</v>
          </cell>
          <cell r="AA352">
            <v>0</v>
          </cell>
          <cell r="AG352">
            <v>0</v>
          </cell>
          <cell r="AI352">
            <v>0</v>
          </cell>
          <cell r="AL352">
            <v>2302</v>
          </cell>
        </row>
        <row r="353">
          <cell r="A353" t="str">
            <v>2302</v>
          </cell>
          <cell r="B353" t="str">
            <v xml:space="preserve">200 - Capital Assets                </v>
          </cell>
          <cell r="F353" t="str">
            <v>F</v>
          </cell>
          <cell r="G353">
            <v>1983.26</v>
          </cell>
          <cell r="H353">
            <v>0</v>
          </cell>
          <cell r="I353">
            <v>0</v>
          </cell>
          <cell r="K353">
            <v>0</v>
          </cell>
          <cell r="M353">
            <v>50823.15</v>
          </cell>
          <cell r="N353">
            <v>36419.870000000003</v>
          </cell>
          <cell r="O353">
            <v>0</v>
          </cell>
          <cell r="Q353">
            <v>0</v>
          </cell>
          <cell r="T353">
            <v>45513.24</v>
          </cell>
          <cell r="U353">
            <v>0</v>
          </cell>
          <cell r="W353">
            <v>0</v>
          </cell>
          <cell r="Y353">
            <v>5309.91</v>
          </cell>
          <cell r="AA353">
            <v>0</v>
          </cell>
          <cell r="AG353">
            <v>0</v>
          </cell>
          <cell r="AI353">
            <v>0</v>
          </cell>
          <cell r="AL353">
            <v>2302</v>
          </cell>
        </row>
        <row r="354">
          <cell r="A354" t="str">
            <v>2302</v>
          </cell>
          <cell r="B354" t="str">
            <v xml:space="preserve">200 - Capital Assets                </v>
          </cell>
          <cell r="F354" t="str">
            <v>G</v>
          </cell>
          <cell r="G354">
            <v>0</v>
          </cell>
          <cell r="H354">
            <v>26.83</v>
          </cell>
          <cell r="I354">
            <v>0</v>
          </cell>
          <cell r="K354">
            <v>0</v>
          </cell>
          <cell r="M354">
            <v>5159.3</v>
          </cell>
          <cell r="N354">
            <v>3167.57</v>
          </cell>
          <cell r="O354">
            <v>0</v>
          </cell>
          <cell r="Q354">
            <v>0</v>
          </cell>
          <cell r="T354">
            <v>3206.91</v>
          </cell>
          <cell r="U354">
            <v>0</v>
          </cell>
          <cell r="W354">
            <v>0</v>
          </cell>
          <cell r="Y354">
            <v>1952.39</v>
          </cell>
          <cell r="AA354">
            <v>0</v>
          </cell>
          <cell r="AG354">
            <v>0</v>
          </cell>
          <cell r="AI354">
            <v>0</v>
          </cell>
          <cell r="AL354">
            <v>2302</v>
          </cell>
        </row>
        <row r="355">
          <cell r="A355" t="str">
            <v>2302</v>
          </cell>
          <cell r="B355" t="str">
            <v xml:space="preserve">200 - Capital Assets                </v>
          </cell>
          <cell r="F355" t="str">
            <v>H</v>
          </cell>
          <cell r="G355">
            <v>0</v>
          </cell>
          <cell r="H355">
            <v>89.16</v>
          </cell>
          <cell r="I355">
            <v>0</v>
          </cell>
          <cell r="K355">
            <v>0</v>
          </cell>
          <cell r="M355">
            <v>700.35</v>
          </cell>
          <cell r="N355">
            <v>534.13</v>
          </cell>
          <cell r="O355">
            <v>0</v>
          </cell>
          <cell r="Q355">
            <v>0</v>
          </cell>
          <cell r="T355">
            <v>534.13</v>
          </cell>
          <cell r="U355">
            <v>0</v>
          </cell>
          <cell r="W355">
            <v>0</v>
          </cell>
          <cell r="Y355">
            <v>166.22</v>
          </cell>
          <cell r="AA355">
            <v>0</v>
          </cell>
          <cell r="AG355">
            <v>0</v>
          </cell>
          <cell r="AI355">
            <v>0</v>
          </cell>
          <cell r="AL355">
            <v>2302</v>
          </cell>
        </row>
        <row r="356">
          <cell r="A356" t="str">
            <v>2302</v>
          </cell>
          <cell r="B356" t="str">
            <v xml:space="preserve">200 - Capital Assets                </v>
          </cell>
          <cell r="F356" t="str">
            <v>L</v>
          </cell>
          <cell r="G356">
            <v>29.5</v>
          </cell>
          <cell r="H356">
            <v>0</v>
          </cell>
          <cell r="I356">
            <v>0</v>
          </cell>
          <cell r="K356">
            <v>0</v>
          </cell>
          <cell r="M356">
            <v>2784.64</v>
          </cell>
          <cell r="N356">
            <v>0</v>
          </cell>
          <cell r="O356">
            <v>0</v>
          </cell>
          <cell r="Q356">
            <v>0</v>
          </cell>
          <cell r="T356">
            <v>0</v>
          </cell>
          <cell r="U356">
            <v>0</v>
          </cell>
          <cell r="W356">
            <v>0</v>
          </cell>
          <cell r="Y356">
            <v>2784.64</v>
          </cell>
          <cell r="AA356">
            <v>0</v>
          </cell>
          <cell r="AG356">
            <v>0</v>
          </cell>
          <cell r="AI356">
            <v>0</v>
          </cell>
          <cell r="AL356">
            <v>2302</v>
          </cell>
        </row>
        <row r="357">
          <cell r="A357" t="str">
            <v>2302</v>
          </cell>
          <cell r="B357" t="str">
            <v xml:space="preserve">200 - Capital Assets                </v>
          </cell>
          <cell r="F357" t="str">
            <v>M</v>
          </cell>
          <cell r="G357">
            <v>0</v>
          </cell>
          <cell r="H357">
            <v>0</v>
          </cell>
          <cell r="I357">
            <v>0</v>
          </cell>
          <cell r="K357">
            <v>0</v>
          </cell>
          <cell r="M357">
            <v>42.19</v>
          </cell>
          <cell r="N357">
            <v>42.19</v>
          </cell>
          <cell r="O357">
            <v>0</v>
          </cell>
          <cell r="Q357">
            <v>0</v>
          </cell>
          <cell r="T357">
            <v>42.19</v>
          </cell>
          <cell r="U357">
            <v>0</v>
          </cell>
          <cell r="W357">
            <v>0</v>
          </cell>
          <cell r="Y357">
            <v>0</v>
          </cell>
          <cell r="AA357">
            <v>0</v>
          </cell>
          <cell r="AG357">
            <v>0</v>
          </cell>
          <cell r="AI357">
            <v>0</v>
          </cell>
          <cell r="AL357">
            <v>2302</v>
          </cell>
        </row>
        <row r="358">
          <cell r="A358" t="str">
            <v>2302</v>
          </cell>
          <cell r="B358" t="str">
            <v xml:space="preserve">200 - Capital Assets                </v>
          </cell>
          <cell r="F358" t="str">
            <v>O</v>
          </cell>
          <cell r="G358">
            <v>0</v>
          </cell>
          <cell r="H358">
            <v>0</v>
          </cell>
          <cell r="I358">
            <v>0</v>
          </cell>
          <cell r="K358">
            <v>0</v>
          </cell>
          <cell r="M358">
            <v>340.55</v>
          </cell>
          <cell r="N358">
            <v>340.55</v>
          </cell>
          <cell r="O358">
            <v>0</v>
          </cell>
          <cell r="Q358">
            <v>0</v>
          </cell>
          <cell r="T358">
            <v>340.55</v>
          </cell>
          <cell r="U358">
            <v>0</v>
          </cell>
          <cell r="W358">
            <v>0</v>
          </cell>
          <cell r="Y358">
            <v>0</v>
          </cell>
          <cell r="AA358">
            <v>0</v>
          </cell>
          <cell r="AG358">
            <v>0</v>
          </cell>
          <cell r="AI358">
            <v>0</v>
          </cell>
          <cell r="AL358">
            <v>2302</v>
          </cell>
        </row>
        <row r="359">
          <cell r="A359" t="str">
            <v>2302</v>
          </cell>
          <cell r="B359" t="str">
            <v xml:space="preserve">200 - Capital Assets                </v>
          </cell>
          <cell r="F359" t="str">
            <v>ZZ</v>
          </cell>
          <cell r="G359">
            <v>0</v>
          </cell>
          <cell r="H359">
            <v>0</v>
          </cell>
          <cell r="I359">
            <v>0</v>
          </cell>
          <cell r="K359">
            <v>0</v>
          </cell>
          <cell r="M359">
            <v>2135.33</v>
          </cell>
          <cell r="N359">
            <v>2135.33</v>
          </cell>
          <cell r="O359">
            <v>0</v>
          </cell>
          <cell r="Q359">
            <v>0</v>
          </cell>
          <cell r="T359">
            <v>2135.33</v>
          </cell>
          <cell r="U359">
            <v>0</v>
          </cell>
          <cell r="W359">
            <v>0</v>
          </cell>
          <cell r="Y359">
            <v>0</v>
          </cell>
          <cell r="AA359">
            <v>0</v>
          </cell>
          <cell r="AG359">
            <v>0</v>
          </cell>
          <cell r="AI359">
            <v>0</v>
          </cell>
          <cell r="AL359">
            <v>2302</v>
          </cell>
        </row>
        <row r="360">
          <cell r="A360" t="str">
            <v>2304</v>
          </cell>
          <cell r="B360" t="str">
            <v xml:space="preserve">200 - Capital Assets                </v>
          </cell>
          <cell r="G360">
            <v>0</v>
          </cell>
          <cell r="H360">
            <v>0</v>
          </cell>
          <cell r="I360">
            <v>0</v>
          </cell>
          <cell r="K360">
            <v>0</v>
          </cell>
          <cell r="M360">
            <v>156842.12</v>
          </cell>
          <cell r="N360">
            <v>156842.12</v>
          </cell>
          <cell r="O360">
            <v>0</v>
          </cell>
          <cell r="Q360">
            <v>0</v>
          </cell>
          <cell r="T360">
            <v>156842.12</v>
          </cell>
          <cell r="U360">
            <v>0</v>
          </cell>
          <cell r="W360">
            <v>0</v>
          </cell>
          <cell r="Y360">
            <v>0</v>
          </cell>
          <cell r="AA360">
            <v>0</v>
          </cell>
          <cell r="AG360">
            <v>0</v>
          </cell>
          <cell r="AI360">
            <v>0</v>
          </cell>
          <cell r="AL360">
            <v>2304</v>
          </cell>
        </row>
        <row r="361">
          <cell r="A361" t="str">
            <v>2304</v>
          </cell>
          <cell r="B361" t="str">
            <v xml:space="preserve">200 - Capital Assets                </v>
          </cell>
          <cell r="F361" t="str">
            <v>A</v>
          </cell>
          <cell r="G361">
            <v>0</v>
          </cell>
          <cell r="H361">
            <v>0</v>
          </cell>
          <cell r="I361">
            <v>0</v>
          </cell>
          <cell r="K361">
            <v>0</v>
          </cell>
          <cell r="M361">
            <v>97148.64</v>
          </cell>
          <cell r="N361">
            <v>96328.37</v>
          </cell>
          <cell r="O361">
            <v>0</v>
          </cell>
          <cell r="Q361">
            <v>0</v>
          </cell>
          <cell r="T361">
            <v>96423.71</v>
          </cell>
          <cell r="U361">
            <v>0</v>
          </cell>
          <cell r="W361">
            <v>0</v>
          </cell>
          <cell r="Y361">
            <v>724.93</v>
          </cell>
          <cell r="AA361">
            <v>0</v>
          </cell>
          <cell r="AG361">
            <v>0</v>
          </cell>
          <cell r="AI361">
            <v>0</v>
          </cell>
          <cell r="AL361">
            <v>2304</v>
          </cell>
        </row>
        <row r="362">
          <cell r="A362" t="str">
            <v>2304</v>
          </cell>
          <cell r="B362" t="str">
            <v xml:space="preserve">200 - Capital Assets                </v>
          </cell>
          <cell r="F362" t="str">
            <v>B</v>
          </cell>
          <cell r="G362">
            <v>143.56</v>
          </cell>
          <cell r="H362">
            <v>135.57</v>
          </cell>
          <cell r="I362">
            <v>0</v>
          </cell>
          <cell r="K362">
            <v>0</v>
          </cell>
          <cell r="M362">
            <v>15522.89</v>
          </cell>
          <cell r="N362">
            <v>13364.13</v>
          </cell>
          <cell r="O362">
            <v>0</v>
          </cell>
          <cell r="Q362">
            <v>0</v>
          </cell>
          <cell r="T362">
            <v>14381.11</v>
          </cell>
          <cell r="U362">
            <v>0</v>
          </cell>
          <cell r="W362">
            <v>0</v>
          </cell>
          <cell r="Y362">
            <v>1141.78</v>
          </cell>
          <cell r="AA362">
            <v>0</v>
          </cell>
          <cell r="AG362">
            <v>0</v>
          </cell>
          <cell r="AI362">
            <v>0</v>
          </cell>
          <cell r="AL362">
            <v>2304</v>
          </cell>
        </row>
        <row r="363">
          <cell r="A363" t="str">
            <v>2304</v>
          </cell>
          <cell r="B363" t="str">
            <v xml:space="preserve">200 - Capital Assets                </v>
          </cell>
          <cell r="F363" t="str">
            <v>C</v>
          </cell>
          <cell r="G363">
            <v>90.79</v>
          </cell>
          <cell r="H363">
            <v>1954.84</v>
          </cell>
          <cell r="I363">
            <v>0</v>
          </cell>
          <cell r="K363">
            <v>0</v>
          </cell>
          <cell r="M363">
            <v>12263.28</v>
          </cell>
          <cell r="N363">
            <v>10963.67</v>
          </cell>
          <cell r="O363">
            <v>0</v>
          </cell>
          <cell r="Q363">
            <v>0</v>
          </cell>
          <cell r="T363">
            <v>11218.11</v>
          </cell>
          <cell r="U363">
            <v>0</v>
          </cell>
          <cell r="W363">
            <v>0</v>
          </cell>
          <cell r="Y363">
            <v>1045.17</v>
          </cell>
          <cell r="AA363">
            <v>0</v>
          </cell>
          <cell r="AG363">
            <v>0</v>
          </cell>
          <cell r="AI363">
            <v>0</v>
          </cell>
          <cell r="AL363">
            <v>2304</v>
          </cell>
        </row>
        <row r="364">
          <cell r="A364" t="str">
            <v>2304</v>
          </cell>
          <cell r="B364" t="str">
            <v xml:space="preserve">200 - Capital Assets                </v>
          </cell>
          <cell r="F364" t="str">
            <v>CC</v>
          </cell>
          <cell r="G364">
            <v>0</v>
          </cell>
          <cell r="H364">
            <v>0</v>
          </cell>
          <cell r="I364">
            <v>0</v>
          </cell>
          <cell r="K364">
            <v>0</v>
          </cell>
          <cell r="M364">
            <v>166.21</v>
          </cell>
          <cell r="N364">
            <v>166.21</v>
          </cell>
          <cell r="O364">
            <v>0</v>
          </cell>
          <cell r="Q364">
            <v>0</v>
          </cell>
          <cell r="T364">
            <v>166.21</v>
          </cell>
          <cell r="U364">
            <v>0</v>
          </cell>
          <cell r="W364">
            <v>0</v>
          </cell>
          <cell r="Y364">
            <v>0</v>
          </cell>
          <cell r="AA364">
            <v>0</v>
          </cell>
          <cell r="AG364">
            <v>0</v>
          </cell>
          <cell r="AI364">
            <v>0</v>
          </cell>
          <cell r="AL364">
            <v>2304</v>
          </cell>
        </row>
        <row r="365">
          <cell r="A365" t="str">
            <v>2304</v>
          </cell>
          <cell r="B365" t="str">
            <v xml:space="preserve">200 - Capital Assets                </v>
          </cell>
          <cell r="F365" t="str">
            <v>D</v>
          </cell>
          <cell r="G365">
            <v>0</v>
          </cell>
          <cell r="H365">
            <v>0</v>
          </cell>
          <cell r="I365">
            <v>0</v>
          </cell>
          <cell r="K365">
            <v>0</v>
          </cell>
          <cell r="M365">
            <v>2000.96</v>
          </cell>
          <cell r="N365">
            <v>2000.96</v>
          </cell>
          <cell r="O365">
            <v>0</v>
          </cell>
          <cell r="Q365">
            <v>0</v>
          </cell>
          <cell r="T365">
            <v>2000.96</v>
          </cell>
          <cell r="U365">
            <v>0</v>
          </cell>
          <cell r="W365">
            <v>0</v>
          </cell>
          <cell r="Y365">
            <v>0</v>
          </cell>
          <cell r="AA365">
            <v>0</v>
          </cell>
          <cell r="AG365">
            <v>0</v>
          </cell>
          <cell r="AI365">
            <v>0</v>
          </cell>
          <cell r="AL365">
            <v>2304</v>
          </cell>
        </row>
        <row r="366">
          <cell r="A366" t="str">
            <v>2304</v>
          </cell>
          <cell r="B366" t="str">
            <v xml:space="preserve">200 - Capital Assets                </v>
          </cell>
          <cell r="F366" t="str">
            <v>E</v>
          </cell>
          <cell r="G366">
            <v>547.07000000000005</v>
          </cell>
          <cell r="H366">
            <v>659.75</v>
          </cell>
          <cell r="I366">
            <v>0</v>
          </cell>
          <cell r="K366">
            <v>0</v>
          </cell>
          <cell r="M366">
            <v>60270.83</v>
          </cell>
          <cell r="N366">
            <v>48275.94</v>
          </cell>
          <cell r="O366">
            <v>0</v>
          </cell>
          <cell r="Q366">
            <v>0</v>
          </cell>
          <cell r="T366">
            <v>52126.13</v>
          </cell>
          <cell r="U366">
            <v>0</v>
          </cell>
          <cell r="W366">
            <v>0</v>
          </cell>
          <cell r="Y366">
            <v>8144.7</v>
          </cell>
          <cell r="AA366">
            <v>0</v>
          </cell>
          <cell r="AG366">
            <v>0</v>
          </cell>
          <cell r="AI366">
            <v>0</v>
          </cell>
          <cell r="AL366">
            <v>2304</v>
          </cell>
        </row>
        <row r="367">
          <cell r="A367" t="str">
            <v>2304</v>
          </cell>
          <cell r="B367" t="str">
            <v xml:space="preserve">200 - Capital Assets                </v>
          </cell>
          <cell r="F367" t="str">
            <v>F</v>
          </cell>
          <cell r="G367">
            <v>3523.48</v>
          </cell>
          <cell r="H367">
            <v>1043.1099999999999</v>
          </cell>
          <cell r="I367">
            <v>0</v>
          </cell>
          <cell r="K367">
            <v>0</v>
          </cell>
          <cell r="M367">
            <v>120308.61</v>
          </cell>
          <cell r="N367">
            <v>101600.88</v>
          </cell>
          <cell r="O367">
            <v>0</v>
          </cell>
          <cell r="Q367">
            <v>0</v>
          </cell>
          <cell r="T367">
            <v>106196.65</v>
          </cell>
          <cell r="U367">
            <v>0</v>
          </cell>
          <cell r="W367">
            <v>0</v>
          </cell>
          <cell r="Y367">
            <v>14111.96</v>
          </cell>
          <cell r="AA367">
            <v>0</v>
          </cell>
          <cell r="AG367">
            <v>0</v>
          </cell>
          <cell r="AI367">
            <v>0</v>
          </cell>
          <cell r="AL367">
            <v>2304</v>
          </cell>
        </row>
        <row r="368">
          <cell r="A368" t="str">
            <v>2304</v>
          </cell>
          <cell r="B368" t="str">
            <v xml:space="preserve">200 - Capital Assets                </v>
          </cell>
          <cell r="F368" t="str">
            <v>G</v>
          </cell>
          <cell r="G368">
            <v>0</v>
          </cell>
          <cell r="H368">
            <v>28.3</v>
          </cell>
          <cell r="I368">
            <v>0</v>
          </cell>
          <cell r="K368">
            <v>0</v>
          </cell>
          <cell r="M368">
            <v>5438.54</v>
          </cell>
          <cell r="N368">
            <v>4149.32</v>
          </cell>
          <cell r="O368">
            <v>0</v>
          </cell>
          <cell r="Q368">
            <v>0</v>
          </cell>
          <cell r="T368">
            <v>4237.72</v>
          </cell>
          <cell r="U368">
            <v>0</v>
          </cell>
          <cell r="W368">
            <v>0</v>
          </cell>
          <cell r="Y368">
            <v>1200.82</v>
          </cell>
          <cell r="AA368">
            <v>0</v>
          </cell>
          <cell r="AG368">
            <v>0</v>
          </cell>
          <cell r="AI368">
            <v>0</v>
          </cell>
          <cell r="AL368">
            <v>2304</v>
          </cell>
        </row>
        <row r="369">
          <cell r="A369" t="str">
            <v>2304</v>
          </cell>
          <cell r="B369" t="str">
            <v xml:space="preserve">200 - Capital Assets                </v>
          </cell>
          <cell r="F369" t="str">
            <v>H</v>
          </cell>
          <cell r="G369">
            <v>0</v>
          </cell>
          <cell r="H369">
            <v>190.08</v>
          </cell>
          <cell r="I369">
            <v>0</v>
          </cell>
          <cell r="K369">
            <v>0</v>
          </cell>
          <cell r="M369">
            <v>9800.5300000000007</v>
          </cell>
          <cell r="N369">
            <v>9228.26</v>
          </cell>
          <cell r="O369">
            <v>0</v>
          </cell>
          <cell r="Q369">
            <v>0</v>
          </cell>
          <cell r="T369">
            <v>9228.26</v>
          </cell>
          <cell r="U369">
            <v>0</v>
          </cell>
          <cell r="W369">
            <v>0</v>
          </cell>
          <cell r="Y369">
            <v>572.27</v>
          </cell>
          <cell r="AA369">
            <v>0</v>
          </cell>
          <cell r="AG369">
            <v>0</v>
          </cell>
          <cell r="AI369">
            <v>0</v>
          </cell>
          <cell r="AL369">
            <v>2304</v>
          </cell>
        </row>
        <row r="370">
          <cell r="A370" t="str">
            <v>2304</v>
          </cell>
          <cell r="B370" t="str">
            <v xml:space="preserve">200 - Capital Assets                </v>
          </cell>
          <cell r="F370" t="str">
            <v>L</v>
          </cell>
          <cell r="G370">
            <v>14.55</v>
          </cell>
          <cell r="H370">
            <v>0</v>
          </cell>
          <cell r="I370">
            <v>0</v>
          </cell>
          <cell r="K370">
            <v>0</v>
          </cell>
          <cell r="M370">
            <v>2414.9</v>
          </cell>
          <cell r="N370">
            <v>0</v>
          </cell>
          <cell r="O370">
            <v>0</v>
          </cell>
          <cell r="Q370">
            <v>0</v>
          </cell>
          <cell r="T370">
            <v>0</v>
          </cell>
          <cell r="U370">
            <v>0</v>
          </cell>
          <cell r="W370">
            <v>0</v>
          </cell>
          <cell r="Y370">
            <v>2414.9</v>
          </cell>
          <cell r="AA370">
            <v>0</v>
          </cell>
          <cell r="AG370">
            <v>0</v>
          </cell>
          <cell r="AI370">
            <v>0</v>
          </cell>
          <cell r="AL370">
            <v>2304</v>
          </cell>
        </row>
        <row r="371">
          <cell r="A371" t="str">
            <v>2304</v>
          </cell>
          <cell r="B371" t="str">
            <v xml:space="preserve">200 - Capital Assets                </v>
          </cell>
          <cell r="F371" t="str">
            <v>M</v>
          </cell>
          <cell r="G371">
            <v>0</v>
          </cell>
          <cell r="H371">
            <v>0</v>
          </cell>
          <cell r="I371">
            <v>0</v>
          </cell>
          <cell r="K371">
            <v>0</v>
          </cell>
          <cell r="M371">
            <v>11740.79</v>
          </cell>
          <cell r="N371">
            <v>10748.14</v>
          </cell>
          <cell r="O371">
            <v>0</v>
          </cell>
          <cell r="Q371">
            <v>0</v>
          </cell>
          <cell r="T371">
            <v>10748.14</v>
          </cell>
          <cell r="U371">
            <v>0</v>
          </cell>
          <cell r="W371">
            <v>0</v>
          </cell>
          <cell r="Y371">
            <v>992.65</v>
          </cell>
          <cell r="AA371">
            <v>0</v>
          </cell>
          <cell r="AG371">
            <v>0</v>
          </cell>
          <cell r="AI371">
            <v>0</v>
          </cell>
          <cell r="AL371">
            <v>2304</v>
          </cell>
        </row>
        <row r="372">
          <cell r="A372" t="str">
            <v>2304</v>
          </cell>
          <cell r="B372" t="str">
            <v xml:space="preserve">200 - Capital Assets                </v>
          </cell>
          <cell r="F372" t="str">
            <v>R</v>
          </cell>
          <cell r="G372">
            <v>0</v>
          </cell>
          <cell r="H372">
            <v>0</v>
          </cell>
          <cell r="I372">
            <v>0</v>
          </cell>
          <cell r="K372">
            <v>0</v>
          </cell>
          <cell r="M372">
            <v>17.82</v>
          </cell>
          <cell r="N372">
            <v>17.82</v>
          </cell>
          <cell r="O372">
            <v>0</v>
          </cell>
          <cell r="Q372">
            <v>0</v>
          </cell>
          <cell r="T372">
            <v>17.82</v>
          </cell>
          <cell r="U372">
            <v>0</v>
          </cell>
          <cell r="W372">
            <v>0</v>
          </cell>
          <cell r="Y372">
            <v>0</v>
          </cell>
          <cell r="AA372">
            <v>0</v>
          </cell>
          <cell r="AG372">
            <v>0</v>
          </cell>
          <cell r="AI372">
            <v>0</v>
          </cell>
          <cell r="AL372">
            <v>2304</v>
          </cell>
        </row>
        <row r="373">
          <cell r="A373" t="str">
            <v>2304</v>
          </cell>
          <cell r="B373" t="str">
            <v xml:space="preserve">200 - Capital Assets                </v>
          </cell>
          <cell r="F373" t="str">
            <v>ZZ</v>
          </cell>
          <cell r="G373">
            <v>0</v>
          </cell>
          <cell r="H373">
            <v>0</v>
          </cell>
          <cell r="I373">
            <v>0</v>
          </cell>
          <cell r="K373">
            <v>0</v>
          </cell>
          <cell r="M373">
            <v>104.99</v>
          </cell>
          <cell r="N373">
            <v>104.99</v>
          </cell>
          <cell r="O373">
            <v>0</v>
          </cell>
          <cell r="Q373">
            <v>0</v>
          </cell>
          <cell r="T373">
            <v>104.99</v>
          </cell>
          <cell r="U373">
            <v>0</v>
          </cell>
          <cell r="W373">
            <v>0</v>
          </cell>
          <cell r="Y373">
            <v>0</v>
          </cell>
          <cell r="AA373">
            <v>0</v>
          </cell>
          <cell r="AG373">
            <v>0</v>
          </cell>
          <cell r="AI373">
            <v>0</v>
          </cell>
          <cell r="AL373">
            <v>2304</v>
          </cell>
        </row>
        <row r="374">
          <cell r="A374" t="str">
            <v>2305</v>
          </cell>
          <cell r="B374" t="str">
            <v xml:space="preserve">200 - Capital Assets                </v>
          </cell>
          <cell r="G374">
            <v>0</v>
          </cell>
          <cell r="H374">
            <v>0</v>
          </cell>
          <cell r="I374">
            <v>0</v>
          </cell>
          <cell r="K374">
            <v>0</v>
          </cell>
          <cell r="M374">
            <v>217360.84</v>
          </cell>
          <cell r="N374">
            <v>217360.84</v>
          </cell>
          <cell r="O374">
            <v>0</v>
          </cell>
          <cell r="Q374">
            <v>0</v>
          </cell>
          <cell r="T374">
            <v>217360.84</v>
          </cell>
          <cell r="U374">
            <v>0</v>
          </cell>
          <cell r="W374">
            <v>0</v>
          </cell>
          <cell r="Y374">
            <v>0</v>
          </cell>
          <cell r="AA374">
            <v>0</v>
          </cell>
          <cell r="AG374">
            <v>0</v>
          </cell>
          <cell r="AI374">
            <v>0</v>
          </cell>
          <cell r="AL374">
            <v>2305</v>
          </cell>
        </row>
        <row r="375">
          <cell r="A375" t="str">
            <v>2305</v>
          </cell>
          <cell r="B375" t="str">
            <v xml:space="preserve">200 - Capital Assets                </v>
          </cell>
          <cell r="F375" t="str">
            <v>A</v>
          </cell>
          <cell r="G375">
            <v>649.73</v>
          </cell>
          <cell r="H375">
            <v>742.55</v>
          </cell>
          <cell r="I375">
            <v>0</v>
          </cell>
          <cell r="K375">
            <v>0</v>
          </cell>
          <cell r="M375">
            <v>35943.56</v>
          </cell>
          <cell r="N375">
            <v>7412.4</v>
          </cell>
          <cell r="O375">
            <v>0</v>
          </cell>
          <cell r="Q375">
            <v>0</v>
          </cell>
          <cell r="T375">
            <v>7535.22</v>
          </cell>
          <cell r="U375">
            <v>0</v>
          </cell>
          <cell r="W375">
            <v>0</v>
          </cell>
          <cell r="Y375">
            <v>28408.34</v>
          </cell>
          <cell r="AA375">
            <v>0</v>
          </cell>
          <cell r="AG375">
            <v>0</v>
          </cell>
          <cell r="AI375">
            <v>0</v>
          </cell>
          <cell r="AL375">
            <v>2305</v>
          </cell>
        </row>
        <row r="376">
          <cell r="A376" t="str">
            <v>2305</v>
          </cell>
          <cell r="B376" t="str">
            <v xml:space="preserve">200 - Capital Assets                </v>
          </cell>
          <cell r="F376" t="str">
            <v>B</v>
          </cell>
          <cell r="G376">
            <v>443.35</v>
          </cell>
          <cell r="H376">
            <v>0</v>
          </cell>
          <cell r="I376">
            <v>0</v>
          </cell>
          <cell r="K376">
            <v>0</v>
          </cell>
          <cell r="M376">
            <v>11580.48</v>
          </cell>
          <cell r="N376">
            <v>9666.34</v>
          </cell>
          <cell r="O376">
            <v>0</v>
          </cell>
          <cell r="Q376">
            <v>0</v>
          </cell>
          <cell r="T376">
            <v>9879.09</v>
          </cell>
          <cell r="U376">
            <v>0</v>
          </cell>
          <cell r="W376">
            <v>0</v>
          </cell>
          <cell r="Y376">
            <v>1701.39</v>
          </cell>
          <cell r="AA376">
            <v>0</v>
          </cell>
          <cell r="AG376">
            <v>0</v>
          </cell>
          <cell r="AI376">
            <v>0</v>
          </cell>
          <cell r="AL376">
            <v>2305</v>
          </cell>
        </row>
        <row r="377">
          <cell r="A377" t="str">
            <v>2305</v>
          </cell>
          <cell r="B377" t="str">
            <v xml:space="preserve">200 - Capital Assets                </v>
          </cell>
          <cell r="F377" t="str">
            <v>C</v>
          </cell>
          <cell r="G377">
            <v>0</v>
          </cell>
          <cell r="H377">
            <v>143.86000000000001</v>
          </cell>
          <cell r="I377">
            <v>0</v>
          </cell>
          <cell r="K377">
            <v>0</v>
          </cell>
          <cell r="M377">
            <v>41742.9</v>
          </cell>
          <cell r="N377">
            <v>41196.699999999997</v>
          </cell>
          <cell r="O377">
            <v>0</v>
          </cell>
          <cell r="Q377">
            <v>0</v>
          </cell>
          <cell r="T377">
            <v>41306.81</v>
          </cell>
          <cell r="U377">
            <v>0</v>
          </cell>
          <cell r="W377">
            <v>0</v>
          </cell>
          <cell r="Y377">
            <v>436.09</v>
          </cell>
          <cell r="AA377">
            <v>0</v>
          </cell>
          <cell r="AG377">
            <v>0</v>
          </cell>
          <cell r="AI377">
            <v>0</v>
          </cell>
          <cell r="AL377">
            <v>2305</v>
          </cell>
        </row>
        <row r="378">
          <cell r="A378" t="str">
            <v>2305</v>
          </cell>
          <cell r="B378" t="str">
            <v xml:space="preserve">200 - Capital Assets                </v>
          </cell>
          <cell r="F378" t="str">
            <v>CC</v>
          </cell>
          <cell r="G378">
            <v>0</v>
          </cell>
          <cell r="H378">
            <v>0</v>
          </cell>
          <cell r="I378">
            <v>0</v>
          </cell>
          <cell r="K378">
            <v>0</v>
          </cell>
          <cell r="M378">
            <v>844.19</v>
          </cell>
          <cell r="N378">
            <v>844.19</v>
          </cell>
          <cell r="O378">
            <v>0</v>
          </cell>
          <cell r="Q378">
            <v>0</v>
          </cell>
          <cell r="T378">
            <v>844.19</v>
          </cell>
          <cell r="U378">
            <v>0</v>
          </cell>
          <cell r="W378">
            <v>0</v>
          </cell>
          <cell r="Y378">
            <v>0</v>
          </cell>
          <cell r="AA378">
            <v>0</v>
          </cell>
          <cell r="AG378">
            <v>0</v>
          </cell>
          <cell r="AI378">
            <v>0</v>
          </cell>
          <cell r="AL378">
            <v>2305</v>
          </cell>
        </row>
        <row r="379">
          <cell r="A379" t="str">
            <v>2305</v>
          </cell>
          <cell r="B379" t="str">
            <v xml:space="preserve">200 - Capital Assets                </v>
          </cell>
          <cell r="F379" t="str">
            <v>D</v>
          </cell>
          <cell r="G379">
            <v>0</v>
          </cell>
          <cell r="H379">
            <v>0</v>
          </cell>
          <cell r="I379">
            <v>0</v>
          </cell>
          <cell r="K379">
            <v>0</v>
          </cell>
          <cell r="M379">
            <v>8907.6299999999992</v>
          </cell>
          <cell r="N379">
            <v>8849.81</v>
          </cell>
          <cell r="O379">
            <v>0</v>
          </cell>
          <cell r="Q379">
            <v>0</v>
          </cell>
          <cell r="T379">
            <v>8849.81</v>
          </cell>
          <cell r="U379">
            <v>0</v>
          </cell>
          <cell r="W379">
            <v>0</v>
          </cell>
          <cell r="Y379">
            <v>57.82</v>
          </cell>
          <cell r="AA379">
            <v>0</v>
          </cell>
          <cell r="AG379">
            <v>0</v>
          </cell>
          <cell r="AI379">
            <v>0</v>
          </cell>
          <cell r="AL379">
            <v>2305</v>
          </cell>
        </row>
        <row r="380">
          <cell r="A380" t="str">
            <v>2305</v>
          </cell>
          <cell r="B380" t="str">
            <v xml:space="preserve">200 - Capital Assets                </v>
          </cell>
          <cell r="F380" t="str">
            <v>E</v>
          </cell>
          <cell r="G380">
            <v>3017.17</v>
          </cell>
          <cell r="H380">
            <v>6381.41</v>
          </cell>
          <cell r="I380">
            <v>0</v>
          </cell>
          <cell r="K380">
            <v>0</v>
          </cell>
          <cell r="M380">
            <v>465162.22</v>
          </cell>
          <cell r="N380">
            <v>396114.77</v>
          </cell>
          <cell r="O380">
            <v>0</v>
          </cell>
          <cell r="Q380">
            <v>0</v>
          </cell>
          <cell r="T380">
            <v>414521.23</v>
          </cell>
          <cell r="U380">
            <v>0</v>
          </cell>
          <cell r="W380">
            <v>0</v>
          </cell>
          <cell r="Y380">
            <v>50640.99</v>
          </cell>
          <cell r="AA380">
            <v>0</v>
          </cell>
          <cell r="AG380">
            <v>0</v>
          </cell>
          <cell r="AI380">
            <v>0</v>
          </cell>
          <cell r="AL380">
            <v>2305</v>
          </cell>
        </row>
        <row r="381">
          <cell r="A381" t="str">
            <v>2305</v>
          </cell>
          <cell r="B381" t="str">
            <v xml:space="preserve">200 - Capital Assets                </v>
          </cell>
          <cell r="F381" t="str">
            <v>F</v>
          </cell>
          <cell r="G381">
            <v>956.73</v>
          </cell>
          <cell r="H381">
            <v>172.01</v>
          </cell>
          <cell r="I381">
            <v>0</v>
          </cell>
          <cell r="K381">
            <v>0</v>
          </cell>
          <cell r="M381">
            <v>9725.65</v>
          </cell>
          <cell r="N381">
            <v>7277.18</v>
          </cell>
          <cell r="O381">
            <v>0</v>
          </cell>
          <cell r="Q381">
            <v>0</v>
          </cell>
          <cell r="T381">
            <v>8759.93</v>
          </cell>
          <cell r="U381">
            <v>0</v>
          </cell>
          <cell r="W381">
            <v>0</v>
          </cell>
          <cell r="Y381">
            <v>965.72</v>
          </cell>
          <cell r="AA381">
            <v>0</v>
          </cell>
          <cell r="AG381">
            <v>0</v>
          </cell>
          <cell r="AI381">
            <v>0</v>
          </cell>
          <cell r="AL381">
            <v>2305</v>
          </cell>
        </row>
        <row r="382">
          <cell r="A382" t="str">
            <v>2305</v>
          </cell>
          <cell r="B382" t="str">
            <v xml:space="preserve">200 - Capital Assets                </v>
          </cell>
          <cell r="F382" t="str">
            <v>G</v>
          </cell>
          <cell r="G382">
            <v>575.14</v>
          </cell>
          <cell r="H382">
            <v>235.03</v>
          </cell>
          <cell r="I382">
            <v>0</v>
          </cell>
          <cell r="K382">
            <v>0</v>
          </cell>
          <cell r="M382">
            <v>23209.25</v>
          </cell>
          <cell r="N382">
            <v>17910.560000000001</v>
          </cell>
          <cell r="O382">
            <v>0</v>
          </cell>
          <cell r="Q382">
            <v>0</v>
          </cell>
          <cell r="T382">
            <v>19316.02</v>
          </cell>
          <cell r="U382">
            <v>0</v>
          </cell>
          <cell r="W382">
            <v>0</v>
          </cell>
          <cell r="Y382">
            <v>3893.23</v>
          </cell>
          <cell r="AA382">
            <v>0</v>
          </cell>
          <cell r="AG382">
            <v>0</v>
          </cell>
          <cell r="AI382">
            <v>0</v>
          </cell>
          <cell r="AL382">
            <v>2305</v>
          </cell>
        </row>
        <row r="383">
          <cell r="A383" t="str">
            <v>2305</v>
          </cell>
          <cell r="B383" t="str">
            <v xml:space="preserve">200 - Capital Assets                </v>
          </cell>
          <cell r="F383" t="str">
            <v>H</v>
          </cell>
          <cell r="G383">
            <v>0</v>
          </cell>
          <cell r="H383">
            <v>0</v>
          </cell>
          <cell r="I383">
            <v>0</v>
          </cell>
          <cell r="K383">
            <v>0</v>
          </cell>
          <cell r="M383">
            <v>32.06</v>
          </cell>
          <cell r="N383">
            <v>0</v>
          </cell>
          <cell r="O383">
            <v>0</v>
          </cell>
          <cell r="Q383">
            <v>0</v>
          </cell>
          <cell r="T383">
            <v>0</v>
          </cell>
          <cell r="U383">
            <v>0</v>
          </cell>
          <cell r="W383">
            <v>0</v>
          </cell>
          <cell r="Y383">
            <v>32.06</v>
          </cell>
          <cell r="AA383">
            <v>0</v>
          </cell>
          <cell r="AG383">
            <v>0</v>
          </cell>
          <cell r="AI383">
            <v>0</v>
          </cell>
          <cell r="AL383">
            <v>2305</v>
          </cell>
        </row>
        <row r="384">
          <cell r="A384" t="str">
            <v>2305</v>
          </cell>
          <cell r="B384" t="str">
            <v xml:space="preserve">200 - Capital Assets                </v>
          </cell>
          <cell r="F384" t="str">
            <v>L</v>
          </cell>
          <cell r="G384">
            <v>55.17</v>
          </cell>
          <cell r="H384">
            <v>0</v>
          </cell>
          <cell r="I384">
            <v>0</v>
          </cell>
          <cell r="K384">
            <v>0</v>
          </cell>
          <cell r="M384">
            <v>55.17</v>
          </cell>
          <cell r="N384">
            <v>0</v>
          </cell>
          <cell r="O384">
            <v>0</v>
          </cell>
          <cell r="Q384">
            <v>0</v>
          </cell>
          <cell r="T384">
            <v>0</v>
          </cell>
          <cell r="U384">
            <v>0</v>
          </cell>
          <cell r="W384">
            <v>0</v>
          </cell>
          <cell r="Y384">
            <v>55.17</v>
          </cell>
          <cell r="AA384">
            <v>0</v>
          </cell>
          <cell r="AG384">
            <v>0</v>
          </cell>
          <cell r="AI384">
            <v>0</v>
          </cell>
          <cell r="AL384">
            <v>2305</v>
          </cell>
        </row>
        <row r="385">
          <cell r="A385" t="str">
            <v>2305</v>
          </cell>
          <cell r="B385" t="str">
            <v xml:space="preserve">200 - Capital Assets                </v>
          </cell>
          <cell r="F385" t="str">
            <v>ZZ</v>
          </cell>
          <cell r="G385">
            <v>0</v>
          </cell>
          <cell r="H385">
            <v>0</v>
          </cell>
          <cell r="I385">
            <v>0</v>
          </cell>
          <cell r="K385">
            <v>0</v>
          </cell>
          <cell r="M385">
            <v>521.5</v>
          </cell>
          <cell r="N385">
            <v>521.5</v>
          </cell>
          <cell r="O385">
            <v>0</v>
          </cell>
          <cell r="Q385">
            <v>0</v>
          </cell>
          <cell r="T385">
            <v>521.5</v>
          </cell>
          <cell r="U385">
            <v>0</v>
          </cell>
          <cell r="W385">
            <v>0</v>
          </cell>
          <cell r="Y385">
            <v>0</v>
          </cell>
          <cell r="AA385">
            <v>0</v>
          </cell>
          <cell r="AG385">
            <v>0</v>
          </cell>
          <cell r="AI385">
            <v>0</v>
          </cell>
          <cell r="AL385">
            <v>2305</v>
          </cell>
        </row>
        <row r="386">
          <cell r="A386" t="str">
            <v>2306</v>
          </cell>
          <cell r="B386" t="str">
            <v xml:space="preserve">200 - Capital Assets                </v>
          </cell>
          <cell r="G386">
            <v>0</v>
          </cell>
          <cell r="H386">
            <v>0</v>
          </cell>
          <cell r="I386">
            <v>0</v>
          </cell>
          <cell r="K386">
            <v>0</v>
          </cell>
          <cell r="M386">
            <v>673412.84</v>
          </cell>
          <cell r="N386">
            <v>673412.84</v>
          </cell>
          <cell r="O386">
            <v>0</v>
          </cell>
          <cell r="Q386">
            <v>0</v>
          </cell>
          <cell r="T386">
            <v>673412.84</v>
          </cell>
          <cell r="U386">
            <v>0</v>
          </cell>
          <cell r="W386">
            <v>0</v>
          </cell>
          <cell r="Y386">
            <v>0</v>
          </cell>
          <cell r="AA386">
            <v>0</v>
          </cell>
          <cell r="AG386">
            <v>0</v>
          </cell>
          <cell r="AI386">
            <v>0</v>
          </cell>
          <cell r="AL386">
            <v>2306</v>
          </cell>
        </row>
        <row r="387">
          <cell r="A387" t="str">
            <v>2306</v>
          </cell>
          <cell r="B387" t="str">
            <v xml:space="preserve">200 - Capital Assets                </v>
          </cell>
          <cell r="F387" t="str">
            <v>A</v>
          </cell>
          <cell r="G387">
            <v>22275.96</v>
          </cell>
          <cell r="H387">
            <v>315.36</v>
          </cell>
          <cell r="I387">
            <v>0</v>
          </cell>
          <cell r="K387">
            <v>0</v>
          </cell>
          <cell r="M387">
            <v>512146.95</v>
          </cell>
          <cell r="N387">
            <v>103002.64</v>
          </cell>
          <cell r="O387">
            <v>0</v>
          </cell>
          <cell r="Q387">
            <v>0</v>
          </cell>
          <cell r="T387">
            <v>259183.92</v>
          </cell>
          <cell r="U387">
            <v>0</v>
          </cell>
          <cell r="W387">
            <v>0</v>
          </cell>
          <cell r="Y387">
            <v>252963.03</v>
          </cell>
          <cell r="AA387">
            <v>0</v>
          </cell>
          <cell r="AG387">
            <v>0</v>
          </cell>
          <cell r="AI387">
            <v>0</v>
          </cell>
          <cell r="AL387">
            <v>2306</v>
          </cell>
        </row>
        <row r="388">
          <cell r="A388" t="str">
            <v>2306</v>
          </cell>
          <cell r="B388" t="str">
            <v xml:space="preserve">200 - Capital Assets                </v>
          </cell>
          <cell r="F388" t="str">
            <v>B</v>
          </cell>
          <cell r="G388">
            <v>2620.4299999999998</v>
          </cell>
          <cell r="H388">
            <v>0</v>
          </cell>
          <cell r="I388">
            <v>0</v>
          </cell>
          <cell r="K388">
            <v>0</v>
          </cell>
          <cell r="M388">
            <v>201779.85</v>
          </cell>
          <cell r="N388">
            <v>167197.76999999999</v>
          </cell>
          <cell r="O388">
            <v>0</v>
          </cell>
          <cell r="Q388">
            <v>0</v>
          </cell>
          <cell r="T388">
            <v>175905.7</v>
          </cell>
          <cell r="U388">
            <v>0</v>
          </cell>
          <cell r="W388">
            <v>0</v>
          </cell>
          <cell r="Y388">
            <v>25874.15</v>
          </cell>
          <cell r="AA388">
            <v>0</v>
          </cell>
          <cell r="AG388">
            <v>0</v>
          </cell>
          <cell r="AI388">
            <v>0</v>
          </cell>
          <cell r="AL388">
            <v>2306</v>
          </cell>
        </row>
        <row r="389">
          <cell r="A389" t="str">
            <v>2306</v>
          </cell>
          <cell r="B389" t="str">
            <v xml:space="preserve">200 - Capital Assets                </v>
          </cell>
          <cell r="F389" t="str">
            <v>C</v>
          </cell>
          <cell r="G389">
            <v>0</v>
          </cell>
          <cell r="H389">
            <v>-30.19</v>
          </cell>
          <cell r="I389">
            <v>0</v>
          </cell>
          <cell r="K389">
            <v>0</v>
          </cell>
          <cell r="M389">
            <v>383937.77</v>
          </cell>
          <cell r="N389">
            <v>378753.05</v>
          </cell>
          <cell r="O389">
            <v>0</v>
          </cell>
          <cell r="Q389">
            <v>0</v>
          </cell>
          <cell r="T389">
            <v>382587.79</v>
          </cell>
          <cell r="U389">
            <v>0</v>
          </cell>
          <cell r="W389">
            <v>0</v>
          </cell>
          <cell r="Y389">
            <v>1349.98</v>
          </cell>
          <cell r="AA389">
            <v>0</v>
          </cell>
          <cell r="AG389">
            <v>0</v>
          </cell>
          <cell r="AI389">
            <v>0</v>
          </cell>
          <cell r="AL389">
            <v>2306</v>
          </cell>
        </row>
        <row r="390">
          <cell r="A390" t="str">
            <v>2306</v>
          </cell>
          <cell r="B390" t="str">
            <v xml:space="preserve">200 - Capital Assets                </v>
          </cell>
          <cell r="F390" t="str">
            <v>D</v>
          </cell>
          <cell r="G390">
            <v>0</v>
          </cell>
          <cell r="H390">
            <v>6287.93</v>
          </cell>
          <cell r="I390">
            <v>0</v>
          </cell>
          <cell r="K390">
            <v>0</v>
          </cell>
          <cell r="M390">
            <v>34907.03</v>
          </cell>
          <cell r="N390">
            <v>34004.980000000003</v>
          </cell>
          <cell r="O390">
            <v>0</v>
          </cell>
          <cell r="Q390">
            <v>0</v>
          </cell>
          <cell r="T390">
            <v>34186.339999999997</v>
          </cell>
          <cell r="U390">
            <v>0</v>
          </cell>
          <cell r="W390">
            <v>0</v>
          </cell>
          <cell r="Y390">
            <v>720.69</v>
          </cell>
          <cell r="AA390">
            <v>0</v>
          </cell>
          <cell r="AG390">
            <v>0</v>
          </cell>
          <cell r="AI390">
            <v>0</v>
          </cell>
          <cell r="AL390">
            <v>2306</v>
          </cell>
        </row>
        <row r="391">
          <cell r="A391" t="str">
            <v>2306</v>
          </cell>
          <cell r="B391" t="str">
            <v xml:space="preserve">200 - Capital Assets                </v>
          </cell>
          <cell r="F391" t="str">
            <v>E</v>
          </cell>
          <cell r="G391">
            <v>13654.2</v>
          </cell>
          <cell r="H391">
            <v>23756.26</v>
          </cell>
          <cell r="I391">
            <v>0</v>
          </cell>
          <cell r="K391">
            <v>0</v>
          </cell>
          <cell r="M391">
            <v>1590987.33</v>
          </cell>
          <cell r="N391">
            <v>1078096.45</v>
          </cell>
          <cell r="O391">
            <v>0</v>
          </cell>
          <cell r="Q391">
            <v>0</v>
          </cell>
          <cell r="T391">
            <v>1172779.7</v>
          </cell>
          <cell r="U391">
            <v>0</v>
          </cell>
          <cell r="W391">
            <v>0</v>
          </cell>
          <cell r="Y391">
            <v>418207.63</v>
          </cell>
          <cell r="AA391">
            <v>0</v>
          </cell>
          <cell r="AG391">
            <v>0</v>
          </cell>
          <cell r="AI391">
            <v>0</v>
          </cell>
          <cell r="AL391">
            <v>2306</v>
          </cell>
        </row>
        <row r="392">
          <cell r="A392" t="str">
            <v>2306</v>
          </cell>
          <cell r="B392" t="str">
            <v xml:space="preserve">200 - Capital Assets                </v>
          </cell>
          <cell r="F392" t="str">
            <v>F</v>
          </cell>
          <cell r="G392">
            <v>36895.39</v>
          </cell>
          <cell r="H392">
            <v>0</v>
          </cell>
          <cell r="I392">
            <v>0</v>
          </cell>
          <cell r="K392">
            <v>0</v>
          </cell>
          <cell r="M392">
            <v>275595.01</v>
          </cell>
          <cell r="N392">
            <v>189381.23</v>
          </cell>
          <cell r="O392">
            <v>0</v>
          </cell>
          <cell r="Q392">
            <v>0</v>
          </cell>
          <cell r="T392">
            <v>215558.41</v>
          </cell>
          <cell r="U392">
            <v>0</v>
          </cell>
          <cell r="W392">
            <v>0</v>
          </cell>
          <cell r="Y392">
            <v>60036.6</v>
          </cell>
          <cell r="AA392">
            <v>0</v>
          </cell>
          <cell r="AG392">
            <v>0</v>
          </cell>
          <cell r="AI392">
            <v>0</v>
          </cell>
          <cell r="AL392">
            <v>2306</v>
          </cell>
        </row>
        <row r="393">
          <cell r="A393" t="str">
            <v>2306</v>
          </cell>
          <cell r="B393" t="str">
            <v xml:space="preserve">200 - Capital Assets                </v>
          </cell>
          <cell r="F393" t="str">
            <v>G</v>
          </cell>
          <cell r="G393">
            <v>19.350000000000001</v>
          </cell>
          <cell r="H393">
            <v>0</v>
          </cell>
          <cell r="I393">
            <v>0</v>
          </cell>
          <cell r="K393">
            <v>0</v>
          </cell>
          <cell r="M393">
            <v>8190.53</v>
          </cell>
          <cell r="N393">
            <v>7488.13</v>
          </cell>
          <cell r="O393">
            <v>0</v>
          </cell>
          <cell r="Q393">
            <v>0</v>
          </cell>
          <cell r="T393">
            <v>7531.6</v>
          </cell>
          <cell r="U393">
            <v>0</v>
          </cell>
          <cell r="W393">
            <v>0</v>
          </cell>
          <cell r="Y393">
            <v>658.93</v>
          </cell>
          <cell r="AA393">
            <v>0</v>
          </cell>
          <cell r="AG393">
            <v>0</v>
          </cell>
          <cell r="AI393">
            <v>0</v>
          </cell>
          <cell r="AL393">
            <v>2306</v>
          </cell>
        </row>
        <row r="394">
          <cell r="A394" t="str">
            <v>2306</v>
          </cell>
          <cell r="B394" t="str">
            <v xml:space="preserve">200 - Capital Assets                </v>
          </cell>
          <cell r="F394" t="str">
            <v>L</v>
          </cell>
          <cell r="G394">
            <v>0</v>
          </cell>
          <cell r="H394">
            <v>0</v>
          </cell>
          <cell r="I394">
            <v>0</v>
          </cell>
          <cell r="K394">
            <v>0</v>
          </cell>
          <cell r="M394">
            <v>29.3</v>
          </cell>
          <cell r="N394">
            <v>0</v>
          </cell>
          <cell r="O394">
            <v>0</v>
          </cell>
          <cell r="Q394">
            <v>0</v>
          </cell>
          <cell r="T394">
            <v>0</v>
          </cell>
          <cell r="U394">
            <v>0</v>
          </cell>
          <cell r="W394">
            <v>0</v>
          </cell>
          <cell r="Y394">
            <v>29.3</v>
          </cell>
          <cell r="AA394">
            <v>0</v>
          </cell>
          <cell r="AG394">
            <v>0</v>
          </cell>
          <cell r="AI394">
            <v>0</v>
          </cell>
          <cell r="AL394">
            <v>2306</v>
          </cell>
        </row>
        <row r="395">
          <cell r="A395" t="str">
            <v>2306</v>
          </cell>
          <cell r="B395" t="str">
            <v xml:space="preserve">200 - Capital Assets                </v>
          </cell>
          <cell r="F395" t="str">
            <v>ZZ</v>
          </cell>
          <cell r="G395">
            <v>0</v>
          </cell>
          <cell r="H395">
            <v>0</v>
          </cell>
          <cell r="I395">
            <v>0</v>
          </cell>
          <cell r="K395">
            <v>0</v>
          </cell>
          <cell r="M395">
            <v>6210.65</v>
          </cell>
          <cell r="N395">
            <v>6210.65</v>
          </cell>
          <cell r="O395">
            <v>0</v>
          </cell>
          <cell r="Q395">
            <v>0</v>
          </cell>
          <cell r="T395">
            <v>6210.65</v>
          </cell>
          <cell r="U395">
            <v>0</v>
          </cell>
          <cell r="W395">
            <v>0</v>
          </cell>
          <cell r="Y395">
            <v>0</v>
          </cell>
          <cell r="AA395">
            <v>0</v>
          </cell>
          <cell r="AG395">
            <v>0</v>
          </cell>
          <cell r="AI395">
            <v>0</v>
          </cell>
          <cell r="AL395">
            <v>2306</v>
          </cell>
        </row>
        <row r="396">
          <cell r="A396" t="str">
            <v>2307</v>
          </cell>
          <cell r="B396" t="str">
            <v xml:space="preserve">200 - Capital Assets                </v>
          </cell>
          <cell r="G396">
            <v>0</v>
          </cell>
          <cell r="H396">
            <v>0</v>
          </cell>
          <cell r="I396">
            <v>0</v>
          </cell>
          <cell r="K396">
            <v>0</v>
          </cell>
          <cell r="M396">
            <v>5264797.28</v>
          </cell>
          <cell r="N396">
            <v>5264797.28</v>
          </cell>
          <cell r="O396">
            <v>0</v>
          </cell>
          <cell r="Q396">
            <v>0</v>
          </cell>
          <cell r="T396">
            <v>5264797.28</v>
          </cell>
          <cell r="U396">
            <v>0</v>
          </cell>
          <cell r="W396">
            <v>0</v>
          </cell>
          <cell r="Y396">
            <v>0</v>
          </cell>
          <cell r="AA396">
            <v>0</v>
          </cell>
          <cell r="AG396">
            <v>0</v>
          </cell>
          <cell r="AI396">
            <v>0</v>
          </cell>
          <cell r="AL396">
            <v>2307</v>
          </cell>
        </row>
        <row r="397">
          <cell r="A397" t="str">
            <v>2307</v>
          </cell>
          <cell r="B397" t="str">
            <v xml:space="preserve">200 - Capital Assets                </v>
          </cell>
          <cell r="F397" t="str">
            <v>A</v>
          </cell>
          <cell r="G397">
            <v>31760.82</v>
          </cell>
          <cell r="H397">
            <v>0</v>
          </cell>
          <cell r="I397">
            <v>0</v>
          </cell>
          <cell r="K397">
            <v>0</v>
          </cell>
          <cell r="M397">
            <v>190687.92</v>
          </cell>
          <cell r="N397">
            <v>91293.36</v>
          </cell>
          <cell r="O397">
            <v>0</v>
          </cell>
          <cell r="Q397">
            <v>0</v>
          </cell>
          <cell r="T397">
            <v>94741.7</v>
          </cell>
          <cell r="U397">
            <v>0</v>
          </cell>
          <cell r="W397">
            <v>0</v>
          </cell>
          <cell r="Y397">
            <v>95946.22</v>
          </cell>
          <cell r="AA397">
            <v>0</v>
          </cell>
          <cell r="AG397">
            <v>0</v>
          </cell>
          <cell r="AI397">
            <v>0</v>
          </cell>
          <cell r="AL397">
            <v>2307</v>
          </cell>
        </row>
        <row r="398">
          <cell r="A398" t="str">
            <v>2307</v>
          </cell>
          <cell r="B398" t="str">
            <v xml:space="preserve">200 - Capital Assets                </v>
          </cell>
          <cell r="F398" t="str">
            <v>B</v>
          </cell>
          <cell r="G398">
            <v>15859.45</v>
          </cell>
          <cell r="H398">
            <v>18748.169999999998</v>
          </cell>
          <cell r="I398">
            <v>0</v>
          </cell>
          <cell r="K398">
            <v>0</v>
          </cell>
          <cell r="M398">
            <v>1278562.8</v>
          </cell>
          <cell r="N398">
            <v>1085601.1000000001</v>
          </cell>
          <cell r="O398">
            <v>0</v>
          </cell>
          <cell r="Q398">
            <v>0</v>
          </cell>
          <cell r="T398">
            <v>1145629.6499999999</v>
          </cell>
          <cell r="U398">
            <v>0</v>
          </cell>
          <cell r="W398">
            <v>0</v>
          </cell>
          <cell r="Y398">
            <v>132933.15</v>
          </cell>
          <cell r="AA398">
            <v>0</v>
          </cell>
          <cell r="AG398">
            <v>0</v>
          </cell>
          <cell r="AI398">
            <v>0</v>
          </cell>
          <cell r="AL398">
            <v>2307</v>
          </cell>
        </row>
        <row r="399">
          <cell r="A399" t="str">
            <v>2307</v>
          </cell>
          <cell r="B399" t="str">
            <v xml:space="preserve">200 - Capital Assets                </v>
          </cell>
          <cell r="F399" t="str">
            <v>C</v>
          </cell>
          <cell r="G399">
            <v>309.32</v>
          </cell>
          <cell r="H399">
            <v>3896.47</v>
          </cell>
          <cell r="I399">
            <v>0</v>
          </cell>
          <cell r="K399">
            <v>0</v>
          </cell>
          <cell r="M399">
            <v>1746311.24</v>
          </cell>
          <cell r="N399">
            <v>1487471.39</v>
          </cell>
          <cell r="O399">
            <v>0</v>
          </cell>
          <cell r="Q399">
            <v>0</v>
          </cell>
          <cell r="T399">
            <v>1557738.59</v>
          </cell>
          <cell r="U399">
            <v>0</v>
          </cell>
          <cell r="W399">
            <v>0</v>
          </cell>
          <cell r="Y399">
            <v>188572.65</v>
          </cell>
          <cell r="AA399">
            <v>0</v>
          </cell>
          <cell r="AG399">
            <v>0</v>
          </cell>
          <cell r="AI399">
            <v>0</v>
          </cell>
          <cell r="AL399">
            <v>2307</v>
          </cell>
        </row>
        <row r="400">
          <cell r="A400" t="str">
            <v>2307</v>
          </cell>
          <cell r="B400" t="str">
            <v xml:space="preserve">200 - Capital Assets                </v>
          </cell>
          <cell r="F400" t="str">
            <v>CC</v>
          </cell>
          <cell r="G400">
            <v>0</v>
          </cell>
          <cell r="H400">
            <v>0</v>
          </cell>
          <cell r="I400">
            <v>0</v>
          </cell>
          <cell r="K400">
            <v>0</v>
          </cell>
          <cell r="M400">
            <v>70931.11</v>
          </cell>
          <cell r="N400">
            <v>70931.11</v>
          </cell>
          <cell r="O400">
            <v>0</v>
          </cell>
          <cell r="Q400">
            <v>0</v>
          </cell>
          <cell r="T400">
            <v>70931.11</v>
          </cell>
          <cell r="U400">
            <v>0</v>
          </cell>
          <cell r="W400">
            <v>0</v>
          </cell>
          <cell r="Y400">
            <v>0</v>
          </cell>
          <cell r="AA400">
            <v>0</v>
          </cell>
          <cell r="AG400">
            <v>0</v>
          </cell>
          <cell r="AI400">
            <v>0</v>
          </cell>
          <cell r="AL400">
            <v>2307</v>
          </cell>
        </row>
        <row r="401">
          <cell r="A401" t="str">
            <v>2307</v>
          </cell>
          <cell r="B401" t="str">
            <v xml:space="preserve">200 - Capital Assets                </v>
          </cell>
          <cell r="F401" t="str">
            <v>D</v>
          </cell>
          <cell r="G401">
            <v>0</v>
          </cell>
          <cell r="H401">
            <v>0</v>
          </cell>
          <cell r="I401">
            <v>0</v>
          </cell>
          <cell r="K401">
            <v>0</v>
          </cell>
          <cell r="M401">
            <v>395196.15</v>
          </cell>
          <cell r="N401">
            <v>395196.15</v>
          </cell>
          <cell r="O401">
            <v>0</v>
          </cell>
          <cell r="Q401">
            <v>0</v>
          </cell>
          <cell r="T401">
            <v>395196.15</v>
          </cell>
          <cell r="U401">
            <v>0</v>
          </cell>
          <cell r="W401">
            <v>0</v>
          </cell>
          <cell r="Y401">
            <v>0</v>
          </cell>
          <cell r="AA401">
            <v>0</v>
          </cell>
          <cell r="AG401">
            <v>0</v>
          </cell>
          <cell r="AI401">
            <v>0</v>
          </cell>
          <cell r="AL401">
            <v>2307</v>
          </cell>
        </row>
        <row r="402">
          <cell r="A402" t="str">
            <v>2307</v>
          </cell>
          <cell r="B402" t="str">
            <v xml:space="preserve">200 - Capital Assets                </v>
          </cell>
          <cell r="F402" t="str">
            <v>E</v>
          </cell>
          <cell r="G402">
            <v>17366.57</v>
          </cell>
          <cell r="H402">
            <v>151742.31</v>
          </cell>
          <cell r="I402">
            <v>0</v>
          </cell>
          <cell r="K402">
            <v>0</v>
          </cell>
          <cell r="M402">
            <v>7981451.9000000004</v>
          </cell>
          <cell r="N402">
            <v>6954883.7400000002</v>
          </cell>
          <cell r="O402">
            <v>0</v>
          </cell>
          <cell r="Q402">
            <v>0</v>
          </cell>
          <cell r="T402">
            <v>7208085.0099999998</v>
          </cell>
          <cell r="U402">
            <v>0</v>
          </cell>
          <cell r="W402">
            <v>0</v>
          </cell>
          <cell r="Y402">
            <v>773366.89</v>
          </cell>
          <cell r="AA402">
            <v>0</v>
          </cell>
          <cell r="AG402">
            <v>0</v>
          </cell>
          <cell r="AI402">
            <v>0</v>
          </cell>
          <cell r="AL402">
            <v>2307</v>
          </cell>
        </row>
        <row r="403">
          <cell r="A403" t="str">
            <v>2307</v>
          </cell>
          <cell r="B403" t="str">
            <v xml:space="preserve">200 - Capital Assets                </v>
          </cell>
          <cell r="F403" t="str">
            <v>F</v>
          </cell>
          <cell r="G403">
            <v>40837.11</v>
          </cell>
          <cell r="H403">
            <v>22681.25</v>
          </cell>
          <cell r="I403">
            <v>0</v>
          </cell>
          <cell r="K403">
            <v>0</v>
          </cell>
          <cell r="M403">
            <v>1090838.98</v>
          </cell>
          <cell r="N403">
            <v>882639.08</v>
          </cell>
          <cell r="O403">
            <v>0</v>
          </cell>
          <cell r="Q403">
            <v>0</v>
          </cell>
          <cell r="T403">
            <v>946770.87</v>
          </cell>
          <cell r="U403">
            <v>0</v>
          </cell>
          <cell r="W403">
            <v>0</v>
          </cell>
          <cell r="Y403">
            <v>144068.10999999999</v>
          </cell>
          <cell r="AA403">
            <v>0</v>
          </cell>
          <cell r="AG403">
            <v>0</v>
          </cell>
          <cell r="AI403">
            <v>0</v>
          </cell>
          <cell r="AL403">
            <v>2307</v>
          </cell>
        </row>
        <row r="404">
          <cell r="A404" t="str">
            <v>2307</v>
          </cell>
          <cell r="B404" t="str">
            <v xml:space="preserve">200 - Capital Assets                </v>
          </cell>
          <cell r="F404" t="str">
            <v>G</v>
          </cell>
          <cell r="G404">
            <v>8217.06</v>
          </cell>
          <cell r="H404">
            <v>2314.23</v>
          </cell>
          <cell r="I404">
            <v>0</v>
          </cell>
          <cell r="K404">
            <v>0</v>
          </cell>
          <cell r="M404">
            <v>678402.5</v>
          </cell>
          <cell r="N404">
            <v>597883.5</v>
          </cell>
          <cell r="O404">
            <v>0</v>
          </cell>
          <cell r="Q404">
            <v>0</v>
          </cell>
          <cell r="T404">
            <v>606233.37</v>
          </cell>
          <cell r="U404">
            <v>0</v>
          </cell>
          <cell r="W404">
            <v>0</v>
          </cell>
          <cell r="Y404">
            <v>72169.13</v>
          </cell>
          <cell r="AA404">
            <v>0</v>
          </cell>
          <cell r="AG404">
            <v>0</v>
          </cell>
          <cell r="AI404">
            <v>0</v>
          </cell>
          <cell r="AL404">
            <v>2307</v>
          </cell>
        </row>
        <row r="405">
          <cell r="A405" t="str">
            <v>2307</v>
          </cell>
          <cell r="B405" t="str">
            <v xml:space="preserve">200 - Capital Assets                </v>
          </cell>
          <cell r="F405" t="str">
            <v>H</v>
          </cell>
          <cell r="G405">
            <v>2459.14</v>
          </cell>
          <cell r="H405">
            <v>3742.51</v>
          </cell>
          <cell r="I405">
            <v>0</v>
          </cell>
          <cell r="K405">
            <v>0</v>
          </cell>
          <cell r="M405">
            <v>12576.41</v>
          </cell>
          <cell r="N405">
            <v>8878.56</v>
          </cell>
          <cell r="O405">
            <v>0</v>
          </cell>
          <cell r="Q405">
            <v>0</v>
          </cell>
          <cell r="T405">
            <v>9191.1299999999992</v>
          </cell>
          <cell r="U405">
            <v>0</v>
          </cell>
          <cell r="W405">
            <v>0</v>
          </cell>
          <cell r="Y405">
            <v>3385.28</v>
          </cell>
          <cell r="AA405">
            <v>0</v>
          </cell>
          <cell r="AG405">
            <v>0</v>
          </cell>
          <cell r="AI405">
            <v>0</v>
          </cell>
          <cell r="AL405">
            <v>2307</v>
          </cell>
        </row>
        <row r="406">
          <cell r="A406" t="str">
            <v>2307</v>
          </cell>
          <cell r="B406" t="str">
            <v xml:space="preserve">200 - Capital Assets                </v>
          </cell>
          <cell r="F406" t="str">
            <v>L</v>
          </cell>
          <cell r="G406">
            <v>1926.93</v>
          </cell>
          <cell r="H406">
            <v>0</v>
          </cell>
          <cell r="I406">
            <v>0</v>
          </cell>
          <cell r="K406">
            <v>0</v>
          </cell>
          <cell r="M406">
            <v>3612.59</v>
          </cell>
          <cell r="N406">
            <v>0</v>
          </cell>
          <cell r="O406">
            <v>0</v>
          </cell>
          <cell r="Q406">
            <v>0</v>
          </cell>
          <cell r="T406">
            <v>0</v>
          </cell>
          <cell r="U406">
            <v>0</v>
          </cell>
          <cell r="W406">
            <v>0</v>
          </cell>
          <cell r="Y406">
            <v>3612.59</v>
          </cell>
          <cell r="AA406">
            <v>0</v>
          </cell>
          <cell r="AG406">
            <v>0</v>
          </cell>
          <cell r="AI406">
            <v>0</v>
          </cell>
          <cell r="AL406">
            <v>2307</v>
          </cell>
        </row>
        <row r="407">
          <cell r="A407" t="str">
            <v>2307</v>
          </cell>
          <cell r="B407" t="str">
            <v xml:space="preserve">200 - Capital Assets                </v>
          </cell>
          <cell r="F407" t="str">
            <v>M</v>
          </cell>
          <cell r="G407">
            <v>0</v>
          </cell>
          <cell r="H407">
            <v>0</v>
          </cell>
          <cell r="I407">
            <v>0</v>
          </cell>
          <cell r="K407">
            <v>0</v>
          </cell>
          <cell r="M407">
            <v>19972.73</v>
          </cell>
          <cell r="N407">
            <v>19321.71</v>
          </cell>
          <cell r="O407">
            <v>0</v>
          </cell>
          <cell r="Q407">
            <v>0</v>
          </cell>
          <cell r="T407">
            <v>19370.16</v>
          </cell>
          <cell r="U407">
            <v>0</v>
          </cell>
          <cell r="W407">
            <v>0</v>
          </cell>
          <cell r="Y407">
            <v>602.57000000000005</v>
          </cell>
          <cell r="AA407">
            <v>0</v>
          </cell>
          <cell r="AG407">
            <v>0</v>
          </cell>
          <cell r="AI407">
            <v>0</v>
          </cell>
          <cell r="AL407">
            <v>2307</v>
          </cell>
        </row>
        <row r="408">
          <cell r="A408" t="str">
            <v>2307</v>
          </cell>
          <cell r="B408" t="str">
            <v xml:space="preserve">200 - Capital Assets                </v>
          </cell>
          <cell r="F408" t="str">
            <v>ZZ</v>
          </cell>
          <cell r="G408">
            <v>0</v>
          </cell>
          <cell r="H408">
            <v>0</v>
          </cell>
          <cell r="I408">
            <v>0</v>
          </cell>
          <cell r="K408">
            <v>0</v>
          </cell>
          <cell r="M408">
            <v>3052.03</v>
          </cell>
          <cell r="N408">
            <v>3052.03</v>
          </cell>
          <cell r="O408">
            <v>0</v>
          </cell>
          <cell r="Q408">
            <v>0</v>
          </cell>
          <cell r="T408">
            <v>3052.03</v>
          </cell>
          <cell r="U408">
            <v>0</v>
          </cell>
          <cell r="W408">
            <v>0</v>
          </cell>
          <cell r="Y408">
            <v>0</v>
          </cell>
          <cell r="AA408">
            <v>0</v>
          </cell>
          <cell r="AG408">
            <v>0</v>
          </cell>
          <cell r="AI408">
            <v>0</v>
          </cell>
          <cell r="AL408">
            <v>2307</v>
          </cell>
        </row>
        <row r="409">
          <cell r="A409" t="str">
            <v>2308</v>
          </cell>
          <cell r="B409" t="str">
            <v xml:space="preserve">200 - Capital Assets                </v>
          </cell>
          <cell r="G409">
            <v>0</v>
          </cell>
          <cell r="H409">
            <v>0</v>
          </cell>
          <cell r="I409">
            <v>0</v>
          </cell>
          <cell r="K409">
            <v>0</v>
          </cell>
          <cell r="M409">
            <v>4956814.8600000003</v>
          </cell>
          <cell r="N409">
            <v>4956814.8600000003</v>
          </cell>
          <cell r="O409">
            <v>0</v>
          </cell>
          <cell r="Q409">
            <v>0</v>
          </cell>
          <cell r="T409">
            <v>4956814.8600000003</v>
          </cell>
          <cell r="U409">
            <v>0</v>
          </cell>
          <cell r="W409">
            <v>0</v>
          </cell>
          <cell r="Y409">
            <v>0</v>
          </cell>
          <cell r="AA409">
            <v>0</v>
          </cell>
          <cell r="AG409">
            <v>0</v>
          </cell>
          <cell r="AI409">
            <v>0</v>
          </cell>
          <cell r="AL409">
            <v>2308</v>
          </cell>
        </row>
        <row r="410">
          <cell r="A410" t="str">
            <v>2308</v>
          </cell>
          <cell r="B410" t="str">
            <v xml:space="preserve">200 - Capital Assets                </v>
          </cell>
          <cell r="F410" t="str">
            <v>A</v>
          </cell>
          <cell r="G410">
            <v>93072.27</v>
          </cell>
          <cell r="H410">
            <v>0</v>
          </cell>
          <cell r="I410">
            <v>0</v>
          </cell>
          <cell r="K410">
            <v>0</v>
          </cell>
          <cell r="M410">
            <v>665144.16</v>
          </cell>
          <cell r="N410">
            <v>363708.97</v>
          </cell>
          <cell r="O410">
            <v>0</v>
          </cell>
          <cell r="Q410">
            <v>0</v>
          </cell>
          <cell r="T410">
            <v>397354.68</v>
          </cell>
          <cell r="U410">
            <v>0</v>
          </cell>
          <cell r="W410">
            <v>0</v>
          </cell>
          <cell r="Y410">
            <v>267789.48</v>
          </cell>
          <cell r="AA410">
            <v>0</v>
          </cell>
          <cell r="AG410">
            <v>0</v>
          </cell>
          <cell r="AI410">
            <v>0</v>
          </cell>
          <cell r="AL410">
            <v>2308</v>
          </cell>
        </row>
        <row r="411">
          <cell r="A411" t="str">
            <v>2308</v>
          </cell>
          <cell r="B411" t="str">
            <v xml:space="preserve">200 - Capital Assets                </v>
          </cell>
          <cell r="F411" t="str">
            <v>B</v>
          </cell>
          <cell r="G411">
            <v>6315.57</v>
          </cell>
          <cell r="H411">
            <v>2829.78</v>
          </cell>
          <cell r="I411">
            <v>0</v>
          </cell>
          <cell r="K411">
            <v>0</v>
          </cell>
          <cell r="M411">
            <v>845225.66</v>
          </cell>
          <cell r="N411">
            <v>763943.84</v>
          </cell>
          <cell r="O411">
            <v>0</v>
          </cell>
          <cell r="Q411">
            <v>0</v>
          </cell>
          <cell r="T411">
            <v>787036.85</v>
          </cell>
          <cell r="U411">
            <v>0</v>
          </cell>
          <cell r="W411">
            <v>0</v>
          </cell>
          <cell r="Y411">
            <v>58188.81</v>
          </cell>
          <cell r="AA411">
            <v>0</v>
          </cell>
          <cell r="AG411">
            <v>0</v>
          </cell>
          <cell r="AI411">
            <v>0</v>
          </cell>
          <cell r="AL411">
            <v>2308</v>
          </cell>
        </row>
        <row r="412">
          <cell r="A412" t="str">
            <v>2308</v>
          </cell>
          <cell r="B412" t="str">
            <v xml:space="preserve">200 - Capital Assets                </v>
          </cell>
          <cell r="F412" t="str">
            <v>C</v>
          </cell>
          <cell r="G412">
            <v>17991.599999999999</v>
          </cell>
          <cell r="H412">
            <v>43539.6</v>
          </cell>
          <cell r="I412">
            <v>0</v>
          </cell>
          <cell r="K412">
            <v>0</v>
          </cell>
          <cell r="M412">
            <v>1767383.28</v>
          </cell>
          <cell r="N412">
            <v>1678060.82</v>
          </cell>
          <cell r="O412">
            <v>0</v>
          </cell>
          <cell r="Q412">
            <v>0</v>
          </cell>
          <cell r="T412">
            <v>1692282.8</v>
          </cell>
          <cell r="U412">
            <v>0</v>
          </cell>
          <cell r="W412">
            <v>0</v>
          </cell>
          <cell r="Y412">
            <v>75100.479999999996</v>
          </cell>
          <cell r="AA412">
            <v>0</v>
          </cell>
          <cell r="AG412">
            <v>0</v>
          </cell>
          <cell r="AI412">
            <v>0</v>
          </cell>
          <cell r="AL412">
            <v>2308</v>
          </cell>
        </row>
        <row r="413">
          <cell r="A413" t="str">
            <v>2308</v>
          </cell>
          <cell r="B413" t="str">
            <v xml:space="preserve">200 - Capital Assets                </v>
          </cell>
          <cell r="F413" t="str">
            <v>CC</v>
          </cell>
          <cell r="G413">
            <v>0</v>
          </cell>
          <cell r="H413">
            <v>0</v>
          </cell>
          <cell r="I413">
            <v>0</v>
          </cell>
          <cell r="K413">
            <v>0</v>
          </cell>
          <cell r="M413">
            <v>135513.70000000001</v>
          </cell>
          <cell r="N413">
            <v>135513.70000000001</v>
          </cell>
          <cell r="O413">
            <v>0</v>
          </cell>
          <cell r="Q413">
            <v>0</v>
          </cell>
          <cell r="T413">
            <v>135513.70000000001</v>
          </cell>
          <cell r="U413">
            <v>0</v>
          </cell>
          <cell r="W413">
            <v>0</v>
          </cell>
          <cell r="Y413">
            <v>0</v>
          </cell>
          <cell r="AA413">
            <v>0</v>
          </cell>
          <cell r="AG413">
            <v>0</v>
          </cell>
          <cell r="AI413">
            <v>0</v>
          </cell>
          <cell r="AL413">
            <v>2308</v>
          </cell>
        </row>
        <row r="414">
          <cell r="A414" t="str">
            <v>2308</v>
          </cell>
          <cell r="B414" t="str">
            <v xml:space="preserve">200 - Capital Assets                </v>
          </cell>
          <cell r="F414" t="str">
            <v>D</v>
          </cell>
          <cell r="G414">
            <v>24.97</v>
          </cell>
          <cell r="H414">
            <v>2578.88</v>
          </cell>
          <cell r="I414">
            <v>0</v>
          </cell>
          <cell r="K414">
            <v>0</v>
          </cell>
          <cell r="M414">
            <v>604593.19999999995</v>
          </cell>
          <cell r="N414">
            <v>596153.85</v>
          </cell>
          <cell r="O414">
            <v>0</v>
          </cell>
          <cell r="Q414">
            <v>0</v>
          </cell>
          <cell r="T414">
            <v>596101.16</v>
          </cell>
          <cell r="U414">
            <v>0</v>
          </cell>
          <cell r="W414">
            <v>0</v>
          </cell>
          <cell r="Y414">
            <v>8492.0400000000009</v>
          </cell>
          <cell r="AA414">
            <v>0</v>
          </cell>
          <cell r="AG414">
            <v>0</v>
          </cell>
          <cell r="AI414">
            <v>0</v>
          </cell>
          <cell r="AL414">
            <v>2308</v>
          </cell>
        </row>
        <row r="415">
          <cell r="A415" t="str">
            <v>2308</v>
          </cell>
          <cell r="B415" t="str">
            <v xml:space="preserve">200 - Capital Assets                </v>
          </cell>
          <cell r="F415" t="str">
            <v>E</v>
          </cell>
          <cell r="G415">
            <v>21206.69</v>
          </cell>
          <cell r="H415">
            <v>53037.77</v>
          </cell>
          <cell r="I415">
            <v>0</v>
          </cell>
          <cell r="K415">
            <v>0</v>
          </cell>
          <cell r="M415">
            <v>3401687.95</v>
          </cell>
          <cell r="N415">
            <v>2867740.89</v>
          </cell>
          <cell r="O415">
            <v>0</v>
          </cell>
          <cell r="Q415">
            <v>0</v>
          </cell>
          <cell r="T415">
            <v>2995963.8</v>
          </cell>
          <cell r="U415">
            <v>0</v>
          </cell>
          <cell r="W415">
            <v>0</v>
          </cell>
          <cell r="Y415">
            <v>405724.15</v>
          </cell>
          <cell r="AA415">
            <v>0</v>
          </cell>
          <cell r="AG415">
            <v>0</v>
          </cell>
          <cell r="AI415">
            <v>0</v>
          </cell>
          <cell r="AL415">
            <v>2308</v>
          </cell>
        </row>
        <row r="416">
          <cell r="A416" t="str">
            <v>2308</v>
          </cell>
          <cell r="B416" t="str">
            <v xml:space="preserve">200 - Capital Assets                </v>
          </cell>
          <cell r="F416" t="str">
            <v>F</v>
          </cell>
          <cell r="G416">
            <v>174473.33</v>
          </cell>
          <cell r="H416">
            <v>13446.31</v>
          </cell>
          <cell r="I416">
            <v>0</v>
          </cell>
          <cell r="K416">
            <v>0</v>
          </cell>
          <cell r="M416">
            <v>2056080.19</v>
          </cell>
          <cell r="N416">
            <v>1739608.41</v>
          </cell>
          <cell r="O416">
            <v>0</v>
          </cell>
          <cell r="Q416">
            <v>0</v>
          </cell>
          <cell r="T416">
            <v>1795617.41</v>
          </cell>
          <cell r="U416">
            <v>0</v>
          </cell>
          <cell r="W416">
            <v>0</v>
          </cell>
          <cell r="Y416">
            <v>260462.78</v>
          </cell>
          <cell r="AA416">
            <v>0</v>
          </cell>
          <cell r="AG416">
            <v>0</v>
          </cell>
          <cell r="AI416">
            <v>0</v>
          </cell>
          <cell r="AL416">
            <v>2308</v>
          </cell>
        </row>
        <row r="417">
          <cell r="A417" t="str">
            <v>2308</v>
          </cell>
          <cell r="B417" t="str">
            <v xml:space="preserve">200 - Capital Assets                </v>
          </cell>
          <cell r="F417" t="str">
            <v>G</v>
          </cell>
          <cell r="G417">
            <v>52582.2</v>
          </cell>
          <cell r="H417">
            <v>226.58</v>
          </cell>
          <cell r="I417">
            <v>0</v>
          </cell>
          <cell r="K417">
            <v>0</v>
          </cell>
          <cell r="M417">
            <v>2299449.5099999998</v>
          </cell>
          <cell r="N417">
            <v>1884383.46</v>
          </cell>
          <cell r="O417">
            <v>0</v>
          </cell>
          <cell r="Q417">
            <v>0</v>
          </cell>
          <cell r="T417">
            <v>1976096.28</v>
          </cell>
          <cell r="U417">
            <v>0</v>
          </cell>
          <cell r="W417">
            <v>0</v>
          </cell>
          <cell r="Y417">
            <v>323353.23</v>
          </cell>
          <cell r="AA417">
            <v>0</v>
          </cell>
          <cell r="AG417">
            <v>0</v>
          </cell>
          <cell r="AI417">
            <v>0</v>
          </cell>
          <cell r="AL417">
            <v>2308</v>
          </cell>
        </row>
        <row r="418">
          <cell r="A418" t="str">
            <v>2308</v>
          </cell>
          <cell r="B418" t="str">
            <v xml:space="preserve">200 - Capital Assets                </v>
          </cell>
          <cell r="F418" t="str">
            <v>H</v>
          </cell>
          <cell r="G418">
            <v>50016.959999999999</v>
          </cell>
          <cell r="H418">
            <v>36115.300000000003</v>
          </cell>
          <cell r="I418">
            <v>0</v>
          </cell>
          <cell r="K418">
            <v>0</v>
          </cell>
          <cell r="M418">
            <v>221706.25</v>
          </cell>
          <cell r="N418">
            <v>165369.60000000001</v>
          </cell>
          <cell r="O418">
            <v>0</v>
          </cell>
          <cell r="Q418">
            <v>0</v>
          </cell>
          <cell r="T418">
            <v>159741.84</v>
          </cell>
          <cell r="U418">
            <v>0</v>
          </cell>
          <cell r="W418">
            <v>0</v>
          </cell>
          <cell r="Y418">
            <v>61964.41</v>
          </cell>
          <cell r="AA418">
            <v>0</v>
          </cell>
          <cell r="AG418">
            <v>0</v>
          </cell>
          <cell r="AI418">
            <v>0</v>
          </cell>
          <cell r="AL418">
            <v>2308</v>
          </cell>
        </row>
        <row r="419">
          <cell r="A419" t="str">
            <v>2308</v>
          </cell>
          <cell r="B419" t="str">
            <v xml:space="preserve">200 - Capital Assets                </v>
          </cell>
          <cell r="F419" t="str">
            <v>L</v>
          </cell>
          <cell r="G419">
            <v>2472.92</v>
          </cell>
          <cell r="H419">
            <v>0</v>
          </cell>
          <cell r="I419">
            <v>0</v>
          </cell>
          <cell r="K419">
            <v>0</v>
          </cell>
          <cell r="M419">
            <v>4781.22</v>
          </cell>
          <cell r="N419">
            <v>0</v>
          </cell>
          <cell r="O419">
            <v>0</v>
          </cell>
          <cell r="Q419">
            <v>0</v>
          </cell>
          <cell r="T419">
            <v>0</v>
          </cell>
          <cell r="U419">
            <v>0</v>
          </cell>
          <cell r="W419">
            <v>0</v>
          </cell>
          <cell r="Y419">
            <v>4781.22</v>
          </cell>
          <cell r="AA419">
            <v>0</v>
          </cell>
          <cell r="AG419">
            <v>0</v>
          </cell>
          <cell r="AI419">
            <v>0</v>
          </cell>
          <cell r="AL419">
            <v>2308</v>
          </cell>
        </row>
        <row r="420">
          <cell r="A420" t="str">
            <v>2308</v>
          </cell>
          <cell r="B420" t="str">
            <v xml:space="preserve">200 - Capital Assets                </v>
          </cell>
          <cell r="F420" t="str">
            <v>M</v>
          </cell>
          <cell r="G420">
            <v>1139.96</v>
          </cell>
          <cell r="H420">
            <v>72.52</v>
          </cell>
          <cell r="I420">
            <v>0</v>
          </cell>
          <cell r="K420">
            <v>0</v>
          </cell>
          <cell r="M420">
            <v>343754.49</v>
          </cell>
          <cell r="N420">
            <v>259549.78</v>
          </cell>
          <cell r="O420">
            <v>0</v>
          </cell>
          <cell r="Q420">
            <v>0</v>
          </cell>
          <cell r="T420">
            <v>273960.65999999997</v>
          </cell>
          <cell r="U420">
            <v>0</v>
          </cell>
          <cell r="W420">
            <v>0</v>
          </cell>
          <cell r="Y420">
            <v>69793.83</v>
          </cell>
          <cell r="AA420">
            <v>0</v>
          </cell>
          <cell r="AG420">
            <v>0</v>
          </cell>
          <cell r="AI420">
            <v>0</v>
          </cell>
          <cell r="AL420">
            <v>2308</v>
          </cell>
        </row>
        <row r="421">
          <cell r="A421" t="str">
            <v>2308</v>
          </cell>
          <cell r="B421" t="str">
            <v xml:space="preserve">200 - Capital Assets                </v>
          </cell>
          <cell r="F421" t="str">
            <v>O</v>
          </cell>
          <cell r="G421">
            <v>0</v>
          </cell>
          <cell r="H421">
            <v>0</v>
          </cell>
          <cell r="I421">
            <v>0</v>
          </cell>
          <cell r="K421">
            <v>0</v>
          </cell>
          <cell r="M421">
            <v>95880.98</v>
          </cell>
          <cell r="N421">
            <v>95880.98</v>
          </cell>
          <cell r="O421">
            <v>0</v>
          </cell>
          <cell r="Q421">
            <v>0</v>
          </cell>
          <cell r="T421">
            <v>95880.98</v>
          </cell>
          <cell r="U421">
            <v>0</v>
          </cell>
          <cell r="W421">
            <v>0</v>
          </cell>
          <cell r="Y421">
            <v>0</v>
          </cell>
          <cell r="AA421">
            <v>0</v>
          </cell>
          <cell r="AG421">
            <v>0</v>
          </cell>
          <cell r="AI421">
            <v>0</v>
          </cell>
          <cell r="AL421">
            <v>2308</v>
          </cell>
        </row>
        <row r="422">
          <cell r="A422" t="str">
            <v>2308</v>
          </cell>
          <cell r="B422" t="str">
            <v xml:space="preserve">200 - Capital Assets                </v>
          </cell>
          <cell r="F422" t="str">
            <v>R</v>
          </cell>
          <cell r="G422">
            <v>0</v>
          </cell>
          <cell r="H422">
            <v>0</v>
          </cell>
          <cell r="I422">
            <v>0</v>
          </cell>
          <cell r="K422">
            <v>0</v>
          </cell>
          <cell r="M422">
            <v>135.69999999999999</v>
          </cell>
          <cell r="N422">
            <v>135.69999999999999</v>
          </cell>
          <cell r="O422">
            <v>0</v>
          </cell>
          <cell r="Q422">
            <v>0</v>
          </cell>
          <cell r="T422">
            <v>135.69999999999999</v>
          </cell>
          <cell r="U422">
            <v>0</v>
          </cell>
          <cell r="W422">
            <v>0</v>
          </cell>
          <cell r="Y422">
            <v>0</v>
          </cell>
          <cell r="AA422">
            <v>0</v>
          </cell>
          <cell r="AG422">
            <v>0</v>
          </cell>
          <cell r="AI422">
            <v>0</v>
          </cell>
          <cell r="AL422">
            <v>2308</v>
          </cell>
        </row>
        <row r="423">
          <cell r="A423" t="str">
            <v>2308</v>
          </cell>
          <cell r="B423" t="str">
            <v xml:space="preserve">200 - Capital Assets                </v>
          </cell>
          <cell r="F423" t="str">
            <v>T</v>
          </cell>
          <cell r="G423">
            <v>0</v>
          </cell>
          <cell r="H423">
            <v>0</v>
          </cell>
          <cell r="I423">
            <v>0</v>
          </cell>
          <cell r="K423">
            <v>0</v>
          </cell>
          <cell r="M423">
            <v>343.4</v>
          </cell>
          <cell r="N423">
            <v>343.4</v>
          </cell>
          <cell r="O423">
            <v>0</v>
          </cell>
          <cell r="Q423">
            <v>0</v>
          </cell>
          <cell r="T423">
            <v>343.4</v>
          </cell>
          <cell r="U423">
            <v>0</v>
          </cell>
          <cell r="W423">
            <v>0</v>
          </cell>
          <cell r="Y423">
            <v>0</v>
          </cell>
          <cell r="AA423">
            <v>0</v>
          </cell>
          <cell r="AG423">
            <v>0</v>
          </cell>
          <cell r="AI423">
            <v>0</v>
          </cell>
          <cell r="AL423">
            <v>2308</v>
          </cell>
        </row>
        <row r="424">
          <cell r="A424" t="str">
            <v>2308</v>
          </cell>
          <cell r="B424" t="str">
            <v xml:space="preserve">200 - Capital Assets                </v>
          </cell>
          <cell r="F424" t="str">
            <v>ZZ</v>
          </cell>
          <cell r="G424">
            <v>0</v>
          </cell>
          <cell r="H424">
            <v>0</v>
          </cell>
          <cell r="I424">
            <v>0</v>
          </cell>
          <cell r="K424">
            <v>0</v>
          </cell>
          <cell r="M424">
            <v>15900.49</v>
          </cell>
          <cell r="N424">
            <v>15900.49</v>
          </cell>
          <cell r="O424">
            <v>0</v>
          </cell>
          <cell r="Q424">
            <v>0</v>
          </cell>
          <cell r="T424">
            <v>15900.49</v>
          </cell>
          <cell r="U424">
            <v>0</v>
          </cell>
          <cell r="W424">
            <v>0</v>
          </cell>
          <cell r="Y424">
            <v>0</v>
          </cell>
          <cell r="AA424">
            <v>0</v>
          </cell>
          <cell r="AG424">
            <v>0</v>
          </cell>
          <cell r="AI424">
            <v>0</v>
          </cell>
          <cell r="AL424">
            <v>2308</v>
          </cell>
        </row>
        <row r="425">
          <cell r="A425" t="str">
            <v>2310</v>
          </cell>
          <cell r="B425" t="str">
            <v xml:space="preserve">200 - Capital Assets                </v>
          </cell>
          <cell r="G425">
            <v>0</v>
          </cell>
          <cell r="H425">
            <v>0</v>
          </cell>
          <cell r="I425">
            <v>0</v>
          </cell>
          <cell r="K425">
            <v>0</v>
          </cell>
          <cell r="M425">
            <v>226776.37</v>
          </cell>
          <cell r="N425">
            <v>226776.37</v>
          </cell>
          <cell r="O425">
            <v>0</v>
          </cell>
          <cell r="Q425">
            <v>0</v>
          </cell>
          <cell r="T425">
            <v>226776.37</v>
          </cell>
          <cell r="U425">
            <v>0</v>
          </cell>
          <cell r="W425">
            <v>0</v>
          </cell>
          <cell r="Y425">
            <v>0</v>
          </cell>
          <cell r="AA425">
            <v>0</v>
          </cell>
          <cell r="AG425">
            <v>0</v>
          </cell>
          <cell r="AI425">
            <v>0</v>
          </cell>
          <cell r="AL425">
            <v>2310</v>
          </cell>
        </row>
        <row r="426">
          <cell r="A426" t="str">
            <v>2310</v>
          </cell>
          <cell r="B426" t="str">
            <v xml:space="preserve">200 - Capital Assets                </v>
          </cell>
          <cell r="F426" t="str">
            <v>A</v>
          </cell>
          <cell r="G426">
            <v>9356.35</v>
          </cell>
          <cell r="H426">
            <v>53.01</v>
          </cell>
          <cell r="I426">
            <v>0</v>
          </cell>
          <cell r="K426">
            <v>0</v>
          </cell>
          <cell r="M426">
            <v>144782.5</v>
          </cell>
          <cell r="N426">
            <v>123834.36</v>
          </cell>
          <cell r="O426">
            <v>0</v>
          </cell>
          <cell r="Q426">
            <v>0</v>
          </cell>
          <cell r="T426">
            <v>124163.67</v>
          </cell>
          <cell r="U426">
            <v>0</v>
          </cell>
          <cell r="W426">
            <v>0</v>
          </cell>
          <cell r="Y426">
            <v>20618.830000000002</v>
          </cell>
          <cell r="AA426">
            <v>0</v>
          </cell>
          <cell r="AG426">
            <v>0</v>
          </cell>
          <cell r="AI426">
            <v>0</v>
          </cell>
          <cell r="AL426">
            <v>2310</v>
          </cell>
        </row>
        <row r="427">
          <cell r="A427" t="str">
            <v>2310</v>
          </cell>
          <cell r="B427" t="str">
            <v xml:space="preserve">200 - Capital Assets                </v>
          </cell>
          <cell r="F427" t="str">
            <v>B</v>
          </cell>
          <cell r="G427">
            <v>52.85</v>
          </cell>
          <cell r="H427">
            <v>0</v>
          </cell>
          <cell r="I427">
            <v>0</v>
          </cell>
          <cell r="K427">
            <v>0</v>
          </cell>
          <cell r="M427">
            <v>12575.54</v>
          </cell>
          <cell r="N427">
            <v>10844.67</v>
          </cell>
          <cell r="O427">
            <v>0</v>
          </cell>
          <cell r="Q427">
            <v>0</v>
          </cell>
          <cell r="T427">
            <v>11996.84</v>
          </cell>
          <cell r="U427">
            <v>0</v>
          </cell>
          <cell r="W427">
            <v>0</v>
          </cell>
          <cell r="Y427">
            <v>578.70000000000005</v>
          </cell>
          <cell r="AA427">
            <v>0</v>
          </cell>
          <cell r="AG427">
            <v>0</v>
          </cell>
          <cell r="AI427">
            <v>0</v>
          </cell>
          <cell r="AL427">
            <v>2310</v>
          </cell>
        </row>
        <row r="428">
          <cell r="A428" t="str">
            <v>2310</v>
          </cell>
          <cell r="B428" t="str">
            <v xml:space="preserve">200 - Capital Assets                </v>
          </cell>
          <cell r="F428" t="str">
            <v>C</v>
          </cell>
          <cell r="G428">
            <v>16.940000000000001</v>
          </cell>
          <cell r="H428">
            <v>465.48</v>
          </cell>
          <cell r="I428">
            <v>0</v>
          </cell>
          <cell r="K428">
            <v>0</v>
          </cell>
          <cell r="M428">
            <v>59631.68</v>
          </cell>
          <cell r="N428">
            <v>54058.68</v>
          </cell>
          <cell r="O428">
            <v>0</v>
          </cell>
          <cell r="Q428">
            <v>0</v>
          </cell>
          <cell r="T428">
            <v>57884.76</v>
          </cell>
          <cell r="U428">
            <v>0</v>
          </cell>
          <cell r="W428">
            <v>0</v>
          </cell>
          <cell r="Y428">
            <v>1746.92</v>
          </cell>
          <cell r="AA428">
            <v>0</v>
          </cell>
          <cell r="AG428">
            <v>0</v>
          </cell>
          <cell r="AI428">
            <v>0</v>
          </cell>
          <cell r="AL428">
            <v>2310</v>
          </cell>
        </row>
        <row r="429">
          <cell r="A429" t="str">
            <v>2310</v>
          </cell>
          <cell r="B429" t="str">
            <v xml:space="preserve">200 - Capital Assets                </v>
          </cell>
          <cell r="F429" t="str">
            <v>CC</v>
          </cell>
          <cell r="G429">
            <v>0</v>
          </cell>
          <cell r="H429">
            <v>0</v>
          </cell>
          <cell r="I429">
            <v>0</v>
          </cell>
          <cell r="K429">
            <v>0</v>
          </cell>
          <cell r="M429">
            <v>3066.45</v>
          </cell>
          <cell r="N429">
            <v>3066.45</v>
          </cell>
          <cell r="O429">
            <v>0</v>
          </cell>
          <cell r="Q429">
            <v>0</v>
          </cell>
          <cell r="T429">
            <v>3066.45</v>
          </cell>
          <cell r="U429">
            <v>0</v>
          </cell>
          <cell r="W429">
            <v>0</v>
          </cell>
          <cell r="Y429">
            <v>0</v>
          </cell>
          <cell r="AA429">
            <v>0</v>
          </cell>
          <cell r="AG429">
            <v>0</v>
          </cell>
          <cell r="AI429">
            <v>0</v>
          </cell>
          <cell r="AL429">
            <v>2310</v>
          </cell>
        </row>
        <row r="430">
          <cell r="A430" t="str">
            <v>2310</v>
          </cell>
          <cell r="B430" t="str">
            <v xml:space="preserve">200 - Capital Assets                </v>
          </cell>
          <cell r="F430" t="str">
            <v>D</v>
          </cell>
          <cell r="G430">
            <v>0</v>
          </cell>
          <cell r="H430">
            <v>0</v>
          </cell>
          <cell r="I430">
            <v>0</v>
          </cell>
          <cell r="K430">
            <v>0</v>
          </cell>
          <cell r="M430">
            <v>6065.97</v>
          </cell>
          <cell r="N430">
            <v>6065.97</v>
          </cell>
          <cell r="O430">
            <v>0</v>
          </cell>
          <cell r="Q430">
            <v>0</v>
          </cell>
          <cell r="T430">
            <v>6065.97</v>
          </cell>
          <cell r="U430">
            <v>0</v>
          </cell>
          <cell r="W430">
            <v>0</v>
          </cell>
          <cell r="Y430">
            <v>0</v>
          </cell>
          <cell r="AA430">
            <v>0</v>
          </cell>
          <cell r="AG430">
            <v>0</v>
          </cell>
          <cell r="AI430">
            <v>0</v>
          </cell>
          <cell r="AL430">
            <v>2310</v>
          </cell>
        </row>
        <row r="431">
          <cell r="A431" t="str">
            <v>2310</v>
          </cell>
          <cell r="B431" t="str">
            <v xml:space="preserve">200 - Capital Assets                </v>
          </cell>
          <cell r="F431" t="str">
            <v>E</v>
          </cell>
          <cell r="G431">
            <v>360.86</v>
          </cell>
          <cell r="H431">
            <v>682.9</v>
          </cell>
          <cell r="I431">
            <v>0</v>
          </cell>
          <cell r="K431">
            <v>0</v>
          </cell>
          <cell r="M431">
            <v>74250.66</v>
          </cell>
          <cell r="N431">
            <v>64608.65</v>
          </cell>
          <cell r="O431">
            <v>0</v>
          </cell>
          <cell r="Q431">
            <v>0</v>
          </cell>
          <cell r="T431">
            <v>65375.44</v>
          </cell>
          <cell r="U431">
            <v>0</v>
          </cell>
          <cell r="W431">
            <v>0</v>
          </cell>
          <cell r="Y431">
            <v>8875.2199999999993</v>
          </cell>
          <cell r="AA431">
            <v>0</v>
          </cell>
          <cell r="AG431">
            <v>0</v>
          </cell>
          <cell r="AI431">
            <v>0</v>
          </cell>
          <cell r="AL431">
            <v>2310</v>
          </cell>
        </row>
        <row r="432">
          <cell r="A432" t="str">
            <v>2310</v>
          </cell>
          <cell r="B432" t="str">
            <v xml:space="preserve">200 - Capital Assets                </v>
          </cell>
          <cell r="F432" t="str">
            <v>F</v>
          </cell>
          <cell r="G432">
            <v>-26685.33</v>
          </cell>
          <cell r="H432">
            <v>32.75</v>
          </cell>
          <cell r="I432">
            <v>0</v>
          </cell>
          <cell r="K432">
            <v>0</v>
          </cell>
          <cell r="M432">
            <v>89456.61</v>
          </cell>
          <cell r="N432">
            <v>72389.740000000005</v>
          </cell>
          <cell r="O432">
            <v>0</v>
          </cell>
          <cell r="Q432">
            <v>0</v>
          </cell>
          <cell r="T432">
            <v>82213.88</v>
          </cell>
          <cell r="U432">
            <v>0</v>
          </cell>
          <cell r="W432">
            <v>0</v>
          </cell>
          <cell r="Y432">
            <v>7242.73</v>
          </cell>
          <cell r="AA432">
            <v>0</v>
          </cell>
          <cell r="AG432">
            <v>0</v>
          </cell>
          <cell r="AI432">
            <v>0</v>
          </cell>
          <cell r="AL432">
            <v>2310</v>
          </cell>
        </row>
        <row r="433">
          <cell r="A433" t="str">
            <v>2310</v>
          </cell>
          <cell r="B433" t="str">
            <v xml:space="preserve">200 - Capital Assets                </v>
          </cell>
          <cell r="F433" t="str">
            <v>G</v>
          </cell>
          <cell r="G433">
            <v>48.76</v>
          </cell>
          <cell r="H433">
            <v>518.4</v>
          </cell>
          <cell r="I433">
            <v>0</v>
          </cell>
          <cell r="K433">
            <v>0</v>
          </cell>
          <cell r="M433">
            <v>13898.8</v>
          </cell>
          <cell r="N433">
            <v>12065.76</v>
          </cell>
          <cell r="O433">
            <v>0</v>
          </cell>
          <cell r="Q433">
            <v>0</v>
          </cell>
          <cell r="T433">
            <v>12081.53</v>
          </cell>
          <cell r="U433">
            <v>0</v>
          </cell>
          <cell r="W433">
            <v>0</v>
          </cell>
          <cell r="Y433">
            <v>1817.27</v>
          </cell>
          <cell r="AA433">
            <v>0</v>
          </cell>
          <cell r="AG433">
            <v>0</v>
          </cell>
          <cell r="AI433">
            <v>0</v>
          </cell>
          <cell r="AL433">
            <v>2310</v>
          </cell>
        </row>
        <row r="434">
          <cell r="A434" t="str">
            <v>2310</v>
          </cell>
          <cell r="B434" t="str">
            <v xml:space="preserve">200 - Capital Assets                </v>
          </cell>
          <cell r="F434" t="str">
            <v>H</v>
          </cell>
          <cell r="G434">
            <v>-14.92</v>
          </cell>
          <cell r="H434">
            <v>273.24</v>
          </cell>
          <cell r="I434">
            <v>0</v>
          </cell>
          <cell r="K434">
            <v>0</v>
          </cell>
          <cell r="M434">
            <v>108585.2</v>
          </cell>
          <cell r="N434">
            <v>107927.06</v>
          </cell>
          <cell r="O434">
            <v>0</v>
          </cell>
          <cell r="Q434">
            <v>0</v>
          </cell>
          <cell r="T434">
            <v>108015.71</v>
          </cell>
          <cell r="U434">
            <v>0</v>
          </cell>
          <cell r="W434">
            <v>0</v>
          </cell>
          <cell r="Y434">
            <v>569.49</v>
          </cell>
          <cell r="AA434">
            <v>0</v>
          </cell>
          <cell r="AG434">
            <v>0</v>
          </cell>
          <cell r="AI434">
            <v>0</v>
          </cell>
          <cell r="AL434">
            <v>2310</v>
          </cell>
        </row>
        <row r="435">
          <cell r="A435" t="str">
            <v>2310</v>
          </cell>
          <cell r="B435" t="str">
            <v xml:space="preserve">200 - Capital Assets                </v>
          </cell>
          <cell r="F435" t="str">
            <v>L</v>
          </cell>
          <cell r="G435">
            <v>175.55</v>
          </cell>
          <cell r="H435">
            <v>0</v>
          </cell>
          <cell r="I435">
            <v>0</v>
          </cell>
          <cell r="K435">
            <v>0</v>
          </cell>
          <cell r="M435">
            <v>18673.169999999998</v>
          </cell>
          <cell r="N435">
            <v>14972.54</v>
          </cell>
          <cell r="O435">
            <v>0</v>
          </cell>
          <cell r="Q435">
            <v>0</v>
          </cell>
          <cell r="T435">
            <v>14972.54</v>
          </cell>
          <cell r="U435">
            <v>0</v>
          </cell>
          <cell r="W435">
            <v>0</v>
          </cell>
          <cell r="Y435">
            <v>3700.63</v>
          </cell>
          <cell r="AA435">
            <v>0</v>
          </cell>
          <cell r="AG435">
            <v>0</v>
          </cell>
          <cell r="AI435">
            <v>0</v>
          </cell>
          <cell r="AL435">
            <v>2310</v>
          </cell>
        </row>
        <row r="436">
          <cell r="A436" t="str">
            <v>2310</v>
          </cell>
          <cell r="B436" t="str">
            <v xml:space="preserve">200 - Capital Assets                </v>
          </cell>
          <cell r="F436" t="str">
            <v>M</v>
          </cell>
          <cell r="G436">
            <v>1005.08</v>
          </cell>
          <cell r="H436">
            <v>0</v>
          </cell>
          <cell r="I436">
            <v>0</v>
          </cell>
          <cell r="K436">
            <v>0</v>
          </cell>
          <cell r="M436">
            <v>34518.839999999997</v>
          </cell>
          <cell r="N436">
            <v>20230.52</v>
          </cell>
          <cell r="O436">
            <v>0</v>
          </cell>
          <cell r="Q436">
            <v>0</v>
          </cell>
          <cell r="T436">
            <v>23077.62</v>
          </cell>
          <cell r="U436">
            <v>0</v>
          </cell>
          <cell r="W436">
            <v>0</v>
          </cell>
          <cell r="Y436">
            <v>11441.22</v>
          </cell>
          <cell r="AA436">
            <v>0</v>
          </cell>
          <cell r="AG436">
            <v>0</v>
          </cell>
          <cell r="AI436">
            <v>0</v>
          </cell>
          <cell r="AL436">
            <v>2310</v>
          </cell>
        </row>
        <row r="437">
          <cell r="A437" t="str">
            <v>2310</v>
          </cell>
          <cell r="B437" t="str">
            <v xml:space="preserve">200 - Capital Assets                </v>
          </cell>
          <cell r="F437" t="str">
            <v>O</v>
          </cell>
          <cell r="G437">
            <v>324</v>
          </cell>
          <cell r="H437">
            <v>0</v>
          </cell>
          <cell r="I437">
            <v>0</v>
          </cell>
          <cell r="K437">
            <v>0</v>
          </cell>
          <cell r="M437">
            <v>429209.61</v>
          </cell>
          <cell r="N437">
            <v>300888.03999999998</v>
          </cell>
          <cell r="O437">
            <v>0</v>
          </cell>
          <cell r="Q437">
            <v>0</v>
          </cell>
          <cell r="T437">
            <v>374632.22</v>
          </cell>
          <cell r="U437">
            <v>0</v>
          </cell>
          <cell r="W437">
            <v>0</v>
          </cell>
          <cell r="Y437">
            <v>54577.39</v>
          </cell>
          <cell r="AA437">
            <v>0</v>
          </cell>
          <cell r="AG437">
            <v>0</v>
          </cell>
          <cell r="AI437">
            <v>0</v>
          </cell>
          <cell r="AL437">
            <v>2310</v>
          </cell>
        </row>
        <row r="438">
          <cell r="A438" t="str">
            <v>2310</v>
          </cell>
          <cell r="B438" t="str">
            <v xml:space="preserve">200 - Capital Assets                </v>
          </cell>
          <cell r="F438" t="str">
            <v>Q</v>
          </cell>
          <cell r="G438">
            <v>0</v>
          </cell>
          <cell r="H438">
            <v>0</v>
          </cell>
          <cell r="I438">
            <v>0</v>
          </cell>
          <cell r="K438">
            <v>0</v>
          </cell>
          <cell r="M438">
            <v>4341.6000000000004</v>
          </cell>
          <cell r="N438">
            <v>4341.6000000000004</v>
          </cell>
          <cell r="O438">
            <v>0</v>
          </cell>
          <cell r="Q438">
            <v>0</v>
          </cell>
          <cell r="T438">
            <v>4341.6000000000004</v>
          </cell>
          <cell r="U438">
            <v>0</v>
          </cell>
          <cell r="W438">
            <v>0</v>
          </cell>
          <cell r="Y438">
            <v>0</v>
          </cell>
          <cell r="AA438">
            <v>0</v>
          </cell>
          <cell r="AG438">
            <v>0</v>
          </cell>
          <cell r="AI438">
            <v>0</v>
          </cell>
          <cell r="AL438">
            <v>2310</v>
          </cell>
        </row>
        <row r="439">
          <cell r="A439" t="str">
            <v>2310</v>
          </cell>
          <cell r="B439" t="str">
            <v xml:space="preserve">200 - Capital Assets                </v>
          </cell>
          <cell r="F439" t="str">
            <v>R</v>
          </cell>
          <cell r="G439">
            <v>0</v>
          </cell>
          <cell r="H439">
            <v>0</v>
          </cell>
          <cell r="I439">
            <v>0</v>
          </cell>
          <cell r="K439">
            <v>0</v>
          </cell>
          <cell r="M439">
            <v>170.04</v>
          </cell>
          <cell r="N439">
            <v>129.44</v>
          </cell>
          <cell r="O439">
            <v>0</v>
          </cell>
          <cell r="Q439">
            <v>0</v>
          </cell>
          <cell r="T439">
            <v>129.44</v>
          </cell>
          <cell r="U439">
            <v>0</v>
          </cell>
          <cell r="W439">
            <v>0</v>
          </cell>
          <cell r="Y439">
            <v>40.6</v>
          </cell>
          <cell r="AA439">
            <v>0</v>
          </cell>
          <cell r="AG439">
            <v>0</v>
          </cell>
          <cell r="AI439">
            <v>0</v>
          </cell>
          <cell r="AL439">
            <v>2310</v>
          </cell>
        </row>
        <row r="440">
          <cell r="A440" t="str">
            <v>2310</v>
          </cell>
          <cell r="B440" t="str">
            <v xml:space="preserve">200 - Capital Assets                </v>
          </cell>
          <cell r="F440" t="str">
            <v>V</v>
          </cell>
          <cell r="G440">
            <v>0</v>
          </cell>
          <cell r="H440">
            <v>0</v>
          </cell>
          <cell r="I440">
            <v>0</v>
          </cell>
          <cell r="K440">
            <v>0</v>
          </cell>
          <cell r="M440">
            <v>289.38</v>
          </cell>
          <cell r="N440">
            <v>289.38</v>
          </cell>
          <cell r="O440">
            <v>0</v>
          </cell>
          <cell r="Q440">
            <v>0</v>
          </cell>
          <cell r="T440">
            <v>289.38</v>
          </cell>
          <cell r="U440">
            <v>0</v>
          </cell>
          <cell r="W440">
            <v>0</v>
          </cell>
          <cell r="Y440">
            <v>0</v>
          </cell>
          <cell r="AA440">
            <v>0</v>
          </cell>
          <cell r="AG440">
            <v>0</v>
          </cell>
          <cell r="AI440">
            <v>0</v>
          </cell>
          <cell r="AL440">
            <v>2310</v>
          </cell>
        </row>
        <row r="441">
          <cell r="A441" t="str">
            <v>2310</v>
          </cell>
          <cell r="B441" t="str">
            <v xml:space="preserve">200 - Capital Assets                </v>
          </cell>
          <cell r="F441" t="str">
            <v>ZZ</v>
          </cell>
          <cell r="G441">
            <v>0</v>
          </cell>
          <cell r="H441">
            <v>0</v>
          </cell>
          <cell r="I441">
            <v>0</v>
          </cell>
          <cell r="K441">
            <v>0</v>
          </cell>
          <cell r="M441">
            <v>115</v>
          </cell>
          <cell r="N441">
            <v>115</v>
          </cell>
          <cell r="O441">
            <v>0</v>
          </cell>
          <cell r="Q441">
            <v>0</v>
          </cell>
          <cell r="T441">
            <v>115</v>
          </cell>
          <cell r="U441">
            <v>0</v>
          </cell>
          <cell r="W441">
            <v>0</v>
          </cell>
          <cell r="Y441">
            <v>0</v>
          </cell>
          <cell r="AA441">
            <v>0</v>
          </cell>
          <cell r="AG441">
            <v>0</v>
          </cell>
          <cell r="AI441">
            <v>0</v>
          </cell>
          <cell r="AL441">
            <v>2310</v>
          </cell>
        </row>
        <row r="442">
          <cell r="A442" t="str">
            <v>2312</v>
          </cell>
          <cell r="B442" t="str">
            <v xml:space="preserve">200 - Capital Assets                </v>
          </cell>
          <cell r="G442">
            <v>0</v>
          </cell>
          <cell r="H442">
            <v>0</v>
          </cell>
          <cell r="I442">
            <v>0</v>
          </cell>
          <cell r="K442">
            <v>0</v>
          </cell>
          <cell r="M442">
            <v>1360100.23</v>
          </cell>
          <cell r="N442">
            <v>1360100.23</v>
          </cell>
          <cell r="O442">
            <v>0</v>
          </cell>
          <cell r="Q442">
            <v>0</v>
          </cell>
          <cell r="T442">
            <v>1360100.23</v>
          </cell>
          <cell r="U442">
            <v>0</v>
          </cell>
          <cell r="W442">
            <v>0</v>
          </cell>
          <cell r="Y442">
            <v>0</v>
          </cell>
          <cell r="AA442">
            <v>0</v>
          </cell>
          <cell r="AG442">
            <v>0</v>
          </cell>
          <cell r="AI442">
            <v>0</v>
          </cell>
          <cell r="AL442">
            <v>2312</v>
          </cell>
        </row>
        <row r="443">
          <cell r="A443" t="str">
            <v>2312</v>
          </cell>
          <cell r="B443" t="str">
            <v xml:space="preserve">200 - Capital Assets                </v>
          </cell>
          <cell r="F443" t="str">
            <v>A</v>
          </cell>
          <cell r="G443">
            <v>0</v>
          </cell>
          <cell r="H443">
            <v>0</v>
          </cell>
          <cell r="I443">
            <v>0</v>
          </cell>
          <cell r="K443">
            <v>0</v>
          </cell>
          <cell r="M443">
            <v>47305.58</v>
          </cell>
          <cell r="N443">
            <v>41409.4</v>
          </cell>
          <cell r="O443">
            <v>0</v>
          </cell>
          <cell r="Q443">
            <v>0</v>
          </cell>
          <cell r="T443">
            <v>46495.15</v>
          </cell>
          <cell r="U443">
            <v>0</v>
          </cell>
          <cell r="W443">
            <v>0</v>
          </cell>
          <cell r="Y443">
            <v>810.43</v>
          </cell>
          <cell r="AA443">
            <v>0</v>
          </cell>
          <cell r="AG443">
            <v>0</v>
          </cell>
          <cell r="AI443">
            <v>0</v>
          </cell>
          <cell r="AL443">
            <v>2312</v>
          </cell>
        </row>
        <row r="444">
          <cell r="A444" t="str">
            <v>2312</v>
          </cell>
          <cell r="B444" t="str">
            <v xml:space="preserve">200 - Capital Assets                </v>
          </cell>
          <cell r="F444" t="str">
            <v>B</v>
          </cell>
          <cell r="G444">
            <v>0</v>
          </cell>
          <cell r="H444">
            <v>0</v>
          </cell>
          <cell r="I444">
            <v>0</v>
          </cell>
          <cell r="K444">
            <v>0</v>
          </cell>
          <cell r="M444">
            <v>30748.18</v>
          </cell>
          <cell r="N444">
            <v>24441.42</v>
          </cell>
          <cell r="O444">
            <v>0</v>
          </cell>
          <cell r="Q444">
            <v>0</v>
          </cell>
          <cell r="T444">
            <v>24441.42</v>
          </cell>
          <cell r="U444">
            <v>0</v>
          </cell>
          <cell r="W444">
            <v>0</v>
          </cell>
          <cell r="Y444">
            <v>6306.76</v>
          </cell>
          <cell r="AA444">
            <v>0</v>
          </cell>
          <cell r="AG444">
            <v>0</v>
          </cell>
          <cell r="AI444">
            <v>0</v>
          </cell>
          <cell r="AL444">
            <v>2312</v>
          </cell>
        </row>
        <row r="445">
          <cell r="A445" t="str">
            <v>2312</v>
          </cell>
          <cell r="B445" t="str">
            <v xml:space="preserve">200 - Capital Assets                </v>
          </cell>
          <cell r="F445" t="str">
            <v>C</v>
          </cell>
          <cell r="G445">
            <v>1084.23</v>
          </cell>
          <cell r="H445">
            <v>3538.08</v>
          </cell>
          <cell r="I445">
            <v>0</v>
          </cell>
          <cell r="K445">
            <v>0</v>
          </cell>
          <cell r="M445">
            <v>628908.91</v>
          </cell>
          <cell r="N445">
            <v>600889.87</v>
          </cell>
          <cell r="O445">
            <v>0</v>
          </cell>
          <cell r="Q445">
            <v>0</v>
          </cell>
          <cell r="T445">
            <v>597047.73</v>
          </cell>
          <cell r="U445">
            <v>0</v>
          </cell>
          <cell r="W445">
            <v>0</v>
          </cell>
          <cell r="Y445">
            <v>31861.18</v>
          </cell>
          <cell r="AA445">
            <v>0</v>
          </cell>
          <cell r="AG445">
            <v>0</v>
          </cell>
          <cell r="AI445">
            <v>0</v>
          </cell>
          <cell r="AL445">
            <v>2312</v>
          </cell>
        </row>
        <row r="446">
          <cell r="A446" t="str">
            <v>2312</v>
          </cell>
          <cell r="B446" t="str">
            <v xml:space="preserve">200 - Capital Assets                </v>
          </cell>
          <cell r="F446" t="str">
            <v>CC</v>
          </cell>
          <cell r="G446">
            <v>0</v>
          </cell>
          <cell r="H446">
            <v>0</v>
          </cell>
          <cell r="I446">
            <v>0</v>
          </cell>
          <cell r="K446">
            <v>0</v>
          </cell>
          <cell r="M446">
            <v>53636.33</v>
          </cell>
          <cell r="N446">
            <v>53636.33</v>
          </cell>
          <cell r="O446">
            <v>0</v>
          </cell>
          <cell r="Q446">
            <v>0</v>
          </cell>
          <cell r="T446">
            <v>53636.33</v>
          </cell>
          <cell r="U446">
            <v>0</v>
          </cell>
          <cell r="W446">
            <v>0</v>
          </cell>
          <cell r="Y446">
            <v>0</v>
          </cell>
          <cell r="AA446">
            <v>0</v>
          </cell>
          <cell r="AG446">
            <v>0</v>
          </cell>
          <cell r="AI446">
            <v>0</v>
          </cell>
          <cell r="AL446">
            <v>2312</v>
          </cell>
        </row>
        <row r="447">
          <cell r="A447" t="str">
            <v>2312</v>
          </cell>
          <cell r="B447" t="str">
            <v xml:space="preserve">200 - Capital Assets                </v>
          </cell>
          <cell r="F447" t="str">
            <v>D</v>
          </cell>
          <cell r="G447">
            <v>0</v>
          </cell>
          <cell r="H447">
            <v>0</v>
          </cell>
          <cell r="I447">
            <v>0</v>
          </cell>
          <cell r="K447">
            <v>0</v>
          </cell>
          <cell r="M447">
            <v>331754.07</v>
          </cell>
          <cell r="N447">
            <v>326401.17</v>
          </cell>
          <cell r="O447">
            <v>0</v>
          </cell>
          <cell r="Q447">
            <v>0</v>
          </cell>
          <cell r="T447">
            <v>326401.17</v>
          </cell>
          <cell r="U447">
            <v>0</v>
          </cell>
          <cell r="W447">
            <v>0</v>
          </cell>
          <cell r="Y447">
            <v>5352.9</v>
          </cell>
          <cell r="AA447">
            <v>0</v>
          </cell>
          <cell r="AG447">
            <v>0</v>
          </cell>
          <cell r="AI447">
            <v>0</v>
          </cell>
          <cell r="AL447">
            <v>2312</v>
          </cell>
        </row>
        <row r="448">
          <cell r="A448" t="str">
            <v>2312</v>
          </cell>
          <cell r="B448" t="str">
            <v xml:space="preserve">200 - Capital Assets                </v>
          </cell>
          <cell r="F448" t="str">
            <v>E</v>
          </cell>
          <cell r="G448">
            <v>0</v>
          </cell>
          <cell r="H448">
            <v>640.96</v>
          </cell>
          <cell r="I448">
            <v>0</v>
          </cell>
          <cell r="K448">
            <v>0</v>
          </cell>
          <cell r="M448">
            <v>455560.91</v>
          </cell>
          <cell r="N448">
            <v>351856.93</v>
          </cell>
          <cell r="O448">
            <v>0</v>
          </cell>
          <cell r="Q448">
            <v>0</v>
          </cell>
          <cell r="T448">
            <v>356278.74</v>
          </cell>
          <cell r="U448">
            <v>0</v>
          </cell>
          <cell r="W448">
            <v>0</v>
          </cell>
          <cell r="Y448">
            <v>99282.17</v>
          </cell>
          <cell r="AA448">
            <v>0</v>
          </cell>
          <cell r="AG448">
            <v>0</v>
          </cell>
          <cell r="AI448">
            <v>0</v>
          </cell>
          <cell r="AL448">
            <v>2312</v>
          </cell>
        </row>
        <row r="449">
          <cell r="A449" t="str">
            <v>2312</v>
          </cell>
          <cell r="B449" t="str">
            <v xml:space="preserve">200 - Capital Assets                </v>
          </cell>
          <cell r="F449" t="str">
            <v>F</v>
          </cell>
          <cell r="G449">
            <v>0</v>
          </cell>
          <cell r="H449">
            <v>1617.09</v>
          </cell>
          <cell r="I449">
            <v>0</v>
          </cell>
          <cell r="K449">
            <v>0</v>
          </cell>
          <cell r="M449">
            <v>2323.42</v>
          </cell>
          <cell r="N449">
            <v>2323.42</v>
          </cell>
          <cell r="O449">
            <v>0</v>
          </cell>
          <cell r="Q449">
            <v>0</v>
          </cell>
          <cell r="T449">
            <v>2323.42</v>
          </cell>
          <cell r="U449">
            <v>0</v>
          </cell>
          <cell r="W449">
            <v>0</v>
          </cell>
          <cell r="Y449">
            <v>0</v>
          </cell>
          <cell r="AA449">
            <v>0</v>
          </cell>
          <cell r="AG449">
            <v>0</v>
          </cell>
          <cell r="AI449">
            <v>0</v>
          </cell>
          <cell r="AL449">
            <v>2312</v>
          </cell>
        </row>
        <row r="450">
          <cell r="A450" t="str">
            <v>2312</v>
          </cell>
          <cell r="B450" t="str">
            <v xml:space="preserve">200 - Capital Assets                </v>
          </cell>
          <cell r="F450" t="str">
            <v>G</v>
          </cell>
          <cell r="G450">
            <v>51258.21</v>
          </cell>
          <cell r="H450">
            <v>9374.18</v>
          </cell>
          <cell r="I450">
            <v>0</v>
          </cell>
          <cell r="K450">
            <v>0</v>
          </cell>
          <cell r="M450">
            <v>1104022.26</v>
          </cell>
          <cell r="N450">
            <v>877703.86</v>
          </cell>
          <cell r="O450">
            <v>0</v>
          </cell>
          <cell r="Q450">
            <v>0</v>
          </cell>
          <cell r="T450">
            <v>939499.95</v>
          </cell>
          <cell r="U450">
            <v>0</v>
          </cell>
          <cell r="W450">
            <v>0</v>
          </cell>
          <cell r="Y450">
            <v>164522.31</v>
          </cell>
          <cell r="AA450">
            <v>0</v>
          </cell>
          <cell r="AG450">
            <v>0</v>
          </cell>
          <cell r="AI450">
            <v>0</v>
          </cell>
          <cell r="AL450">
            <v>2312</v>
          </cell>
        </row>
        <row r="451">
          <cell r="A451" t="str">
            <v>2312</v>
          </cell>
          <cell r="B451" t="str">
            <v xml:space="preserve">200 - Capital Assets                </v>
          </cell>
          <cell r="F451" t="str">
            <v>H</v>
          </cell>
          <cell r="G451">
            <v>-845.26</v>
          </cell>
          <cell r="H451">
            <v>0</v>
          </cell>
          <cell r="I451">
            <v>0</v>
          </cell>
          <cell r="K451">
            <v>0</v>
          </cell>
          <cell r="M451">
            <v>81.09</v>
          </cell>
          <cell r="N451">
            <v>0</v>
          </cell>
          <cell r="O451">
            <v>0</v>
          </cell>
          <cell r="Q451">
            <v>0</v>
          </cell>
          <cell r="T451">
            <v>926.35</v>
          </cell>
          <cell r="U451">
            <v>0</v>
          </cell>
          <cell r="W451">
            <v>0</v>
          </cell>
          <cell r="Y451">
            <v>-845.26</v>
          </cell>
          <cell r="AA451">
            <v>0</v>
          </cell>
          <cell r="AG451">
            <v>0</v>
          </cell>
          <cell r="AI451">
            <v>0</v>
          </cell>
          <cell r="AL451">
            <v>2312</v>
          </cell>
        </row>
        <row r="452">
          <cell r="A452" t="str">
            <v>2312</v>
          </cell>
          <cell r="B452" t="str">
            <v xml:space="preserve">200 - Capital Assets                </v>
          </cell>
          <cell r="F452" t="str">
            <v>L</v>
          </cell>
          <cell r="G452">
            <v>1929.49</v>
          </cell>
          <cell r="H452">
            <v>0</v>
          </cell>
          <cell r="I452">
            <v>0</v>
          </cell>
          <cell r="K452">
            <v>0</v>
          </cell>
          <cell r="M452">
            <v>1929.49</v>
          </cell>
          <cell r="N452">
            <v>0</v>
          </cell>
          <cell r="O452">
            <v>0</v>
          </cell>
          <cell r="Q452">
            <v>0</v>
          </cell>
          <cell r="T452">
            <v>0</v>
          </cell>
          <cell r="U452">
            <v>0</v>
          </cell>
          <cell r="W452">
            <v>0</v>
          </cell>
          <cell r="Y452">
            <v>1929.49</v>
          </cell>
          <cell r="AA452">
            <v>0</v>
          </cell>
          <cell r="AG452">
            <v>0</v>
          </cell>
          <cell r="AI452">
            <v>0</v>
          </cell>
          <cell r="AL452">
            <v>2312</v>
          </cell>
        </row>
        <row r="453">
          <cell r="A453" t="str">
            <v>2313</v>
          </cell>
          <cell r="B453" t="str">
            <v xml:space="preserve">200 - Capital Assets                </v>
          </cell>
          <cell r="G453">
            <v>0</v>
          </cell>
          <cell r="H453">
            <v>0</v>
          </cell>
          <cell r="I453">
            <v>0</v>
          </cell>
          <cell r="K453">
            <v>0</v>
          </cell>
          <cell r="M453">
            <v>6194610.25</v>
          </cell>
          <cell r="N453">
            <v>6194610.25</v>
          </cell>
          <cell r="O453">
            <v>0</v>
          </cell>
          <cell r="Q453">
            <v>0</v>
          </cell>
          <cell r="T453">
            <v>6194610.25</v>
          </cell>
          <cell r="U453">
            <v>0</v>
          </cell>
          <cell r="W453">
            <v>0</v>
          </cell>
          <cell r="Y453">
            <v>0</v>
          </cell>
          <cell r="AA453">
            <v>0</v>
          </cell>
          <cell r="AG453">
            <v>0</v>
          </cell>
          <cell r="AI453">
            <v>0</v>
          </cell>
          <cell r="AL453">
            <v>2313</v>
          </cell>
        </row>
        <row r="454">
          <cell r="A454" t="str">
            <v>2313</v>
          </cell>
          <cell r="B454" t="str">
            <v xml:space="preserve">200 - Capital Assets                </v>
          </cell>
          <cell r="F454" t="str">
            <v>A</v>
          </cell>
          <cell r="G454">
            <v>0</v>
          </cell>
          <cell r="H454">
            <v>0</v>
          </cell>
          <cell r="I454">
            <v>0</v>
          </cell>
          <cell r="K454">
            <v>0</v>
          </cell>
          <cell r="M454">
            <v>1286248.78</v>
          </cell>
          <cell r="N454">
            <v>269357.5</v>
          </cell>
          <cell r="O454">
            <v>0</v>
          </cell>
          <cell r="Q454">
            <v>0</v>
          </cell>
          <cell r="T454">
            <v>1076630.5</v>
          </cell>
          <cell r="U454">
            <v>0</v>
          </cell>
          <cell r="W454">
            <v>0</v>
          </cell>
          <cell r="Y454">
            <v>209618.28</v>
          </cell>
          <cell r="AA454">
            <v>0</v>
          </cell>
          <cell r="AG454">
            <v>0</v>
          </cell>
          <cell r="AI454">
            <v>0</v>
          </cell>
          <cell r="AL454">
            <v>2313</v>
          </cell>
        </row>
        <row r="455">
          <cell r="A455" t="str">
            <v>2313</v>
          </cell>
          <cell r="B455" t="str">
            <v xml:space="preserve">200 - Capital Assets                </v>
          </cell>
          <cell r="F455" t="str">
            <v>B</v>
          </cell>
          <cell r="G455">
            <v>59783.4</v>
          </cell>
          <cell r="H455">
            <v>33385.17</v>
          </cell>
          <cell r="I455">
            <v>0</v>
          </cell>
          <cell r="K455">
            <v>0</v>
          </cell>
          <cell r="M455">
            <v>2782106.83</v>
          </cell>
          <cell r="N455">
            <v>2209629.63</v>
          </cell>
          <cell r="O455">
            <v>0</v>
          </cell>
          <cell r="Q455">
            <v>0</v>
          </cell>
          <cell r="T455">
            <v>2336662.4700000002</v>
          </cell>
          <cell r="U455">
            <v>0</v>
          </cell>
          <cell r="W455">
            <v>0</v>
          </cell>
          <cell r="Y455">
            <v>445444.36</v>
          </cell>
          <cell r="AA455">
            <v>0</v>
          </cell>
          <cell r="AG455">
            <v>0</v>
          </cell>
          <cell r="AI455">
            <v>0</v>
          </cell>
          <cell r="AL455">
            <v>2313</v>
          </cell>
        </row>
        <row r="456">
          <cell r="A456" t="str">
            <v>2313</v>
          </cell>
          <cell r="B456" t="str">
            <v xml:space="preserve">200 - Capital Assets                </v>
          </cell>
          <cell r="F456" t="str">
            <v>C</v>
          </cell>
          <cell r="G456">
            <v>110238</v>
          </cell>
          <cell r="H456">
            <v>108555.91</v>
          </cell>
          <cell r="I456">
            <v>0</v>
          </cell>
          <cell r="K456">
            <v>0</v>
          </cell>
          <cell r="M456">
            <v>696181.34</v>
          </cell>
          <cell r="N456">
            <v>432658.6</v>
          </cell>
          <cell r="O456">
            <v>0</v>
          </cell>
          <cell r="Q456">
            <v>0</v>
          </cell>
          <cell r="T456">
            <v>486015.94</v>
          </cell>
          <cell r="U456">
            <v>0</v>
          </cell>
          <cell r="W456">
            <v>0</v>
          </cell>
          <cell r="Y456">
            <v>210165.4</v>
          </cell>
          <cell r="AA456">
            <v>0</v>
          </cell>
          <cell r="AG456">
            <v>0</v>
          </cell>
          <cell r="AI456">
            <v>0</v>
          </cell>
          <cell r="AL456">
            <v>2313</v>
          </cell>
        </row>
        <row r="457">
          <cell r="A457" t="str">
            <v>2313</v>
          </cell>
          <cell r="B457" t="str">
            <v xml:space="preserve">200 - Capital Assets                </v>
          </cell>
          <cell r="F457" t="str">
            <v>CC</v>
          </cell>
          <cell r="G457">
            <v>0</v>
          </cell>
          <cell r="H457">
            <v>0</v>
          </cell>
          <cell r="I457">
            <v>0</v>
          </cell>
          <cell r="K457">
            <v>0</v>
          </cell>
          <cell r="M457">
            <v>63633.94</v>
          </cell>
          <cell r="N457">
            <v>63633.94</v>
          </cell>
          <cell r="O457">
            <v>0</v>
          </cell>
          <cell r="Q457">
            <v>0</v>
          </cell>
          <cell r="T457">
            <v>63633.94</v>
          </cell>
          <cell r="U457">
            <v>0</v>
          </cell>
          <cell r="W457">
            <v>0</v>
          </cell>
          <cell r="Y457">
            <v>0</v>
          </cell>
          <cell r="AA457">
            <v>0</v>
          </cell>
          <cell r="AG457">
            <v>0</v>
          </cell>
          <cell r="AI457">
            <v>0</v>
          </cell>
          <cell r="AL457">
            <v>2313</v>
          </cell>
        </row>
        <row r="458">
          <cell r="A458" t="str">
            <v>2313</v>
          </cell>
          <cell r="B458" t="str">
            <v xml:space="preserve">200 - Capital Assets                </v>
          </cell>
          <cell r="F458" t="str">
            <v>D</v>
          </cell>
          <cell r="G458">
            <v>0</v>
          </cell>
          <cell r="H458">
            <v>0</v>
          </cell>
          <cell r="I458">
            <v>0</v>
          </cell>
          <cell r="K458">
            <v>0</v>
          </cell>
          <cell r="M458">
            <v>121477.5</v>
          </cell>
          <cell r="N458">
            <v>119042.1</v>
          </cell>
          <cell r="O458">
            <v>0</v>
          </cell>
          <cell r="Q458">
            <v>0</v>
          </cell>
          <cell r="T458">
            <v>119042.1</v>
          </cell>
          <cell r="U458">
            <v>0</v>
          </cell>
          <cell r="W458">
            <v>0</v>
          </cell>
          <cell r="Y458">
            <v>2435.4</v>
          </cell>
          <cell r="AA458">
            <v>0</v>
          </cell>
          <cell r="AG458">
            <v>0</v>
          </cell>
          <cell r="AI458">
            <v>0</v>
          </cell>
          <cell r="AL458">
            <v>2313</v>
          </cell>
        </row>
        <row r="459">
          <cell r="A459" t="str">
            <v>2313</v>
          </cell>
          <cell r="B459" t="str">
            <v xml:space="preserve">200 - Capital Assets                </v>
          </cell>
          <cell r="F459" t="str">
            <v>E</v>
          </cell>
          <cell r="G459">
            <v>92202</v>
          </cell>
          <cell r="H459">
            <v>132540.20000000001</v>
          </cell>
          <cell r="I459">
            <v>0</v>
          </cell>
          <cell r="K459">
            <v>0</v>
          </cell>
          <cell r="M459">
            <v>8387891.5</v>
          </cell>
          <cell r="N459">
            <v>6965729.4400000004</v>
          </cell>
          <cell r="O459">
            <v>0</v>
          </cell>
          <cell r="Q459">
            <v>0</v>
          </cell>
          <cell r="T459">
            <v>7568239.04</v>
          </cell>
          <cell r="U459">
            <v>0</v>
          </cell>
          <cell r="W459">
            <v>0</v>
          </cell>
          <cell r="Y459">
            <v>819652.46</v>
          </cell>
          <cell r="AA459">
            <v>0</v>
          </cell>
          <cell r="AG459">
            <v>0</v>
          </cell>
          <cell r="AI459">
            <v>0</v>
          </cell>
          <cell r="AL459">
            <v>2313</v>
          </cell>
        </row>
        <row r="460">
          <cell r="A460" t="str">
            <v>2313</v>
          </cell>
          <cell r="B460" t="str">
            <v xml:space="preserve">200 - Capital Assets                </v>
          </cell>
          <cell r="F460" t="str">
            <v>F</v>
          </cell>
          <cell r="G460">
            <v>0</v>
          </cell>
          <cell r="H460">
            <v>0</v>
          </cell>
          <cell r="I460">
            <v>0</v>
          </cell>
          <cell r="K460">
            <v>0</v>
          </cell>
          <cell r="M460">
            <v>908322</v>
          </cell>
          <cell r="N460">
            <v>826661.73</v>
          </cell>
          <cell r="O460">
            <v>0</v>
          </cell>
          <cell r="Q460">
            <v>0</v>
          </cell>
          <cell r="T460">
            <v>852583.73</v>
          </cell>
          <cell r="U460">
            <v>0</v>
          </cell>
          <cell r="W460">
            <v>0</v>
          </cell>
          <cell r="Y460">
            <v>55738.27</v>
          </cell>
          <cell r="AA460">
            <v>0</v>
          </cell>
          <cell r="AG460">
            <v>0</v>
          </cell>
          <cell r="AI460">
            <v>0</v>
          </cell>
          <cell r="AL460">
            <v>2313</v>
          </cell>
        </row>
        <row r="461">
          <cell r="A461" t="str">
            <v>2313</v>
          </cell>
          <cell r="B461" t="str">
            <v xml:space="preserve">200 - Capital Assets                </v>
          </cell>
          <cell r="F461" t="str">
            <v>G</v>
          </cell>
          <cell r="G461">
            <v>11471.74</v>
          </cell>
          <cell r="H461">
            <v>5509.08</v>
          </cell>
          <cell r="I461">
            <v>0</v>
          </cell>
          <cell r="K461">
            <v>0</v>
          </cell>
          <cell r="M461">
            <v>1009364.91</v>
          </cell>
          <cell r="N461">
            <v>781455.65</v>
          </cell>
          <cell r="O461">
            <v>0</v>
          </cell>
          <cell r="Q461">
            <v>0</v>
          </cell>
          <cell r="T461">
            <v>817711.22</v>
          </cell>
          <cell r="U461">
            <v>0</v>
          </cell>
          <cell r="W461">
            <v>0</v>
          </cell>
          <cell r="Y461">
            <v>191653.69</v>
          </cell>
          <cell r="AA461">
            <v>0</v>
          </cell>
          <cell r="AG461">
            <v>0</v>
          </cell>
          <cell r="AI461">
            <v>0</v>
          </cell>
          <cell r="AL461">
            <v>2313</v>
          </cell>
        </row>
        <row r="462">
          <cell r="A462" t="str">
            <v>2313</v>
          </cell>
          <cell r="B462" t="str">
            <v xml:space="preserve">200 - Capital Assets                </v>
          </cell>
          <cell r="F462" t="str">
            <v>H</v>
          </cell>
          <cell r="G462">
            <v>0</v>
          </cell>
          <cell r="H462">
            <v>0</v>
          </cell>
          <cell r="I462">
            <v>0</v>
          </cell>
          <cell r="K462">
            <v>0</v>
          </cell>
          <cell r="M462">
            <v>885.17</v>
          </cell>
          <cell r="N462">
            <v>885.17</v>
          </cell>
          <cell r="O462">
            <v>0</v>
          </cell>
          <cell r="Q462">
            <v>0</v>
          </cell>
          <cell r="T462">
            <v>885.17</v>
          </cell>
          <cell r="U462">
            <v>0</v>
          </cell>
          <cell r="W462">
            <v>0</v>
          </cell>
          <cell r="Y462">
            <v>0</v>
          </cell>
          <cell r="AA462">
            <v>0</v>
          </cell>
          <cell r="AG462">
            <v>0</v>
          </cell>
          <cell r="AI462">
            <v>0</v>
          </cell>
          <cell r="AL462">
            <v>2313</v>
          </cell>
        </row>
        <row r="463">
          <cell r="A463" t="str">
            <v>2313</v>
          </cell>
          <cell r="B463" t="str">
            <v xml:space="preserve">200 - Capital Assets                </v>
          </cell>
          <cell r="F463" t="str">
            <v>M</v>
          </cell>
          <cell r="G463">
            <v>0</v>
          </cell>
          <cell r="H463">
            <v>0</v>
          </cell>
          <cell r="I463">
            <v>0</v>
          </cell>
          <cell r="K463">
            <v>0</v>
          </cell>
          <cell r="M463">
            <v>15297.66</v>
          </cell>
          <cell r="N463">
            <v>15297.66</v>
          </cell>
          <cell r="O463">
            <v>0</v>
          </cell>
          <cell r="Q463">
            <v>0</v>
          </cell>
          <cell r="T463">
            <v>15297.66</v>
          </cell>
          <cell r="U463">
            <v>0</v>
          </cell>
          <cell r="W463">
            <v>0</v>
          </cell>
          <cell r="Y463">
            <v>0</v>
          </cell>
          <cell r="AA463">
            <v>0</v>
          </cell>
          <cell r="AG463">
            <v>0</v>
          </cell>
          <cell r="AI463">
            <v>0</v>
          </cell>
          <cell r="AL463">
            <v>2313</v>
          </cell>
        </row>
        <row r="464">
          <cell r="A464" t="str">
            <v>2313</v>
          </cell>
          <cell r="B464" t="str">
            <v xml:space="preserve">200 - Capital Assets                </v>
          </cell>
          <cell r="F464" t="str">
            <v>ZZ</v>
          </cell>
          <cell r="G464">
            <v>52984.04</v>
          </cell>
          <cell r="H464">
            <v>27632.53</v>
          </cell>
          <cell r="I464">
            <v>0</v>
          </cell>
          <cell r="K464">
            <v>0</v>
          </cell>
          <cell r="M464">
            <v>5501728.0300000003</v>
          </cell>
          <cell r="N464">
            <v>5014812.3</v>
          </cell>
          <cell r="O464">
            <v>0</v>
          </cell>
          <cell r="Q464">
            <v>0</v>
          </cell>
          <cell r="T464">
            <v>5085958.08</v>
          </cell>
          <cell r="U464">
            <v>0</v>
          </cell>
          <cell r="W464">
            <v>0</v>
          </cell>
          <cell r="Y464">
            <v>415769.95</v>
          </cell>
          <cell r="AA464">
            <v>0</v>
          </cell>
          <cell r="AG464">
            <v>0</v>
          </cell>
          <cell r="AI464">
            <v>0</v>
          </cell>
          <cell r="AL464">
            <v>2313</v>
          </cell>
        </row>
        <row r="465">
          <cell r="A465" t="str">
            <v>2314</v>
          </cell>
          <cell r="B465" t="str">
            <v xml:space="preserve">200 - Capital Assets                </v>
          </cell>
          <cell r="G465">
            <v>0</v>
          </cell>
          <cell r="H465">
            <v>0</v>
          </cell>
          <cell r="I465">
            <v>0</v>
          </cell>
          <cell r="K465">
            <v>0</v>
          </cell>
          <cell r="M465">
            <v>890608.06</v>
          </cell>
          <cell r="N465">
            <v>890608.06</v>
          </cell>
          <cell r="O465">
            <v>0</v>
          </cell>
          <cell r="Q465">
            <v>0</v>
          </cell>
          <cell r="T465">
            <v>890608.06</v>
          </cell>
          <cell r="U465">
            <v>0</v>
          </cell>
          <cell r="W465">
            <v>0</v>
          </cell>
          <cell r="Y465">
            <v>0</v>
          </cell>
          <cell r="AA465">
            <v>0</v>
          </cell>
          <cell r="AG465">
            <v>0</v>
          </cell>
          <cell r="AI465">
            <v>0</v>
          </cell>
          <cell r="AL465">
            <v>2314</v>
          </cell>
        </row>
        <row r="466">
          <cell r="A466" t="str">
            <v>2315</v>
          </cell>
          <cell r="B466" t="str">
            <v xml:space="preserve">200 - Capital Assets                </v>
          </cell>
          <cell r="F466" t="str">
            <v>L</v>
          </cell>
          <cell r="G466">
            <v>292992.71999999997</v>
          </cell>
          <cell r="H466">
            <v>0</v>
          </cell>
          <cell r="I466">
            <v>0</v>
          </cell>
          <cell r="K466">
            <v>0</v>
          </cell>
          <cell r="M466">
            <v>994438.2</v>
          </cell>
          <cell r="N466">
            <v>261356.52</v>
          </cell>
          <cell r="O466">
            <v>0</v>
          </cell>
          <cell r="Q466">
            <v>0</v>
          </cell>
          <cell r="T466">
            <v>261356.52</v>
          </cell>
          <cell r="U466">
            <v>0</v>
          </cell>
          <cell r="W466">
            <v>0</v>
          </cell>
          <cell r="Y466">
            <v>733081.68</v>
          </cell>
          <cell r="AA466">
            <v>0</v>
          </cell>
          <cell r="AG466">
            <v>0</v>
          </cell>
          <cell r="AI466">
            <v>0</v>
          </cell>
          <cell r="AL466">
            <v>2315</v>
          </cell>
        </row>
        <row r="467">
          <cell r="A467" t="str">
            <v>2315</v>
          </cell>
          <cell r="B467" t="str">
            <v xml:space="preserve">200 - Capital Assets                </v>
          </cell>
          <cell r="F467" t="str">
            <v>M</v>
          </cell>
          <cell r="G467">
            <v>0</v>
          </cell>
          <cell r="H467">
            <v>0</v>
          </cell>
          <cell r="I467">
            <v>0</v>
          </cell>
          <cell r="K467">
            <v>0</v>
          </cell>
          <cell r="M467">
            <v>3570823.28</v>
          </cell>
          <cell r="N467">
            <v>3420111.97</v>
          </cell>
          <cell r="O467">
            <v>0</v>
          </cell>
          <cell r="Q467">
            <v>0</v>
          </cell>
          <cell r="T467">
            <v>3497691.92</v>
          </cell>
          <cell r="U467">
            <v>0</v>
          </cell>
          <cell r="W467">
            <v>0</v>
          </cell>
          <cell r="Y467">
            <v>73131.360000000001</v>
          </cell>
          <cell r="AA467">
            <v>0</v>
          </cell>
          <cell r="AG467">
            <v>0</v>
          </cell>
          <cell r="AI467">
            <v>0</v>
          </cell>
          <cell r="AL467">
            <v>2315</v>
          </cell>
        </row>
        <row r="468">
          <cell r="A468" t="str">
            <v>2315</v>
          </cell>
          <cell r="B468" t="str">
            <v xml:space="preserve">200 - Capital Assets                </v>
          </cell>
          <cell r="F468" t="str">
            <v>T</v>
          </cell>
          <cell r="G468">
            <v>0</v>
          </cell>
          <cell r="H468">
            <v>0</v>
          </cell>
          <cell r="I468">
            <v>0</v>
          </cell>
          <cell r="K468">
            <v>0</v>
          </cell>
          <cell r="M468">
            <v>32681.88</v>
          </cell>
          <cell r="N468">
            <v>32681.88</v>
          </cell>
          <cell r="O468">
            <v>0</v>
          </cell>
          <cell r="Q468">
            <v>0</v>
          </cell>
          <cell r="T468">
            <v>32681.88</v>
          </cell>
          <cell r="U468">
            <v>0</v>
          </cell>
          <cell r="W468">
            <v>0</v>
          </cell>
          <cell r="Y468">
            <v>0</v>
          </cell>
          <cell r="AA468">
            <v>0</v>
          </cell>
          <cell r="AG468">
            <v>0</v>
          </cell>
          <cell r="AI468">
            <v>0</v>
          </cell>
          <cell r="AL468">
            <v>2315</v>
          </cell>
        </row>
        <row r="469">
          <cell r="A469" t="str">
            <v>2316</v>
          </cell>
          <cell r="B469" t="str">
            <v xml:space="preserve">200 - Capital Assets                </v>
          </cell>
          <cell r="G469">
            <v>0</v>
          </cell>
          <cell r="H469">
            <v>0</v>
          </cell>
          <cell r="I469">
            <v>0</v>
          </cell>
          <cell r="K469">
            <v>0</v>
          </cell>
          <cell r="M469">
            <v>60604.160000000003</v>
          </cell>
          <cell r="N469">
            <v>60604.160000000003</v>
          </cell>
          <cell r="O469">
            <v>0</v>
          </cell>
          <cell r="Q469">
            <v>0</v>
          </cell>
          <cell r="T469">
            <v>60604.160000000003</v>
          </cell>
          <cell r="U469">
            <v>0</v>
          </cell>
          <cell r="W469">
            <v>0</v>
          </cell>
          <cell r="Y469">
            <v>0</v>
          </cell>
          <cell r="AA469">
            <v>0</v>
          </cell>
          <cell r="AG469">
            <v>0</v>
          </cell>
          <cell r="AI469">
            <v>0</v>
          </cell>
          <cell r="AL469">
            <v>2316</v>
          </cell>
        </row>
        <row r="470">
          <cell r="A470" t="str">
            <v>2395</v>
          </cell>
          <cell r="B470" t="str">
            <v xml:space="preserve">200 - Capital Assets                </v>
          </cell>
          <cell r="G470">
            <v>0</v>
          </cell>
          <cell r="H470">
            <v>0</v>
          </cell>
          <cell r="I470">
            <v>0</v>
          </cell>
          <cell r="K470">
            <v>0</v>
          </cell>
          <cell r="M470">
            <v>1428334.53</v>
          </cell>
          <cell r="N470">
            <v>1428334.53</v>
          </cell>
          <cell r="O470">
            <v>0</v>
          </cell>
          <cell r="Q470">
            <v>0</v>
          </cell>
          <cell r="T470">
            <v>1428334.53</v>
          </cell>
          <cell r="U470">
            <v>0</v>
          </cell>
          <cell r="W470">
            <v>0</v>
          </cell>
          <cell r="Y470">
            <v>0</v>
          </cell>
          <cell r="AA470">
            <v>0</v>
          </cell>
          <cell r="AG470">
            <v>0</v>
          </cell>
          <cell r="AI470">
            <v>0</v>
          </cell>
          <cell r="AL470">
            <v>2395</v>
          </cell>
        </row>
        <row r="471">
          <cell r="A471" t="str">
            <v>2395</v>
          </cell>
          <cell r="B471" t="str">
            <v xml:space="preserve">200 - Capital Assets                </v>
          </cell>
          <cell r="F471" t="str">
            <v>A</v>
          </cell>
          <cell r="G471">
            <v>4120.24</v>
          </cell>
          <cell r="H471">
            <v>465.02</v>
          </cell>
          <cell r="I471">
            <v>0</v>
          </cell>
          <cell r="K471">
            <v>0</v>
          </cell>
          <cell r="M471">
            <v>114838.27</v>
          </cell>
          <cell r="N471">
            <v>74722.320000000007</v>
          </cell>
          <cell r="O471">
            <v>0</v>
          </cell>
          <cell r="Q471">
            <v>0</v>
          </cell>
          <cell r="T471">
            <v>91563.520000000004</v>
          </cell>
          <cell r="U471">
            <v>0</v>
          </cell>
          <cell r="W471">
            <v>0</v>
          </cell>
          <cell r="Y471">
            <v>23274.75</v>
          </cell>
          <cell r="AA471">
            <v>0</v>
          </cell>
          <cell r="AG471">
            <v>0</v>
          </cell>
          <cell r="AI471">
            <v>0</v>
          </cell>
          <cell r="AL471">
            <v>2395</v>
          </cell>
        </row>
        <row r="472">
          <cell r="A472" t="str">
            <v>2395</v>
          </cell>
          <cell r="B472" t="str">
            <v xml:space="preserve">200 - Capital Assets                </v>
          </cell>
          <cell r="F472" t="str">
            <v>B</v>
          </cell>
          <cell r="G472">
            <v>6727.95</v>
          </cell>
          <cell r="H472">
            <v>1589.62</v>
          </cell>
          <cell r="I472">
            <v>0</v>
          </cell>
          <cell r="K472">
            <v>0</v>
          </cell>
          <cell r="M472">
            <v>491929.34</v>
          </cell>
          <cell r="N472">
            <v>420984.81</v>
          </cell>
          <cell r="O472">
            <v>0</v>
          </cell>
          <cell r="Q472">
            <v>0</v>
          </cell>
          <cell r="T472">
            <v>439343.67</v>
          </cell>
          <cell r="U472">
            <v>0</v>
          </cell>
          <cell r="W472">
            <v>0</v>
          </cell>
          <cell r="Y472">
            <v>52585.67</v>
          </cell>
          <cell r="AA472">
            <v>0</v>
          </cell>
          <cell r="AG472">
            <v>0</v>
          </cell>
          <cell r="AI472">
            <v>0</v>
          </cell>
          <cell r="AL472">
            <v>2395</v>
          </cell>
        </row>
        <row r="473">
          <cell r="A473" t="str">
            <v>2395</v>
          </cell>
          <cell r="B473" t="str">
            <v xml:space="preserve">200 - Capital Assets                </v>
          </cell>
          <cell r="F473" t="str">
            <v>C</v>
          </cell>
          <cell r="G473">
            <v>10944.52</v>
          </cell>
          <cell r="H473">
            <v>16726.34</v>
          </cell>
          <cell r="I473">
            <v>0</v>
          </cell>
          <cell r="K473">
            <v>0</v>
          </cell>
          <cell r="M473">
            <v>539847.51</v>
          </cell>
          <cell r="N473">
            <v>489868.74</v>
          </cell>
          <cell r="O473">
            <v>0</v>
          </cell>
          <cell r="Q473">
            <v>0</v>
          </cell>
          <cell r="T473">
            <v>493856.33</v>
          </cell>
          <cell r="U473">
            <v>0</v>
          </cell>
          <cell r="W473">
            <v>0</v>
          </cell>
          <cell r="Y473">
            <v>45991.18</v>
          </cell>
          <cell r="AA473">
            <v>0</v>
          </cell>
          <cell r="AG473">
            <v>0</v>
          </cell>
          <cell r="AI473">
            <v>0</v>
          </cell>
          <cell r="AL473">
            <v>2395</v>
          </cell>
        </row>
        <row r="474">
          <cell r="A474" t="str">
            <v>2395</v>
          </cell>
          <cell r="B474" t="str">
            <v xml:space="preserve">200 - Capital Assets                </v>
          </cell>
          <cell r="F474" t="str">
            <v>CC</v>
          </cell>
          <cell r="G474">
            <v>0</v>
          </cell>
          <cell r="H474">
            <v>0</v>
          </cell>
          <cell r="I474">
            <v>0</v>
          </cell>
          <cell r="K474">
            <v>0</v>
          </cell>
          <cell r="M474">
            <v>30886.65</v>
          </cell>
          <cell r="N474">
            <v>30886.65</v>
          </cell>
          <cell r="O474">
            <v>0</v>
          </cell>
          <cell r="Q474">
            <v>0</v>
          </cell>
          <cell r="T474">
            <v>30886.65</v>
          </cell>
          <cell r="U474">
            <v>0</v>
          </cell>
          <cell r="W474">
            <v>0</v>
          </cell>
          <cell r="Y474">
            <v>0</v>
          </cell>
          <cell r="AA474">
            <v>0</v>
          </cell>
          <cell r="AG474">
            <v>0</v>
          </cell>
          <cell r="AI474">
            <v>0</v>
          </cell>
          <cell r="AL474">
            <v>2395</v>
          </cell>
        </row>
        <row r="475">
          <cell r="A475" t="str">
            <v>2395</v>
          </cell>
          <cell r="B475" t="str">
            <v xml:space="preserve">200 - Capital Assets                </v>
          </cell>
          <cell r="F475" t="str">
            <v>D</v>
          </cell>
          <cell r="G475">
            <v>4</v>
          </cell>
          <cell r="H475">
            <v>708.65</v>
          </cell>
          <cell r="I475">
            <v>0</v>
          </cell>
          <cell r="K475">
            <v>0</v>
          </cell>
          <cell r="M475">
            <v>182940.63</v>
          </cell>
          <cell r="N475">
            <v>182314.47</v>
          </cell>
          <cell r="O475">
            <v>0</v>
          </cell>
          <cell r="Q475">
            <v>0</v>
          </cell>
          <cell r="T475">
            <v>180407.35</v>
          </cell>
          <cell r="U475">
            <v>0</v>
          </cell>
          <cell r="W475">
            <v>0</v>
          </cell>
          <cell r="Y475">
            <v>2533.2800000000002</v>
          </cell>
          <cell r="AA475">
            <v>0</v>
          </cell>
          <cell r="AG475">
            <v>0</v>
          </cell>
          <cell r="AI475">
            <v>0</v>
          </cell>
          <cell r="AL475">
            <v>2395</v>
          </cell>
        </row>
        <row r="476">
          <cell r="A476" t="str">
            <v>2395</v>
          </cell>
          <cell r="B476" t="str">
            <v xml:space="preserve">200 - Capital Assets                </v>
          </cell>
          <cell r="F476" t="str">
            <v>E</v>
          </cell>
          <cell r="G476">
            <v>14465.72</v>
          </cell>
          <cell r="H476">
            <v>35179.46</v>
          </cell>
          <cell r="I476">
            <v>0</v>
          </cell>
          <cell r="K476">
            <v>0</v>
          </cell>
          <cell r="M476">
            <v>2082826.32</v>
          </cell>
          <cell r="N476">
            <v>1772305.07</v>
          </cell>
          <cell r="O476">
            <v>0</v>
          </cell>
          <cell r="Q476">
            <v>0</v>
          </cell>
          <cell r="T476">
            <v>1847852.57</v>
          </cell>
          <cell r="U476">
            <v>0</v>
          </cell>
          <cell r="W476">
            <v>0</v>
          </cell>
          <cell r="Y476">
            <v>234973.75</v>
          </cell>
          <cell r="AA476">
            <v>0</v>
          </cell>
          <cell r="AG476">
            <v>0</v>
          </cell>
          <cell r="AI476">
            <v>0</v>
          </cell>
          <cell r="AL476">
            <v>2395</v>
          </cell>
        </row>
        <row r="477">
          <cell r="A477" t="str">
            <v>2395</v>
          </cell>
          <cell r="B477" t="str">
            <v xml:space="preserve">200 - Capital Assets                </v>
          </cell>
          <cell r="F477" t="str">
            <v>F</v>
          </cell>
          <cell r="G477">
            <v>18529.11</v>
          </cell>
          <cell r="H477">
            <v>4160.97</v>
          </cell>
          <cell r="I477">
            <v>0</v>
          </cell>
          <cell r="K477">
            <v>0</v>
          </cell>
          <cell r="M477">
            <v>382235.76</v>
          </cell>
          <cell r="N477">
            <v>333109.40000000002</v>
          </cell>
          <cell r="O477">
            <v>0</v>
          </cell>
          <cell r="Q477">
            <v>0</v>
          </cell>
          <cell r="T477">
            <v>342930.43</v>
          </cell>
          <cell r="U477">
            <v>0</v>
          </cell>
          <cell r="W477">
            <v>0</v>
          </cell>
          <cell r="Y477">
            <v>39305.33</v>
          </cell>
          <cell r="AA477">
            <v>0</v>
          </cell>
          <cell r="AG477">
            <v>0</v>
          </cell>
          <cell r="AI477">
            <v>0</v>
          </cell>
          <cell r="AL477">
            <v>2395</v>
          </cell>
        </row>
        <row r="478">
          <cell r="A478" t="str">
            <v>2395</v>
          </cell>
          <cell r="B478" t="str">
            <v xml:space="preserve">200 - Capital Assets                </v>
          </cell>
          <cell r="F478" t="str">
            <v>G</v>
          </cell>
          <cell r="G478">
            <v>19517.810000000001</v>
          </cell>
          <cell r="H478">
            <v>3750.24</v>
          </cell>
          <cell r="I478">
            <v>0</v>
          </cell>
          <cell r="K478">
            <v>0</v>
          </cell>
          <cell r="M478">
            <v>600411.99</v>
          </cell>
          <cell r="N478">
            <v>487569.08</v>
          </cell>
          <cell r="O478">
            <v>0</v>
          </cell>
          <cell r="Q478">
            <v>0</v>
          </cell>
          <cell r="T478">
            <v>507356.87</v>
          </cell>
          <cell r="U478">
            <v>0</v>
          </cell>
          <cell r="W478">
            <v>0</v>
          </cell>
          <cell r="Y478">
            <v>93055.12</v>
          </cell>
          <cell r="AA478">
            <v>0</v>
          </cell>
          <cell r="AG478">
            <v>0</v>
          </cell>
          <cell r="AI478">
            <v>0</v>
          </cell>
          <cell r="AL478">
            <v>2395</v>
          </cell>
        </row>
        <row r="479">
          <cell r="A479" t="str">
            <v>2395</v>
          </cell>
          <cell r="B479" t="str">
            <v xml:space="preserve">200 - Capital Assets                </v>
          </cell>
          <cell r="F479" t="str">
            <v>H</v>
          </cell>
          <cell r="G479">
            <v>12407.88</v>
          </cell>
          <cell r="H479">
            <v>10517.96</v>
          </cell>
          <cell r="I479">
            <v>0</v>
          </cell>
          <cell r="K479">
            <v>0</v>
          </cell>
          <cell r="M479">
            <v>31869.84</v>
          </cell>
          <cell r="N479">
            <v>13854.6</v>
          </cell>
          <cell r="O479">
            <v>0</v>
          </cell>
          <cell r="Q479">
            <v>0</v>
          </cell>
          <cell r="T479">
            <v>15499.37</v>
          </cell>
          <cell r="U479">
            <v>0</v>
          </cell>
          <cell r="W479">
            <v>0</v>
          </cell>
          <cell r="Y479">
            <v>16370.47</v>
          </cell>
          <cell r="AA479">
            <v>0</v>
          </cell>
          <cell r="AG479">
            <v>0</v>
          </cell>
          <cell r="AI479">
            <v>0</v>
          </cell>
          <cell r="AL479">
            <v>2395</v>
          </cell>
        </row>
        <row r="480">
          <cell r="A480" t="str">
            <v>2395</v>
          </cell>
          <cell r="B480" t="str">
            <v xml:space="preserve">200 - Capital Assets                </v>
          </cell>
          <cell r="F480" t="str">
            <v>L</v>
          </cell>
          <cell r="G480">
            <v>716.14</v>
          </cell>
          <cell r="H480">
            <v>0</v>
          </cell>
          <cell r="I480">
            <v>0</v>
          </cell>
          <cell r="K480">
            <v>0</v>
          </cell>
          <cell r="M480">
            <v>1190.95</v>
          </cell>
          <cell r="N480">
            <v>0</v>
          </cell>
          <cell r="O480">
            <v>0</v>
          </cell>
          <cell r="Q480">
            <v>0</v>
          </cell>
          <cell r="T480">
            <v>0</v>
          </cell>
          <cell r="U480">
            <v>0</v>
          </cell>
          <cell r="W480">
            <v>0</v>
          </cell>
          <cell r="Y480">
            <v>1190.95</v>
          </cell>
          <cell r="AA480">
            <v>0</v>
          </cell>
          <cell r="AG480">
            <v>0</v>
          </cell>
          <cell r="AI480">
            <v>0</v>
          </cell>
          <cell r="AL480">
            <v>2395</v>
          </cell>
        </row>
        <row r="481">
          <cell r="A481" t="str">
            <v>2395</v>
          </cell>
          <cell r="B481" t="str">
            <v xml:space="preserve">200 - Capital Assets                </v>
          </cell>
          <cell r="F481" t="str">
            <v>M</v>
          </cell>
          <cell r="G481">
            <v>182.39</v>
          </cell>
          <cell r="H481">
            <v>11.6</v>
          </cell>
          <cell r="I481">
            <v>0</v>
          </cell>
          <cell r="K481">
            <v>0</v>
          </cell>
          <cell r="M481">
            <v>45577.16</v>
          </cell>
          <cell r="N481">
            <v>35180.300000000003</v>
          </cell>
          <cell r="O481">
            <v>0</v>
          </cell>
          <cell r="Q481">
            <v>0</v>
          </cell>
          <cell r="T481">
            <v>39405.97</v>
          </cell>
          <cell r="U481">
            <v>0</v>
          </cell>
          <cell r="W481">
            <v>0</v>
          </cell>
          <cell r="Y481">
            <v>6171.19</v>
          </cell>
          <cell r="AA481">
            <v>0</v>
          </cell>
          <cell r="AG481">
            <v>0</v>
          </cell>
          <cell r="AI481">
            <v>0</v>
          </cell>
          <cell r="AL481">
            <v>2395</v>
          </cell>
        </row>
        <row r="482">
          <cell r="A482" t="str">
            <v>2395</v>
          </cell>
          <cell r="B482" t="str">
            <v xml:space="preserve">200 - Capital Assets                </v>
          </cell>
          <cell r="F482" t="str">
            <v>R</v>
          </cell>
          <cell r="G482">
            <v>0</v>
          </cell>
          <cell r="H482">
            <v>0</v>
          </cell>
          <cell r="I482">
            <v>0</v>
          </cell>
          <cell r="K482">
            <v>0</v>
          </cell>
          <cell r="M482">
            <v>55.02</v>
          </cell>
          <cell r="N482">
            <v>48.52</v>
          </cell>
          <cell r="O482">
            <v>0</v>
          </cell>
          <cell r="Q482">
            <v>0</v>
          </cell>
          <cell r="T482">
            <v>48.52</v>
          </cell>
          <cell r="U482">
            <v>0</v>
          </cell>
          <cell r="W482">
            <v>0</v>
          </cell>
          <cell r="Y482">
            <v>6.5</v>
          </cell>
          <cell r="AA482">
            <v>0</v>
          </cell>
          <cell r="AG482">
            <v>0</v>
          </cell>
          <cell r="AI482">
            <v>0</v>
          </cell>
          <cell r="AL482">
            <v>2395</v>
          </cell>
        </row>
        <row r="483">
          <cell r="A483" t="str">
            <v>2395</v>
          </cell>
          <cell r="B483" t="str">
            <v xml:space="preserve">200 - Capital Assets                </v>
          </cell>
          <cell r="F483" t="str">
            <v>ZZ</v>
          </cell>
          <cell r="G483">
            <v>0</v>
          </cell>
          <cell r="H483">
            <v>-289.75</v>
          </cell>
          <cell r="I483">
            <v>0</v>
          </cell>
          <cell r="K483">
            <v>0</v>
          </cell>
          <cell r="M483">
            <v>45564.13</v>
          </cell>
          <cell r="N483">
            <v>47785.120000000003</v>
          </cell>
          <cell r="O483">
            <v>0</v>
          </cell>
          <cell r="Q483">
            <v>0</v>
          </cell>
          <cell r="T483">
            <v>46741.01</v>
          </cell>
          <cell r="U483">
            <v>0</v>
          </cell>
          <cell r="W483">
            <v>0</v>
          </cell>
          <cell r="Y483">
            <v>-1176.8800000000001</v>
          </cell>
          <cell r="AA483">
            <v>0</v>
          </cell>
          <cell r="AG483">
            <v>0</v>
          </cell>
          <cell r="AI483">
            <v>0</v>
          </cell>
          <cell r="AL483">
            <v>2395</v>
          </cell>
        </row>
        <row r="484">
          <cell r="A484" t="str">
            <v>2401</v>
          </cell>
          <cell r="B484" t="str">
            <v xml:space="preserve">200 - Capital Assets                </v>
          </cell>
          <cell r="G484">
            <v>0</v>
          </cell>
          <cell r="H484">
            <v>0</v>
          </cell>
          <cell r="I484">
            <v>0</v>
          </cell>
          <cell r="K484">
            <v>0</v>
          </cell>
          <cell r="M484">
            <v>2612728.02</v>
          </cell>
          <cell r="N484">
            <v>2612728.02</v>
          </cell>
          <cell r="O484">
            <v>0</v>
          </cell>
          <cell r="Q484">
            <v>0</v>
          </cell>
          <cell r="T484">
            <v>2612728.02</v>
          </cell>
          <cell r="U484">
            <v>0</v>
          </cell>
          <cell r="W484">
            <v>0</v>
          </cell>
          <cell r="Y484">
            <v>0</v>
          </cell>
          <cell r="AA484">
            <v>0</v>
          </cell>
          <cell r="AG484">
            <v>0</v>
          </cell>
          <cell r="AI484">
            <v>0</v>
          </cell>
          <cell r="AL484">
            <v>2401</v>
          </cell>
        </row>
        <row r="485">
          <cell r="A485" t="str">
            <v>2401</v>
          </cell>
          <cell r="B485" t="str">
            <v xml:space="preserve">200 - Capital Assets                </v>
          </cell>
          <cell r="F485" t="str">
            <v>A</v>
          </cell>
          <cell r="G485">
            <v>4317.1499999999996</v>
          </cell>
          <cell r="H485">
            <v>219.44</v>
          </cell>
          <cell r="I485">
            <v>0</v>
          </cell>
          <cell r="K485">
            <v>0</v>
          </cell>
          <cell r="M485">
            <v>132258.23999999999</v>
          </cell>
          <cell r="N485">
            <v>93402.37</v>
          </cell>
          <cell r="O485">
            <v>0</v>
          </cell>
          <cell r="Q485">
            <v>0</v>
          </cell>
          <cell r="T485">
            <v>96703.94</v>
          </cell>
          <cell r="U485">
            <v>0</v>
          </cell>
          <cell r="W485">
            <v>0</v>
          </cell>
          <cell r="Y485">
            <v>35554.300000000003</v>
          </cell>
          <cell r="AA485">
            <v>0</v>
          </cell>
          <cell r="AG485">
            <v>0</v>
          </cell>
          <cell r="AI485">
            <v>0</v>
          </cell>
          <cell r="AL485">
            <v>2401</v>
          </cell>
        </row>
        <row r="486">
          <cell r="A486" t="str">
            <v>2401</v>
          </cell>
          <cell r="B486" t="str">
            <v xml:space="preserve">200 - Capital Assets                </v>
          </cell>
          <cell r="F486" t="str">
            <v>B</v>
          </cell>
          <cell r="G486">
            <v>4162.8999999999996</v>
          </cell>
          <cell r="H486">
            <v>263.36</v>
          </cell>
          <cell r="I486">
            <v>0</v>
          </cell>
          <cell r="K486">
            <v>0</v>
          </cell>
          <cell r="M486">
            <v>342798.53</v>
          </cell>
          <cell r="N486">
            <v>308906.55</v>
          </cell>
          <cell r="O486">
            <v>0</v>
          </cell>
          <cell r="Q486">
            <v>0</v>
          </cell>
          <cell r="T486">
            <v>314580.34000000003</v>
          </cell>
          <cell r="U486">
            <v>0</v>
          </cell>
          <cell r="W486">
            <v>0</v>
          </cell>
          <cell r="Y486">
            <v>28218.19</v>
          </cell>
          <cell r="AA486">
            <v>0</v>
          </cell>
          <cell r="AG486">
            <v>0</v>
          </cell>
          <cell r="AI486">
            <v>0</v>
          </cell>
          <cell r="AL486">
            <v>2401</v>
          </cell>
        </row>
        <row r="487">
          <cell r="A487" t="str">
            <v>2401</v>
          </cell>
          <cell r="B487" t="str">
            <v xml:space="preserve">200 - Capital Assets                </v>
          </cell>
          <cell r="F487" t="str">
            <v>C</v>
          </cell>
          <cell r="G487">
            <v>5364.61</v>
          </cell>
          <cell r="H487">
            <v>11320.67</v>
          </cell>
          <cell r="I487">
            <v>0</v>
          </cell>
          <cell r="K487">
            <v>0</v>
          </cell>
          <cell r="M487">
            <v>748935.03</v>
          </cell>
          <cell r="N487">
            <v>682114.43</v>
          </cell>
          <cell r="O487">
            <v>0</v>
          </cell>
          <cell r="Q487">
            <v>0</v>
          </cell>
          <cell r="T487">
            <v>700322.58</v>
          </cell>
          <cell r="U487">
            <v>0</v>
          </cell>
          <cell r="W487">
            <v>0</v>
          </cell>
          <cell r="Y487">
            <v>48612.45</v>
          </cell>
          <cell r="AA487">
            <v>0</v>
          </cell>
          <cell r="AG487">
            <v>0</v>
          </cell>
          <cell r="AI487">
            <v>0</v>
          </cell>
          <cell r="AL487">
            <v>2401</v>
          </cell>
        </row>
        <row r="488">
          <cell r="A488" t="str">
            <v>2401</v>
          </cell>
          <cell r="B488" t="str">
            <v xml:space="preserve">200 - Capital Assets                </v>
          </cell>
          <cell r="F488" t="str">
            <v>CC</v>
          </cell>
          <cell r="G488">
            <v>0</v>
          </cell>
          <cell r="H488">
            <v>0</v>
          </cell>
          <cell r="I488">
            <v>0</v>
          </cell>
          <cell r="K488">
            <v>0</v>
          </cell>
          <cell r="M488">
            <v>13534.96</v>
          </cell>
          <cell r="N488">
            <v>13534.96</v>
          </cell>
          <cell r="O488">
            <v>0</v>
          </cell>
          <cell r="Q488">
            <v>0</v>
          </cell>
          <cell r="T488">
            <v>13534.96</v>
          </cell>
          <cell r="U488">
            <v>0</v>
          </cell>
          <cell r="W488">
            <v>0</v>
          </cell>
          <cell r="Y488">
            <v>0</v>
          </cell>
          <cell r="AA488">
            <v>0</v>
          </cell>
          <cell r="AG488">
            <v>0</v>
          </cell>
          <cell r="AI488">
            <v>0</v>
          </cell>
          <cell r="AL488">
            <v>2401</v>
          </cell>
        </row>
        <row r="489">
          <cell r="A489" t="str">
            <v>2401</v>
          </cell>
          <cell r="B489" t="str">
            <v xml:space="preserve">200 - Capital Assets                </v>
          </cell>
          <cell r="F489" t="str">
            <v>D</v>
          </cell>
          <cell r="G489">
            <v>180.9</v>
          </cell>
          <cell r="H489">
            <v>79.75</v>
          </cell>
          <cell r="I489">
            <v>0</v>
          </cell>
          <cell r="K489">
            <v>0</v>
          </cell>
          <cell r="M489">
            <v>531730.77</v>
          </cell>
          <cell r="N489">
            <v>524227.81</v>
          </cell>
          <cell r="O489">
            <v>0</v>
          </cell>
          <cell r="Q489">
            <v>0</v>
          </cell>
          <cell r="T489">
            <v>524009.33</v>
          </cell>
          <cell r="U489">
            <v>0</v>
          </cell>
          <cell r="W489">
            <v>0</v>
          </cell>
          <cell r="Y489">
            <v>7721.44</v>
          </cell>
          <cell r="AA489">
            <v>0</v>
          </cell>
          <cell r="AG489">
            <v>0</v>
          </cell>
          <cell r="AI489">
            <v>0</v>
          </cell>
          <cell r="AL489">
            <v>2401</v>
          </cell>
        </row>
        <row r="490">
          <cell r="A490" t="str">
            <v>2401</v>
          </cell>
          <cell r="B490" t="str">
            <v xml:space="preserve">200 - Capital Assets                </v>
          </cell>
          <cell r="F490" t="str">
            <v>E</v>
          </cell>
          <cell r="G490">
            <v>17252.82</v>
          </cell>
          <cell r="H490">
            <v>25309.84</v>
          </cell>
          <cell r="I490">
            <v>0</v>
          </cell>
          <cell r="K490">
            <v>0</v>
          </cell>
          <cell r="M490">
            <v>2576353.73</v>
          </cell>
          <cell r="N490">
            <v>2285173.23</v>
          </cell>
          <cell r="O490">
            <v>0</v>
          </cell>
          <cell r="Q490">
            <v>0</v>
          </cell>
          <cell r="T490">
            <v>2365533.7400000002</v>
          </cell>
          <cell r="U490">
            <v>0</v>
          </cell>
          <cell r="W490">
            <v>0</v>
          </cell>
          <cell r="Y490">
            <v>210819.99</v>
          </cell>
          <cell r="AA490">
            <v>0</v>
          </cell>
          <cell r="AG490">
            <v>0</v>
          </cell>
          <cell r="AI490">
            <v>0</v>
          </cell>
          <cell r="AL490">
            <v>2401</v>
          </cell>
        </row>
        <row r="491">
          <cell r="A491" t="str">
            <v>2401</v>
          </cell>
          <cell r="B491" t="str">
            <v xml:space="preserve">200 - Capital Assets                </v>
          </cell>
          <cell r="F491" t="str">
            <v>F</v>
          </cell>
          <cell r="G491">
            <v>11136.92</v>
          </cell>
          <cell r="H491">
            <v>4686.92</v>
          </cell>
          <cell r="I491">
            <v>0</v>
          </cell>
          <cell r="K491">
            <v>0</v>
          </cell>
          <cell r="M491">
            <v>250239.35</v>
          </cell>
          <cell r="N491">
            <v>216275.82</v>
          </cell>
          <cell r="O491">
            <v>0</v>
          </cell>
          <cell r="Q491">
            <v>0</v>
          </cell>
          <cell r="T491">
            <v>226151.43</v>
          </cell>
          <cell r="U491">
            <v>0</v>
          </cell>
          <cell r="W491">
            <v>0</v>
          </cell>
          <cell r="Y491">
            <v>24087.919999999998</v>
          </cell>
          <cell r="AA491">
            <v>0</v>
          </cell>
          <cell r="AG491">
            <v>0</v>
          </cell>
          <cell r="AI491">
            <v>0</v>
          </cell>
          <cell r="AL491">
            <v>2401</v>
          </cell>
        </row>
        <row r="492">
          <cell r="A492" t="str">
            <v>2401</v>
          </cell>
          <cell r="B492" t="str">
            <v xml:space="preserve">200 - Capital Assets                </v>
          </cell>
          <cell r="F492" t="str">
            <v>G</v>
          </cell>
          <cell r="G492">
            <v>38009.300000000003</v>
          </cell>
          <cell r="H492">
            <v>25697.13</v>
          </cell>
          <cell r="I492">
            <v>0</v>
          </cell>
          <cell r="K492">
            <v>0</v>
          </cell>
          <cell r="M492">
            <v>1561119.14</v>
          </cell>
          <cell r="N492">
            <v>1232752.3400000001</v>
          </cell>
          <cell r="O492">
            <v>0</v>
          </cell>
          <cell r="Q492">
            <v>0</v>
          </cell>
          <cell r="T492">
            <v>1291997.8999999999</v>
          </cell>
          <cell r="U492">
            <v>0</v>
          </cell>
          <cell r="W492">
            <v>0</v>
          </cell>
          <cell r="Y492">
            <v>269121.24</v>
          </cell>
          <cell r="AA492">
            <v>0</v>
          </cell>
          <cell r="AG492">
            <v>0</v>
          </cell>
          <cell r="AI492">
            <v>0</v>
          </cell>
          <cell r="AL492">
            <v>2401</v>
          </cell>
        </row>
        <row r="493">
          <cell r="A493" t="str">
            <v>2401</v>
          </cell>
          <cell r="B493" t="str">
            <v xml:space="preserve">200 - Capital Assets                </v>
          </cell>
          <cell r="F493" t="str">
            <v>H</v>
          </cell>
          <cell r="G493">
            <v>5488.41</v>
          </cell>
          <cell r="H493">
            <v>4420.5</v>
          </cell>
          <cell r="I493">
            <v>0</v>
          </cell>
          <cell r="K493">
            <v>0</v>
          </cell>
          <cell r="M493">
            <v>52463.1</v>
          </cell>
          <cell r="N493">
            <v>34334.620000000003</v>
          </cell>
          <cell r="O493">
            <v>0</v>
          </cell>
          <cell r="Q493">
            <v>0</v>
          </cell>
          <cell r="T493">
            <v>39997.730000000003</v>
          </cell>
          <cell r="U493">
            <v>0</v>
          </cell>
          <cell r="W493">
            <v>0</v>
          </cell>
          <cell r="Y493">
            <v>12465.37</v>
          </cell>
          <cell r="AA493">
            <v>0</v>
          </cell>
          <cell r="AG493">
            <v>0</v>
          </cell>
          <cell r="AI493">
            <v>0</v>
          </cell>
          <cell r="AL493">
            <v>2401</v>
          </cell>
        </row>
        <row r="494">
          <cell r="A494" t="str">
            <v>2401</v>
          </cell>
          <cell r="B494" t="str">
            <v xml:space="preserve">200 - Capital Assets                </v>
          </cell>
          <cell r="F494" t="str">
            <v>L</v>
          </cell>
          <cell r="G494">
            <v>2620.7399999999998</v>
          </cell>
          <cell r="H494">
            <v>0</v>
          </cell>
          <cell r="I494">
            <v>0</v>
          </cell>
          <cell r="K494">
            <v>0</v>
          </cell>
          <cell r="M494">
            <v>9737.2800000000007</v>
          </cell>
          <cell r="N494">
            <v>2692.47</v>
          </cell>
          <cell r="O494">
            <v>0</v>
          </cell>
          <cell r="Q494">
            <v>0</v>
          </cell>
          <cell r="T494">
            <v>2690.89</v>
          </cell>
          <cell r="U494">
            <v>0</v>
          </cell>
          <cell r="W494">
            <v>0</v>
          </cell>
          <cell r="Y494">
            <v>7046.39</v>
          </cell>
          <cell r="AA494">
            <v>0</v>
          </cell>
          <cell r="AG494">
            <v>0</v>
          </cell>
          <cell r="AI494">
            <v>0</v>
          </cell>
          <cell r="AL494">
            <v>2401</v>
          </cell>
        </row>
        <row r="495">
          <cell r="A495" t="str">
            <v>2401</v>
          </cell>
          <cell r="B495" t="str">
            <v xml:space="preserve">200 - Capital Assets                </v>
          </cell>
          <cell r="F495" t="str">
            <v>M</v>
          </cell>
          <cell r="G495">
            <v>329.98</v>
          </cell>
          <cell r="H495">
            <v>187.57</v>
          </cell>
          <cell r="I495">
            <v>0</v>
          </cell>
          <cell r="K495">
            <v>0</v>
          </cell>
          <cell r="M495">
            <v>52197.71</v>
          </cell>
          <cell r="N495">
            <v>44978.95</v>
          </cell>
          <cell r="O495">
            <v>0</v>
          </cell>
          <cell r="Q495">
            <v>0</v>
          </cell>
          <cell r="T495">
            <v>45895.56</v>
          </cell>
          <cell r="U495">
            <v>0</v>
          </cell>
          <cell r="W495">
            <v>0</v>
          </cell>
          <cell r="Y495">
            <v>6302.15</v>
          </cell>
          <cell r="AA495">
            <v>0</v>
          </cell>
          <cell r="AG495">
            <v>0</v>
          </cell>
          <cell r="AI495">
            <v>0</v>
          </cell>
          <cell r="AL495">
            <v>2401</v>
          </cell>
        </row>
        <row r="496">
          <cell r="A496" t="str">
            <v>2401</v>
          </cell>
          <cell r="B496" t="str">
            <v xml:space="preserve">200 - Capital Assets                </v>
          </cell>
          <cell r="F496" t="str">
            <v>MM</v>
          </cell>
          <cell r="G496">
            <v>0</v>
          </cell>
          <cell r="H496">
            <v>0</v>
          </cell>
          <cell r="I496">
            <v>0</v>
          </cell>
          <cell r="K496">
            <v>0</v>
          </cell>
          <cell r="M496">
            <v>5.5</v>
          </cell>
          <cell r="N496">
            <v>0</v>
          </cell>
          <cell r="O496">
            <v>0</v>
          </cell>
          <cell r="Q496">
            <v>0</v>
          </cell>
          <cell r="T496">
            <v>0</v>
          </cell>
          <cell r="U496">
            <v>0</v>
          </cell>
          <cell r="W496">
            <v>0</v>
          </cell>
          <cell r="Y496">
            <v>5.5</v>
          </cell>
          <cell r="AA496">
            <v>0</v>
          </cell>
          <cell r="AG496">
            <v>0</v>
          </cell>
          <cell r="AI496">
            <v>0</v>
          </cell>
          <cell r="AL496">
            <v>2401</v>
          </cell>
        </row>
        <row r="497">
          <cell r="A497" t="str">
            <v>2401</v>
          </cell>
          <cell r="B497" t="str">
            <v xml:space="preserve">200 - Capital Assets                </v>
          </cell>
          <cell r="F497" t="str">
            <v>Q</v>
          </cell>
          <cell r="G497">
            <v>0</v>
          </cell>
          <cell r="H497">
            <v>0</v>
          </cell>
          <cell r="I497">
            <v>0</v>
          </cell>
          <cell r="K497">
            <v>0</v>
          </cell>
          <cell r="M497">
            <v>156.58000000000001</v>
          </cell>
          <cell r="N497">
            <v>156.58000000000001</v>
          </cell>
          <cell r="O497">
            <v>0</v>
          </cell>
          <cell r="Q497">
            <v>0</v>
          </cell>
          <cell r="T497">
            <v>156.58000000000001</v>
          </cell>
          <cell r="U497">
            <v>0</v>
          </cell>
          <cell r="W497">
            <v>0</v>
          </cell>
          <cell r="Y497">
            <v>0</v>
          </cell>
          <cell r="AA497">
            <v>0</v>
          </cell>
          <cell r="AG497">
            <v>0</v>
          </cell>
          <cell r="AI497">
            <v>0</v>
          </cell>
          <cell r="AL497">
            <v>2401</v>
          </cell>
        </row>
        <row r="498">
          <cell r="A498" t="str">
            <v>2401</v>
          </cell>
          <cell r="B498" t="str">
            <v xml:space="preserve">200 - Capital Assets                </v>
          </cell>
          <cell r="F498" t="str">
            <v>T</v>
          </cell>
          <cell r="G498">
            <v>0</v>
          </cell>
          <cell r="H498">
            <v>0</v>
          </cell>
          <cell r="I498">
            <v>0</v>
          </cell>
          <cell r="K498">
            <v>0</v>
          </cell>
          <cell r="M498">
            <v>186</v>
          </cell>
          <cell r="N498">
            <v>186</v>
          </cell>
          <cell r="O498">
            <v>0</v>
          </cell>
          <cell r="Q498">
            <v>0</v>
          </cell>
          <cell r="T498">
            <v>186</v>
          </cell>
          <cell r="U498">
            <v>0</v>
          </cell>
          <cell r="W498">
            <v>0</v>
          </cell>
          <cell r="Y498">
            <v>0</v>
          </cell>
          <cell r="AA498">
            <v>0</v>
          </cell>
          <cell r="AG498">
            <v>0</v>
          </cell>
          <cell r="AI498">
            <v>0</v>
          </cell>
          <cell r="AL498">
            <v>2401</v>
          </cell>
        </row>
        <row r="499">
          <cell r="A499" t="str">
            <v>2401</v>
          </cell>
          <cell r="B499" t="str">
            <v xml:space="preserve">200 - Capital Assets                </v>
          </cell>
          <cell r="F499" t="str">
            <v>W</v>
          </cell>
          <cell r="G499">
            <v>0</v>
          </cell>
          <cell r="H499">
            <v>0</v>
          </cell>
          <cell r="I499">
            <v>0</v>
          </cell>
          <cell r="K499">
            <v>0</v>
          </cell>
          <cell r="M499">
            <v>160.16</v>
          </cell>
          <cell r="N499">
            <v>160.16</v>
          </cell>
          <cell r="O499">
            <v>0</v>
          </cell>
          <cell r="Q499">
            <v>0</v>
          </cell>
          <cell r="T499">
            <v>160.16</v>
          </cell>
          <cell r="U499">
            <v>0</v>
          </cell>
          <cell r="W499">
            <v>0</v>
          </cell>
          <cell r="Y499">
            <v>0</v>
          </cell>
          <cell r="AA499">
            <v>0</v>
          </cell>
          <cell r="AG499">
            <v>0</v>
          </cell>
          <cell r="AI499">
            <v>0</v>
          </cell>
          <cell r="AL499">
            <v>2401</v>
          </cell>
        </row>
        <row r="500">
          <cell r="A500" t="str">
            <v>2401</v>
          </cell>
          <cell r="B500" t="str">
            <v xml:space="preserve">200 - Capital Assets                </v>
          </cell>
          <cell r="F500" t="str">
            <v>ZZ</v>
          </cell>
          <cell r="G500">
            <v>0</v>
          </cell>
          <cell r="H500">
            <v>0</v>
          </cell>
          <cell r="I500">
            <v>0</v>
          </cell>
          <cell r="K500">
            <v>0</v>
          </cell>
          <cell r="M500">
            <v>8339.7199999999993</v>
          </cell>
          <cell r="N500">
            <v>8339.7199999999993</v>
          </cell>
          <cell r="O500">
            <v>0</v>
          </cell>
          <cell r="Q500">
            <v>0</v>
          </cell>
          <cell r="T500">
            <v>8339.7199999999993</v>
          </cell>
          <cell r="U500">
            <v>0</v>
          </cell>
          <cell r="W500">
            <v>0</v>
          </cell>
          <cell r="Y500">
            <v>0</v>
          </cell>
          <cell r="AA500">
            <v>0</v>
          </cell>
          <cell r="AG500">
            <v>0</v>
          </cell>
          <cell r="AI500">
            <v>0</v>
          </cell>
          <cell r="AL500">
            <v>2401</v>
          </cell>
        </row>
        <row r="501">
          <cell r="A501" t="str">
            <v>2402</v>
          </cell>
          <cell r="B501" t="str">
            <v xml:space="preserve">200 - Capital Assets                </v>
          </cell>
          <cell r="G501">
            <v>0</v>
          </cell>
          <cell r="H501">
            <v>0</v>
          </cell>
          <cell r="I501">
            <v>0</v>
          </cell>
          <cell r="K501">
            <v>0</v>
          </cell>
          <cell r="M501">
            <v>254484.26</v>
          </cell>
          <cell r="N501">
            <v>254484.26</v>
          </cell>
          <cell r="O501">
            <v>0</v>
          </cell>
          <cell r="Q501">
            <v>0</v>
          </cell>
          <cell r="T501">
            <v>254484.26</v>
          </cell>
          <cell r="U501">
            <v>0</v>
          </cell>
          <cell r="W501">
            <v>0</v>
          </cell>
          <cell r="Y501">
            <v>0</v>
          </cell>
          <cell r="AA501">
            <v>0</v>
          </cell>
          <cell r="AG501">
            <v>0</v>
          </cell>
          <cell r="AI501">
            <v>0</v>
          </cell>
          <cell r="AL501">
            <v>2402</v>
          </cell>
        </row>
        <row r="502">
          <cell r="A502" t="str">
            <v>2402</v>
          </cell>
          <cell r="B502" t="str">
            <v xml:space="preserve">200 - Capital Assets                </v>
          </cell>
          <cell r="F502" t="str">
            <v>A</v>
          </cell>
          <cell r="G502">
            <v>21.54</v>
          </cell>
          <cell r="H502">
            <v>172.32</v>
          </cell>
          <cell r="I502">
            <v>0</v>
          </cell>
          <cell r="K502">
            <v>0</v>
          </cell>
          <cell r="M502">
            <v>10406.89</v>
          </cell>
          <cell r="N502">
            <v>6620.24</v>
          </cell>
          <cell r="O502">
            <v>0</v>
          </cell>
          <cell r="Q502">
            <v>0</v>
          </cell>
          <cell r="T502">
            <v>6617.02</v>
          </cell>
          <cell r="U502">
            <v>0</v>
          </cell>
          <cell r="W502">
            <v>0</v>
          </cell>
          <cell r="Y502">
            <v>3789.87</v>
          </cell>
          <cell r="AA502">
            <v>0</v>
          </cell>
          <cell r="AG502">
            <v>0</v>
          </cell>
          <cell r="AI502">
            <v>0</v>
          </cell>
          <cell r="AL502">
            <v>2402</v>
          </cell>
        </row>
        <row r="503">
          <cell r="A503" t="str">
            <v>2402</v>
          </cell>
          <cell r="B503" t="str">
            <v xml:space="preserve">200 - Capital Assets                </v>
          </cell>
          <cell r="F503" t="str">
            <v>B</v>
          </cell>
          <cell r="G503">
            <v>443.76</v>
          </cell>
          <cell r="H503">
            <v>43.08</v>
          </cell>
          <cell r="I503">
            <v>0</v>
          </cell>
          <cell r="K503">
            <v>0</v>
          </cell>
          <cell r="M503">
            <v>55013.74</v>
          </cell>
          <cell r="N503">
            <v>51714.78</v>
          </cell>
          <cell r="O503">
            <v>0</v>
          </cell>
          <cell r="Q503">
            <v>0</v>
          </cell>
          <cell r="T503">
            <v>52450.3</v>
          </cell>
          <cell r="U503">
            <v>0</v>
          </cell>
          <cell r="W503">
            <v>0</v>
          </cell>
          <cell r="Y503">
            <v>2563.44</v>
          </cell>
          <cell r="AA503">
            <v>0</v>
          </cell>
          <cell r="AG503">
            <v>0</v>
          </cell>
          <cell r="AI503">
            <v>0</v>
          </cell>
          <cell r="AL503">
            <v>2402</v>
          </cell>
        </row>
        <row r="504">
          <cell r="A504" t="str">
            <v>2402</v>
          </cell>
          <cell r="B504" t="str">
            <v xml:space="preserve">200 - Capital Assets                </v>
          </cell>
          <cell r="F504" t="str">
            <v>C</v>
          </cell>
          <cell r="G504">
            <v>0</v>
          </cell>
          <cell r="H504">
            <v>0</v>
          </cell>
          <cell r="I504">
            <v>0</v>
          </cell>
          <cell r="K504">
            <v>0</v>
          </cell>
          <cell r="M504">
            <v>36582.85</v>
          </cell>
          <cell r="N504">
            <v>34485.51</v>
          </cell>
          <cell r="O504">
            <v>0</v>
          </cell>
          <cell r="Q504">
            <v>0</v>
          </cell>
          <cell r="T504">
            <v>35260.97</v>
          </cell>
          <cell r="U504">
            <v>0</v>
          </cell>
          <cell r="W504">
            <v>0</v>
          </cell>
          <cell r="Y504">
            <v>1321.88</v>
          </cell>
          <cell r="AA504">
            <v>0</v>
          </cell>
          <cell r="AG504">
            <v>0</v>
          </cell>
          <cell r="AI504">
            <v>0</v>
          </cell>
          <cell r="AL504">
            <v>2402</v>
          </cell>
        </row>
        <row r="505">
          <cell r="A505" t="str">
            <v>2402</v>
          </cell>
          <cell r="B505" t="str">
            <v xml:space="preserve">200 - Capital Assets                </v>
          </cell>
          <cell r="F505" t="str">
            <v>CC</v>
          </cell>
          <cell r="G505">
            <v>0</v>
          </cell>
          <cell r="H505">
            <v>0</v>
          </cell>
          <cell r="I505">
            <v>0</v>
          </cell>
          <cell r="K505">
            <v>0</v>
          </cell>
          <cell r="M505">
            <v>401.21</v>
          </cell>
          <cell r="N505">
            <v>401.21</v>
          </cell>
          <cell r="O505">
            <v>0</v>
          </cell>
          <cell r="Q505">
            <v>0</v>
          </cell>
          <cell r="T505">
            <v>401.21</v>
          </cell>
          <cell r="U505">
            <v>0</v>
          </cell>
          <cell r="W505">
            <v>0</v>
          </cell>
          <cell r="Y505">
            <v>0</v>
          </cell>
          <cell r="AA505">
            <v>0</v>
          </cell>
          <cell r="AG505">
            <v>0</v>
          </cell>
          <cell r="AI505">
            <v>0</v>
          </cell>
          <cell r="AL505">
            <v>2402</v>
          </cell>
        </row>
        <row r="506">
          <cell r="A506" t="str">
            <v>2402</v>
          </cell>
          <cell r="B506" t="str">
            <v xml:space="preserve">200 - Capital Assets                </v>
          </cell>
          <cell r="F506" t="str">
            <v>D</v>
          </cell>
          <cell r="G506">
            <v>0</v>
          </cell>
          <cell r="H506">
            <v>0</v>
          </cell>
          <cell r="I506">
            <v>0</v>
          </cell>
          <cell r="K506">
            <v>0</v>
          </cell>
          <cell r="M506">
            <v>14823.52</v>
          </cell>
          <cell r="N506">
            <v>14831.88</v>
          </cell>
          <cell r="O506">
            <v>0</v>
          </cell>
          <cell r="Q506">
            <v>0</v>
          </cell>
          <cell r="T506">
            <v>14823.52</v>
          </cell>
          <cell r="U506">
            <v>0</v>
          </cell>
          <cell r="W506">
            <v>0</v>
          </cell>
          <cell r="Y506">
            <v>0</v>
          </cell>
          <cell r="AA506">
            <v>0</v>
          </cell>
          <cell r="AG506">
            <v>0</v>
          </cell>
          <cell r="AI506">
            <v>0</v>
          </cell>
          <cell r="AL506">
            <v>2402</v>
          </cell>
        </row>
        <row r="507">
          <cell r="A507" t="str">
            <v>2402</v>
          </cell>
          <cell r="B507" t="str">
            <v xml:space="preserve">200 - Capital Assets                </v>
          </cell>
          <cell r="F507" t="str">
            <v>E</v>
          </cell>
          <cell r="G507">
            <v>2563.2600000000002</v>
          </cell>
          <cell r="H507">
            <v>6742.02</v>
          </cell>
          <cell r="I507">
            <v>0</v>
          </cell>
          <cell r="K507">
            <v>0</v>
          </cell>
          <cell r="M507">
            <v>642248.47</v>
          </cell>
          <cell r="N507">
            <v>582157.81999999995</v>
          </cell>
          <cell r="O507">
            <v>0</v>
          </cell>
          <cell r="Q507">
            <v>0</v>
          </cell>
          <cell r="T507">
            <v>597196.16</v>
          </cell>
          <cell r="U507">
            <v>0</v>
          </cell>
          <cell r="W507">
            <v>0</v>
          </cell>
          <cell r="Y507">
            <v>45052.31</v>
          </cell>
          <cell r="AA507">
            <v>0</v>
          </cell>
          <cell r="AG507">
            <v>0</v>
          </cell>
          <cell r="AI507">
            <v>0</v>
          </cell>
          <cell r="AL507">
            <v>2402</v>
          </cell>
        </row>
        <row r="508">
          <cell r="A508" t="str">
            <v>2402</v>
          </cell>
          <cell r="B508" t="str">
            <v xml:space="preserve">200 - Capital Assets                </v>
          </cell>
          <cell r="F508" t="str">
            <v>F</v>
          </cell>
          <cell r="G508">
            <v>2487.87</v>
          </cell>
          <cell r="H508">
            <v>647.66</v>
          </cell>
          <cell r="I508">
            <v>0</v>
          </cell>
          <cell r="K508">
            <v>0</v>
          </cell>
          <cell r="M508">
            <v>32076.02</v>
          </cell>
          <cell r="N508">
            <v>23912.74</v>
          </cell>
          <cell r="O508">
            <v>0</v>
          </cell>
          <cell r="Q508">
            <v>0</v>
          </cell>
          <cell r="T508">
            <v>27240.04</v>
          </cell>
          <cell r="U508">
            <v>0</v>
          </cell>
          <cell r="W508">
            <v>0</v>
          </cell>
          <cell r="Y508">
            <v>4835.9799999999996</v>
          </cell>
          <cell r="AA508">
            <v>0</v>
          </cell>
          <cell r="AG508">
            <v>0</v>
          </cell>
          <cell r="AI508">
            <v>0</v>
          </cell>
          <cell r="AL508">
            <v>2402</v>
          </cell>
        </row>
        <row r="509">
          <cell r="A509" t="str">
            <v>2402</v>
          </cell>
          <cell r="B509" t="str">
            <v xml:space="preserve">200 - Capital Assets                </v>
          </cell>
          <cell r="F509" t="str">
            <v>G</v>
          </cell>
          <cell r="G509">
            <v>718.12</v>
          </cell>
          <cell r="H509">
            <v>161</v>
          </cell>
          <cell r="I509">
            <v>0</v>
          </cell>
          <cell r="K509">
            <v>0</v>
          </cell>
          <cell r="M509">
            <v>33200.32</v>
          </cell>
          <cell r="N509">
            <v>30220.59</v>
          </cell>
          <cell r="O509">
            <v>0</v>
          </cell>
          <cell r="Q509">
            <v>0</v>
          </cell>
          <cell r="T509">
            <v>30322.37</v>
          </cell>
          <cell r="U509">
            <v>0</v>
          </cell>
          <cell r="W509">
            <v>0</v>
          </cell>
          <cell r="Y509">
            <v>2877.95</v>
          </cell>
          <cell r="AA509">
            <v>0</v>
          </cell>
          <cell r="AG509">
            <v>0</v>
          </cell>
          <cell r="AI509">
            <v>0</v>
          </cell>
          <cell r="AL509">
            <v>2402</v>
          </cell>
        </row>
        <row r="510">
          <cell r="A510" t="str">
            <v>2402</v>
          </cell>
          <cell r="B510" t="str">
            <v xml:space="preserve">200 - Capital Assets                </v>
          </cell>
          <cell r="F510" t="str">
            <v>H</v>
          </cell>
          <cell r="G510">
            <v>0</v>
          </cell>
          <cell r="H510">
            <v>0</v>
          </cell>
          <cell r="I510">
            <v>0</v>
          </cell>
          <cell r="K510">
            <v>0</v>
          </cell>
          <cell r="M510">
            <v>753.12</v>
          </cell>
          <cell r="N510">
            <v>342.4</v>
          </cell>
          <cell r="O510">
            <v>0</v>
          </cell>
          <cell r="Q510">
            <v>0</v>
          </cell>
          <cell r="T510">
            <v>342.4</v>
          </cell>
          <cell r="U510">
            <v>0</v>
          </cell>
          <cell r="W510">
            <v>0</v>
          </cell>
          <cell r="Y510">
            <v>410.72</v>
          </cell>
          <cell r="AA510">
            <v>0</v>
          </cell>
          <cell r="AG510">
            <v>0</v>
          </cell>
          <cell r="AI510">
            <v>0</v>
          </cell>
          <cell r="AL510">
            <v>2402</v>
          </cell>
        </row>
        <row r="511">
          <cell r="A511" t="str">
            <v>2402</v>
          </cell>
          <cell r="B511" t="str">
            <v xml:space="preserve">200 - Capital Assets                </v>
          </cell>
          <cell r="F511" t="str">
            <v>L</v>
          </cell>
          <cell r="G511">
            <v>236.94</v>
          </cell>
          <cell r="H511">
            <v>0</v>
          </cell>
          <cell r="I511">
            <v>0</v>
          </cell>
          <cell r="K511">
            <v>0</v>
          </cell>
          <cell r="M511">
            <v>405.79</v>
          </cell>
          <cell r="N511">
            <v>16.61</v>
          </cell>
          <cell r="O511">
            <v>0</v>
          </cell>
          <cell r="Q511">
            <v>0</v>
          </cell>
          <cell r="T511">
            <v>16.61</v>
          </cell>
          <cell r="U511">
            <v>0</v>
          </cell>
          <cell r="W511">
            <v>0</v>
          </cell>
          <cell r="Y511">
            <v>389.18</v>
          </cell>
          <cell r="AA511">
            <v>0</v>
          </cell>
          <cell r="AG511">
            <v>0</v>
          </cell>
          <cell r="AI511">
            <v>0</v>
          </cell>
          <cell r="AL511">
            <v>2402</v>
          </cell>
        </row>
        <row r="512">
          <cell r="A512" t="str">
            <v>2402</v>
          </cell>
          <cell r="B512" t="str">
            <v xml:space="preserve">200 - Capital Assets                </v>
          </cell>
          <cell r="F512" t="str">
            <v>M</v>
          </cell>
          <cell r="G512">
            <v>89</v>
          </cell>
          <cell r="H512">
            <v>53.4</v>
          </cell>
          <cell r="I512">
            <v>0</v>
          </cell>
          <cell r="K512">
            <v>0</v>
          </cell>
          <cell r="M512">
            <v>2782.7</v>
          </cell>
          <cell r="N512">
            <v>1935.07</v>
          </cell>
          <cell r="O512">
            <v>0</v>
          </cell>
          <cell r="Q512">
            <v>0</v>
          </cell>
          <cell r="T512">
            <v>2124.1</v>
          </cell>
          <cell r="U512">
            <v>0</v>
          </cell>
          <cell r="W512">
            <v>0</v>
          </cell>
          <cell r="Y512">
            <v>658.6</v>
          </cell>
          <cell r="AA512">
            <v>0</v>
          </cell>
          <cell r="AG512">
            <v>0</v>
          </cell>
          <cell r="AI512">
            <v>0</v>
          </cell>
          <cell r="AL512">
            <v>2402</v>
          </cell>
        </row>
        <row r="513">
          <cell r="A513" t="str">
            <v>2402</v>
          </cell>
          <cell r="B513" t="str">
            <v xml:space="preserve">200 - Capital Assets                </v>
          </cell>
          <cell r="F513" t="str">
            <v>ZZ</v>
          </cell>
          <cell r="G513">
            <v>0</v>
          </cell>
          <cell r="H513">
            <v>0</v>
          </cell>
          <cell r="I513">
            <v>0</v>
          </cell>
          <cell r="K513">
            <v>0</v>
          </cell>
          <cell r="M513">
            <v>1383.7</v>
          </cell>
          <cell r="N513">
            <v>1383.7</v>
          </cell>
          <cell r="O513">
            <v>0</v>
          </cell>
          <cell r="Q513">
            <v>0</v>
          </cell>
          <cell r="T513">
            <v>1383.7</v>
          </cell>
          <cell r="U513">
            <v>0</v>
          </cell>
          <cell r="W513">
            <v>0</v>
          </cell>
          <cell r="Y513">
            <v>0</v>
          </cell>
          <cell r="AA513">
            <v>0</v>
          </cell>
          <cell r="AG513">
            <v>0</v>
          </cell>
          <cell r="AI513">
            <v>0</v>
          </cell>
          <cell r="AL513">
            <v>2402</v>
          </cell>
        </row>
        <row r="514">
          <cell r="A514" t="str">
            <v>2404</v>
          </cell>
          <cell r="B514" t="str">
            <v xml:space="preserve">200 - Capital Assets                </v>
          </cell>
          <cell r="G514">
            <v>0</v>
          </cell>
          <cell r="H514">
            <v>0</v>
          </cell>
          <cell r="I514">
            <v>0</v>
          </cell>
          <cell r="K514">
            <v>0</v>
          </cell>
          <cell r="M514">
            <v>0.01</v>
          </cell>
          <cell r="N514">
            <v>0.01</v>
          </cell>
          <cell r="O514">
            <v>0</v>
          </cell>
          <cell r="Q514">
            <v>0</v>
          </cell>
          <cell r="T514">
            <v>0.01</v>
          </cell>
          <cell r="U514">
            <v>0</v>
          </cell>
          <cell r="W514">
            <v>0</v>
          </cell>
          <cell r="Y514">
            <v>0</v>
          </cell>
          <cell r="AA514">
            <v>0</v>
          </cell>
          <cell r="AG514">
            <v>0</v>
          </cell>
          <cell r="AI514">
            <v>0</v>
          </cell>
          <cell r="AL514">
            <v>2404</v>
          </cell>
        </row>
        <row r="515">
          <cell r="A515" t="str">
            <v>2451</v>
          </cell>
          <cell r="B515" t="str">
            <v xml:space="preserve">200 - Capital Assets                </v>
          </cell>
          <cell r="G515">
            <v>0</v>
          </cell>
          <cell r="H515">
            <v>0</v>
          </cell>
          <cell r="I515">
            <v>0</v>
          </cell>
          <cell r="K515">
            <v>-103000</v>
          </cell>
          <cell r="M515">
            <v>-4928999.62</v>
          </cell>
          <cell r="N515">
            <v>-4928999.62</v>
          </cell>
          <cell r="O515">
            <v>0</v>
          </cell>
          <cell r="Q515">
            <v>-1619000</v>
          </cell>
          <cell r="T515">
            <v>-4928999.62</v>
          </cell>
          <cell r="U515">
            <v>0</v>
          </cell>
          <cell r="W515">
            <v>-1792000</v>
          </cell>
          <cell r="Y515">
            <v>0</v>
          </cell>
          <cell r="AA515">
            <v>0</v>
          </cell>
          <cell r="AG515">
            <v>0</v>
          </cell>
          <cell r="AI515">
            <v>-867000</v>
          </cell>
          <cell r="AL515">
            <v>2451</v>
          </cell>
        </row>
        <row r="516">
          <cell r="A516" t="str">
            <v>2451</v>
          </cell>
          <cell r="B516" t="str">
            <v xml:space="preserve">200 - Capital Assets                </v>
          </cell>
          <cell r="F516" t="str">
            <v>A</v>
          </cell>
          <cell r="G516">
            <v>0</v>
          </cell>
          <cell r="H516">
            <v>0</v>
          </cell>
          <cell r="I516">
            <v>0</v>
          </cell>
          <cell r="K516">
            <v>0</v>
          </cell>
          <cell r="M516">
            <v>-3158.28</v>
          </cell>
          <cell r="N516">
            <v>-3158.28</v>
          </cell>
          <cell r="O516">
            <v>0</v>
          </cell>
          <cell r="Q516">
            <v>0</v>
          </cell>
          <cell r="T516">
            <v>-3158.28</v>
          </cell>
          <cell r="U516">
            <v>0</v>
          </cell>
          <cell r="W516">
            <v>0</v>
          </cell>
          <cell r="Y516">
            <v>0</v>
          </cell>
          <cell r="AA516">
            <v>0</v>
          </cell>
          <cell r="AG516">
            <v>0</v>
          </cell>
          <cell r="AI516">
            <v>0</v>
          </cell>
          <cell r="AL516">
            <v>2451</v>
          </cell>
        </row>
        <row r="517">
          <cell r="A517" t="str">
            <v>2451</v>
          </cell>
          <cell r="B517" t="str">
            <v xml:space="preserve">200 - Capital Assets                </v>
          </cell>
          <cell r="F517" t="str">
            <v>B</v>
          </cell>
          <cell r="G517">
            <v>0</v>
          </cell>
          <cell r="H517">
            <v>0</v>
          </cell>
          <cell r="I517">
            <v>0</v>
          </cell>
          <cell r="K517">
            <v>0</v>
          </cell>
          <cell r="M517">
            <v>-1365.49</v>
          </cell>
          <cell r="N517">
            <v>-1365.49</v>
          </cell>
          <cell r="O517">
            <v>0</v>
          </cell>
          <cell r="Q517">
            <v>0</v>
          </cell>
          <cell r="T517">
            <v>-1365.49</v>
          </cell>
          <cell r="U517">
            <v>0</v>
          </cell>
          <cell r="W517">
            <v>0</v>
          </cell>
          <cell r="Y517">
            <v>0</v>
          </cell>
          <cell r="AA517">
            <v>0</v>
          </cell>
          <cell r="AG517">
            <v>0</v>
          </cell>
          <cell r="AI517">
            <v>0</v>
          </cell>
          <cell r="AL517">
            <v>2451</v>
          </cell>
        </row>
        <row r="518">
          <cell r="A518" t="str">
            <v>2451</v>
          </cell>
          <cell r="B518" t="str">
            <v xml:space="preserve">200 - Capital Assets                </v>
          </cell>
          <cell r="F518" t="str">
            <v>C</v>
          </cell>
          <cell r="G518">
            <v>0</v>
          </cell>
          <cell r="H518">
            <v>0</v>
          </cell>
          <cell r="I518">
            <v>0</v>
          </cell>
          <cell r="K518">
            <v>0</v>
          </cell>
          <cell r="M518">
            <v>-41335.26</v>
          </cell>
          <cell r="N518">
            <v>-37662.97</v>
          </cell>
          <cell r="O518">
            <v>0</v>
          </cell>
          <cell r="Q518">
            <v>0</v>
          </cell>
          <cell r="T518">
            <v>-41335.26</v>
          </cell>
          <cell r="U518">
            <v>0</v>
          </cell>
          <cell r="W518">
            <v>0</v>
          </cell>
          <cell r="Y518">
            <v>0</v>
          </cell>
          <cell r="AA518">
            <v>0</v>
          </cell>
          <cell r="AG518">
            <v>0</v>
          </cell>
          <cell r="AI518">
            <v>0</v>
          </cell>
          <cell r="AL518">
            <v>2451</v>
          </cell>
        </row>
        <row r="519">
          <cell r="A519" t="str">
            <v>2451</v>
          </cell>
          <cell r="B519" t="str">
            <v xml:space="preserve">200 - Capital Assets                </v>
          </cell>
          <cell r="F519" t="str">
            <v>CC</v>
          </cell>
          <cell r="G519">
            <v>0</v>
          </cell>
          <cell r="H519">
            <v>0</v>
          </cell>
          <cell r="I519">
            <v>0</v>
          </cell>
          <cell r="K519">
            <v>0</v>
          </cell>
          <cell r="M519">
            <v>-28718</v>
          </cell>
          <cell r="N519">
            <v>-28718</v>
          </cell>
          <cell r="O519">
            <v>0</v>
          </cell>
          <cell r="Q519">
            <v>0</v>
          </cell>
          <cell r="T519">
            <v>-28718</v>
          </cell>
          <cell r="U519">
            <v>0</v>
          </cell>
          <cell r="W519">
            <v>0</v>
          </cell>
          <cell r="Y519">
            <v>0</v>
          </cell>
          <cell r="AA519">
            <v>0</v>
          </cell>
          <cell r="AG519">
            <v>0</v>
          </cell>
          <cell r="AI519">
            <v>0</v>
          </cell>
          <cell r="AL519">
            <v>2451</v>
          </cell>
        </row>
        <row r="520">
          <cell r="A520" t="str">
            <v>2451</v>
          </cell>
          <cell r="B520" t="str">
            <v xml:space="preserve">200 - Capital Assets                </v>
          </cell>
          <cell r="F520" t="str">
            <v>D</v>
          </cell>
          <cell r="G520">
            <v>-6959.04</v>
          </cell>
          <cell r="H520">
            <v>-21597.14</v>
          </cell>
          <cell r="I520">
            <v>0</v>
          </cell>
          <cell r="K520">
            <v>0</v>
          </cell>
          <cell r="M520">
            <v>-1393081.92</v>
          </cell>
          <cell r="N520">
            <v>-1374059.12</v>
          </cell>
          <cell r="O520">
            <v>0</v>
          </cell>
          <cell r="Q520">
            <v>0</v>
          </cell>
          <cell r="T520">
            <v>-1374958.62</v>
          </cell>
          <cell r="U520">
            <v>0</v>
          </cell>
          <cell r="W520">
            <v>0</v>
          </cell>
          <cell r="Y520">
            <v>-18123.3</v>
          </cell>
          <cell r="AA520">
            <v>0</v>
          </cell>
          <cell r="AG520">
            <v>0</v>
          </cell>
          <cell r="AI520">
            <v>0</v>
          </cell>
          <cell r="AL520">
            <v>2451</v>
          </cell>
        </row>
        <row r="521">
          <cell r="A521" t="str">
            <v>2451</v>
          </cell>
          <cell r="B521" t="str">
            <v xml:space="preserve">200 - Capital Assets                </v>
          </cell>
          <cell r="F521" t="str">
            <v>E</v>
          </cell>
          <cell r="G521">
            <v>-38541.61</v>
          </cell>
          <cell r="H521">
            <v>-103601.55</v>
          </cell>
          <cell r="I521">
            <v>0</v>
          </cell>
          <cell r="K521">
            <v>0</v>
          </cell>
          <cell r="M521">
            <v>-6322165.1200000001</v>
          </cell>
          <cell r="N521">
            <v>-5697770.8899999997</v>
          </cell>
          <cell r="O521">
            <v>0</v>
          </cell>
          <cell r="Q521">
            <v>0</v>
          </cell>
          <cell r="T521">
            <v>-5872331.1900000004</v>
          </cell>
          <cell r="U521">
            <v>0</v>
          </cell>
          <cell r="W521">
            <v>0</v>
          </cell>
          <cell r="Y521">
            <v>-449833.93</v>
          </cell>
          <cell r="AA521">
            <v>0</v>
          </cell>
          <cell r="AG521">
            <v>0</v>
          </cell>
          <cell r="AI521">
            <v>0</v>
          </cell>
          <cell r="AL521">
            <v>2451</v>
          </cell>
        </row>
        <row r="522">
          <cell r="A522" t="str">
            <v>2451</v>
          </cell>
          <cell r="B522" t="str">
            <v xml:space="preserve">200 - Capital Assets                </v>
          </cell>
          <cell r="F522" t="str">
            <v>F</v>
          </cell>
          <cell r="G522">
            <v>0</v>
          </cell>
          <cell r="H522">
            <v>0</v>
          </cell>
          <cell r="I522">
            <v>0</v>
          </cell>
          <cell r="K522">
            <v>0</v>
          </cell>
          <cell r="M522">
            <v>-11800</v>
          </cell>
          <cell r="N522">
            <v>-11800</v>
          </cell>
          <cell r="O522">
            <v>0</v>
          </cell>
          <cell r="Q522">
            <v>0</v>
          </cell>
          <cell r="T522">
            <v>-11800</v>
          </cell>
          <cell r="U522">
            <v>0</v>
          </cell>
          <cell r="W522">
            <v>0</v>
          </cell>
          <cell r="Y522">
            <v>0</v>
          </cell>
          <cell r="AA522">
            <v>0</v>
          </cell>
          <cell r="AG522">
            <v>0</v>
          </cell>
          <cell r="AI522">
            <v>0</v>
          </cell>
          <cell r="AL522">
            <v>2451</v>
          </cell>
        </row>
        <row r="523">
          <cell r="A523" t="str">
            <v>2451</v>
          </cell>
          <cell r="B523" t="str">
            <v xml:space="preserve">200 - Capital Assets                </v>
          </cell>
          <cell r="F523" t="str">
            <v>G</v>
          </cell>
          <cell r="G523">
            <v>-5765.91</v>
          </cell>
          <cell r="H523">
            <v>-1133.69</v>
          </cell>
          <cell r="I523">
            <v>0</v>
          </cell>
          <cell r="K523">
            <v>0</v>
          </cell>
          <cell r="M523">
            <v>-199445.17</v>
          </cell>
          <cell r="N523">
            <v>-165394.79</v>
          </cell>
          <cell r="O523">
            <v>0</v>
          </cell>
          <cell r="Q523">
            <v>0</v>
          </cell>
          <cell r="T523">
            <v>-175220.05</v>
          </cell>
          <cell r="U523">
            <v>0</v>
          </cell>
          <cell r="W523">
            <v>0</v>
          </cell>
          <cell r="Y523">
            <v>-24225.119999999999</v>
          </cell>
          <cell r="AA523">
            <v>0</v>
          </cell>
          <cell r="AG523">
            <v>0</v>
          </cell>
          <cell r="AI523">
            <v>0</v>
          </cell>
          <cell r="AL523">
            <v>2451</v>
          </cell>
        </row>
        <row r="524">
          <cell r="A524" t="str">
            <v>2451</v>
          </cell>
          <cell r="B524" t="str">
            <v xml:space="preserve">200 - Capital Assets                </v>
          </cell>
          <cell r="F524" t="str">
            <v>H</v>
          </cell>
          <cell r="G524">
            <v>-143.6</v>
          </cell>
          <cell r="H524">
            <v>0</v>
          </cell>
          <cell r="I524">
            <v>0</v>
          </cell>
          <cell r="K524">
            <v>0</v>
          </cell>
          <cell r="M524">
            <v>-143.6</v>
          </cell>
          <cell r="N524">
            <v>0</v>
          </cell>
          <cell r="O524">
            <v>0</v>
          </cell>
          <cell r="Q524">
            <v>0</v>
          </cell>
          <cell r="T524">
            <v>0</v>
          </cell>
          <cell r="U524">
            <v>0</v>
          </cell>
          <cell r="W524">
            <v>0</v>
          </cell>
          <cell r="Y524">
            <v>-143.6</v>
          </cell>
          <cell r="AA524">
            <v>0</v>
          </cell>
          <cell r="AG524">
            <v>0</v>
          </cell>
          <cell r="AI524">
            <v>0</v>
          </cell>
          <cell r="AL524">
            <v>2451</v>
          </cell>
        </row>
        <row r="525">
          <cell r="A525" t="str">
            <v>2451</v>
          </cell>
          <cell r="B525" t="str">
            <v xml:space="preserve">200 - Capital Assets                </v>
          </cell>
          <cell r="F525" t="str">
            <v>M</v>
          </cell>
          <cell r="G525">
            <v>0</v>
          </cell>
          <cell r="H525">
            <v>0</v>
          </cell>
          <cell r="I525">
            <v>0</v>
          </cell>
          <cell r="K525">
            <v>0</v>
          </cell>
          <cell r="M525">
            <v>-164853.38</v>
          </cell>
          <cell r="N525">
            <v>-164133.32</v>
          </cell>
          <cell r="O525">
            <v>0</v>
          </cell>
          <cell r="Q525">
            <v>0</v>
          </cell>
          <cell r="T525">
            <v>-164269.29</v>
          </cell>
          <cell r="U525">
            <v>0</v>
          </cell>
          <cell r="W525">
            <v>0</v>
          </cell>
          <cell r="Y525">
            <v>-584.09</v>
          </cell>
          <cell r="AA525">
            <v>0</v>
          </cell>
          <cell r="AG525">
            <v>0</v>
          </cell>
          <cell r="AI525">
            <v>0</v>
          </cell>
          <cell r="AL525">
            <v>2451</v>
          </cell>
        </row>
        <row r="526">
          <cell r="A526" t="str">
            <v>2451</v>
          </cell>
          <cell r="B526" t="str">
            <v xml:space="preserve">200 - Capital Assets                </v>
          </cell>
          <cell r="F526" t="str">
            <v>R</v>
          </cell>
          <cell r="G526">
            <v>0</v>
          </cell>
          <cell r="H526">
            <v>0</v>
          </cell>
          <cell r="I526">
            <v>0</v>
          </cell>
          <cell r="K526">
            <v>0</v>
          </cell>
          <cell r="M526">
            <v>-4300</v>
          </cell>
          <cell r="N526">
            <v>-4300</v>
          </cell>
          <cell r="O526">
            <v>0</v>
          </cell>
          <cell r="Q526">
            <v>0</v>
          </cell>
          <cell r="T526">
            <v>-4300</v>
          </cell>
          <cell r="U526">
            <v>0</v>
          </cell>
          <cell r="W526">
            <v>0</v>
          </cell>
          <cell r="Y526">
            <v>0</v>
          </cell>
          <cell r="AA526">
            <v>0</v>
          </cell>
          <cell r="AG526">
            <v>0</v>
          </cell>
          <cell r="AI526">
            <v>0</v>
          </cell>
          <cell r="AL526">
            <v>2451</v>
          </cell>
        </row>
        <row r="527">
          <cell r="A527" t="str">
            <v>2451</v>
          </cell>
          <cell r="B527" t="str">
            <v xml:space="preserve">200 - Capital Assets                </v>
          </cell>
          <cell r="F527" t="str">
            <v>W</v>
          </cell>
          <cell r="G527">
            <v>0</v>
          </cell>
          <cell r="H527">
            <v>0</v>
          </cell>
          <cell r="I527">
            <v>0</v>
          </cell>
          <cell r="K527">
            <v>0</v>
          </cell>
          <cell r="M527">
            <v>-22429.91</v>
          </cell>
          <cell r="N527">
            <v>-22429.91</v>
          </cell>
          <cell r="O527">
            <v>0</v>
          </cell>
          <cell r="Q527">
            <v>0</v>
          </cell>
          <cell r="T527">
            <v>-22429.91</v>
          </cell>
          <cell r="U527">
            <v>0</v>
          </cell>
          <cell r="W527">
            <v>0</v>
          </cell>
          <cell r="Y527">
            <v>0</v>
          </cell>
          <cell r="AA527">
            <v>0</v>
          </cell>
          <cell r="AG527">
            <v>0</v>
          </cell>
          <cell r="AI527">
            <v>0</v>
          </cell>
          <cell r="AL527">
            <v>2451</v>
          </cell>
        </row>
        <row r="528">
          <cell r="A528" t="str">
            <v>2451</v>
          </cell>
          <cell r="B528" t="str">
            <v xml:space="preserve">200 - Capital Assets                </v>
          </cell>
          <cell r="F528" t="str">
            <v>ZZ</v>
          </cell>
          <cell r="G528">
            <v>-10504.73</v>
          </cell>
          <cell r="H528">
            <v>79.12</v>
          </cell>
          <cell r="I528">
            <v>0</v>
          </cell>
          <cell r="K528">
            <v>0</v>
          </cell>
          <cell r="M528">
            <v>-352996.26</v>
          </cell>
          <cell r="N528">
            <v>-264937.74</v>
          </cell>
          <cell r="O528">
            <v>0</v>
          </cell>
          <cell r="Q528">
            <v>0</v>
          </cell>
          <cell r="T528">
            <v>-296007.5</v>
          </cell>
          <cell r="U528">
            <v>0</v>
          </cell>
          <cell r="W528">
            <v>0</v>
          </cell>
          <cell r="Y528">
            <v>-56988.76</v>
          </cell>
          <cell r="AA528">
            <v>0</v>
          </cell>
          <cell r="AG528">
            <v>0</v>
          </cell>
          <cell r="AI528">
            <v>0</v>
          </cell>
          <cell r="AL528">
            <v>2451</v>
          </cell>
        </row>
        <row r="529">
          <cell r="A529" t="str">
            <v>2499</v>
          </cell>
          <cell r="B529" t="str">
            <v xml:space="preserve">200 - Capital Assets                </v>
          </cell>
          <cell r="G529">
            <v>0</v>
          </cell>
          <cell r="H529">
            <v>0</v>
          </cell>
          <cell r="I529">
            <v>0</v>
          </cell>
          <cell r="K529">
            <v>0</v>
          </cell>
          <cell r="M529">
            <v>-67409728.359999999</v>
          </cell>
          <cell r="N529">
            <v>-67409728.359999999</v>
          </cell>
          <cell r="O529">
            <v>0</v>
          </cell>
          <cell r="Q529">
            <v>0</v>
          </cell>
          <cell r="T529">
            <v>-67409728.359999999</v>
          </cell>
          <cell r="U529">
            <v>0</v>
          </cell>
          <cell r="W529">
            <v>0</v>
          </cell>
          <cell r="Y529">
            <v>0</v>
          </cell>
          <cell r="AA529">
            <v>0</v>
          </cell>
          <cell r="AG529">
            <v>0</v>
          </cell>
          <cell r="AI529">
            <v>0</v>
          </cell>
          <cell r="AL529">
            <v>2499</v>
          </cell>
        </row>
        <row r="530">
          <cell r="A530" t="str">
            <v>2499</v>
          </cell>
          <cell r="B530" t="str">
            <v xml:space="preserve">200 - Capital Assets                </v>
          </cell>
          <cell r="F530" t="str">
            <v>A</v>
          </cell>
          <cell r="G530">
            <v>-1151188.76</v>
          </cell>
          <cell r="H530">
            <v>-157981.04999999999</v>
          </cell>
          <cell r="I530">
            <v>0</v>
          </cell>
          <cell r="K530">
            <v>0</v>
          </cell>
          <cell r="M530">
            <v>-4775545.29</v>
          </cell>
          <cell r="N530">
            <v>-2554486.02</v>
          </cell>
          <cell r="O530">
            <v>0</v>
          </cell>
          <cell r="Q530">
            <v>0</v>
          </cell>
          <cell r="T530">
            <v>-4084691.39</v>
          </cell>
          <cell r="U530">
            <v>0</v>
          </cell>
          <cell r="W530">
            <v>0</v>
          </cell>
          <cell r="Y530">
            <v>-690853.9</v>
          </cell>
          <cell r="AA530">
            <v>0</v>
          </cell>
          <cell r="AG530">
            <v>0</v>
          </cell>
          <cell r="AI530">
            <v>0</v>
          </cell>
          <cell r="AL530">
            <v>2499</v>
          </cell>
        </row>
        <row r="531">
          <cell r="A531" t="str">
            <v>2499</v>
          </cell>
          <cell r="B531" t="str">
            <v xml:space="preserve">200 - Capital Assets                </v>
          </cell>
          <cell r="F531" t="str">
            <v>B</v>
          </cell>
          <cell r="G531">
            <v>-427648.1</v>
          </cell>
          <cell r="H531">
            <v>-165938.82999999999</v>
          </cell>
          <cell r="I531">
            <v>0</v>
          </cell>
          <cell r="K531">
            <v>0</v>
          </cell>
          <cell r="M531">
            <v>-13056234.41</v>
          </cell>
          <cell r="N531">
            <v>-10449587.09</v>
          </cell>
          <cell r="O531">
            <v>0</v>
          </cell>
          <cell r="Q531">
            <v>0</v>
          </cell>
          <cell r="T531">
            <v>-12115196.869999999</v>
          </cell>
          <cell r="U531">
            <v>0</v>
          </cell>
          <cell r="W531">
            <v>0</v>
          </cell>
          <cell r="Y531">
            <v>-941037.54</v>
          </cell>
          <cell r="AA531">
            <v>0</v>
          </cell>
          <cell r="AG531">
            <v>0</v>
          </cell>
          <cell r="AI531">
            <v>0</v>
          </cell>
          <cell r="AL531">
            <v>2499</v>
          </cell>
        </row>
        <row r="532">
          <cell r="A532" t="str">
            <v>2499</v>
          </cell>
          <cell r="B532" t="str">
            <v xml:space="preserve">200 - Capital Assets                </v>
          </cell>
          <cell r="F532" t="str">
            <v>C</v>
          </cell>
          <cell r="G532">
            <v>-673425.56</v>
          </cell>
          <cell r="H532">
            <v>-1670238.1</v>
          </cell>
          <cell r="I532">
            <v>0</v>
          </cell>
          <cell r="K532">
            <v>0</v>
          </cell>
          <cell r="M532">
            <v>-17002496.02</v>
          </cell>
          <cell r="N532">
            <v>-14033966.33</v>
          </cell>
          <cell r="O532">
            <v>0</v>
          </cell>
          <cell r="Q532">
            <v>0</v>
          </cell>
          <cell r="T532">
            <v>-16086486.51</v>
          </cell>
          <cell r="U532">
            <v>0</v>
          </cell>
          <cell r="W532">
            <v>0</v>
          </cell>
          <cell r="Y532">
            <v>-916009.51</v>
          </cell>
          <cell r="AA532">
            <v>0</v>
          </cell>
          <cell r="AG532">
            <v>0</v>
          </cell>
          <cell r="AI532">
            <v>0</v>
          </cell>
          <cell r="AL532">
            <v>2499</v>
          </cell>
        </row>
        <row r="533">
          <cell r="A533" t="str">
            <v>2499</v>
          </cell>
          <cell r="B533" t="str">
            <v xml:space="preserve">200 - Capital Assets                </v>
          </cell>
          <cell r="F533" t="str">
            <v>CC</v>
          </cell>
          <cell r="G533">
            <v>0</v>
          </cell>
          <cell r="H533">
            <v>-7934.07</v>
          </cell>
          <cell r="I533">
            <v>0</v>
          </cell>
          <cell r="K533">
            <v>0</v>
          </cell>
          <cell r="M533">
            <v>-928155.43</v>
          </cell>
          <cell r="N533">
            <v>-928155.43</v>
          </cell>
          <cell r="O533">
            <v>0</v>
          </cell>
          <cell r="Q533">
            <v>0</v>
          </cell>
          <cell r="T533">
            <v>-928155.43</v>
          </cell>
          <cell r="U533">
            <v>0</v>
          </cell>
          <cell r="W533">
            <v>0</v>
          </cell>
          <cell r="Y533">
            <v>0</v>
          </cell>
          <cell r="AA533">
            <v>0</v>
          </cell>
          <cell r="AG533">
            <v>0</v>
          </cell>
          <cell r="AI533">
            <v>0</v>
          </cell>
          <cell r="AL533">
            <v>2499</v>
          </cell>
        </row>
        <row r="534">
          <cell r="A534" t="str">
            <v>2499</v>
          </cell>
          <cell r="B534" t="str">
            <v xml:space="preserve">200 - Capital Assets                </v>
          </cell>
          <cell r="F534" t="str">
            <v>D</v>
          </cell>
          <cell r="G534">
            <v>-6997.56</v>
          </cell>
          <cell r="H534">
            <v>-263849.90999999997</v>
          </cell>
          <cell r="I534">
            <v>0</v>
          </cell>
          <cell r="K534">
            <v>0</v>
          </cell>
          <cell r="M534">
            <v>-4676753.1100000003</v>
          </cell>
          <cell r="N534">
            <v>-4617131.42</v>
          </cell>
          <cell r="O534">
            <v>0</v>
          </cell>
          <cell r="Q534">
            <v>0</v>
          </cell>
          <cell r="T534">
            <v>-4637992.55</v>
          </cell>
          <cell r="U534">
            <v>0</v>
          </cell>
          <cell r="W534">
            <v>0</v>
          </cell>
          <cell r="Y534">
            <v>-38760.559999999998</v>
          </cell>
          <cell r="AA534">
            <v>0</v>
          </cell>
          <cell r="AG534">
            <v>0</v>
          </cell>
          <cell r="AI534">
            <v>0</v>
          </cell>
          <cell r="AL534">
            <v>2499</v>
          </cell>
        </row>
        <row r="535">
          <cell r="A535" t="str">
            <v>2499</v>
          </cell>
          <cell r="B535" t="str">
            <v xml:space="preserve">200 - Capital Assets                </v>
          </cell>
          <cell r="F535" t="str">
            <v>E</v>
          </cell>
          <cell r="G535">
            <v>-2200445.41</v>
          </cell>
          <cell r="H535">
            <v>-2553663.35</v>
          </cell>
          <cell r="I535">
            <v>0</v>
          </cell>
          <cell r="K535">
            <v>0</v>
          </cell>
          <cell r="M535">
            <v>-42898444.850000001</v>
          </cell>
          <cell r="N535">
            <v>-35331716.68</v>
          </cell>
          <cell r="O535">
            <v>0</v>
          </cell>
          <cell r="Q535">
            <v>0</v>
          </cell>
          <cell r="T535">
            <v>-37146188.520000003</v>
          </cell>
          <cell r="U535">
            <v>0</v>
          </cell>
          <cell r="W535">
            <v>0</v>
          </cell>
          <cell r="Y535">
            <v>-5752256.3300000001</v>
          </cell>
          <cell r="AA535">
            <v>0</v>
          </cell>
          <cell r="AG535">
            <v>0</v>
          </cell>
          <cell r="AI535">
            <v>0</v>
          </cell>
          <cell r="AL535">
            <v>2499</v>
          </cell>
        </row>
        <row r="536">
          <cell r="A536" t="str">
            <v>2499</v>
          </cell>
          <cell r="B536" t="str">
            <v xml:space="preserve">200 - Capital Assets                </v>
          </cell>
          <cell r="F536" t="str">
            <v>F</v>
          </cell>
          <cell r="G536">
            <v>-377727.64</v>
          </cell>
          <cell r="H536">
            <v>-551433.55000000005</v>
          </cell>
          <cell r="I536">
            <v>0</v>
          </cell>
          <cell r="K536">
            <v>0</v>
          </cell>
          <cell r="M536">
            <v>-8919161.1400000006</v>
          </cell>
          <cell r="N536">
            <v>-7867552.7400000002</v>
          </cell>
          <cell r="O536">
            <v>0</v>
          </cell>
          <cell r="Q536">
            <v>0</v>
          </cell>
          <cell r="T536">
            <v>-8281175.4199999999</v>
          </cell>
          <cell r="U536">
            <v>0</v>
          </cell>
          <cell r="W536">
            <v>0</v>
          </cell>
          <cell r="Y536">
            <v>-637985.72</v>
          </cell>
          <cell r="AA536">
            <v>0</v>
          </cell>
          <cell r="AG536">
            <v>0</v>
          </cell>
          <cell r="AI536">
            <v>0</v>
          </cell>
          <cell r="AL536">
            <v>2499</v>
          </cell>
        </row>
        <row r="537">
          <cell r="A537" t="str">
            <v>2499</v>
          </cell>
          <cell r="B537" t="str">
            <v xml:space="preserve">200 - Capital Assets                </v>
          </cell>
          <cell r="F537" t="str">
            <v>G</v>
          </cell>
          <cell r="G537">
            <v>-1107125.72</v>
          </cell>
          <cell r="H537">
            <v>-687969.74</v>
          </cell>
          <cell r="I537">
            <v>0</v>
          </cell>
          <cell r="K537">
            <v>0</v>
          </cell>
          <cell r="M537">
            <v>-14819937.58</v>
          </cell>
          <cell r="N537">
            <v>-11864633.43</v>
          </cell>
          <cell r="O537">
            <v>0</v>
          </cell>
          <cell r="Q537">
            <v>0</v>
          </cell>
          <cell r="T537">
            <v>-12487928.74</v>
          </cell>
          <cell r="U537">
            <v>0</v>
          </cell>
          <cell r="W537">
            <v>0</v>
          </cell>
          <cell r="Y537">
            <v>-2332008.84</v>
          </cell>
          <cell r="AA537">
            <v>0</v>
          </cell>
          <cell r="AG537">
            <v>0</v>
          </cell>
          <cell r="AI537">
            <v>0</v>
          </cell>
          <cell r="AL537">
            <v>2499</v>
          </cell>
        </row>
        <row r="538">
          <cell r="A538" t="str">
            <v>2499</v>
          </cell>
          <cell r="B538" t="str">
            <v xml:space="preserve">200 - Capital Assets                </v>
          </cell>
          <cell r="F538" t="str">
            <v>H</v>
          </cell>
          <cell r="G538">
            <v>-190087.11</v>
          </cell>
          <cell r="H538">
            <v>-191.31</v>
          </cell>
          <cell r="I538">
            <v>0</v>
          </cell>
          <cell r="K538">
            <v>0</v>
          </cell>
          <cell r="M538">
            <v>-2472989.8199999998</v>
          </cell>
          <cell r="N538">
            <v>-1793924.01</v>
          </cell>
          <cell r="O538">
            <v>0</v>
          </cell>
          <cell r="Q538">
            <v>0</v>
          </cell>
          <cell r="T538">
            <v>-2004294.77</v>
          </cell>
          <cell r="U538">
            <v>0</v>
          </cell>
          <cell r="W538">
            <v>0</v>
          </cell>
          <cell r="Y538">
            <v>-468695.05</v>
          </cell>
          <cell r="AA538">
            <v>0</v>
          </cell>
          <cell r="AG538">
            <v>0</v>
          </cell>
          <cell r="AI538">
            <v>0</v>
          </cell>
          <cell r="AL538">
            <v>2499</v>
          </cell>
        </row>
        <row r="539">
          <cell r="A539" t="str">
            <v>2499</v>
          </cell>
          <cell r="B539" t="str">
            <v xml:space="preserve">200 - Capital Assets                </v>
          </cell>
          <cell r="F539" t="str">
            <v>I</v>
          </cell>
          <cell r="G539">
            <v>0</v>
          </cell>
          <cell r="H539">
            <v>0</v>
          </cell>
          <cell r="I539">
            <v>0</v>
          </cell>
          <cell r="K539">
            <v>0</v>
          </cell>
          <cell r="M539">
            <v>-14061.08</v>
          </cell>
          <cell r="N539">
            <v>-14061.08</v>
          </cell>
          <cell r="O539">
            <v>0</v>
          </cell>
          <cell r="Q539">
            <v>0</v>
          </cell>
          <cell r="T539">
            <v>-14061.08</v>
          </cell>
          <cell r="U539">
            <v>0</v>
          </cell>
          <cell r="W539">
            <v>0</v>
          </cell>
          <cell r="Y539">
            <v>0</v>
          </cell>
          <cell r="AA539">
            <v>0</v>
          </cell>
          <cell r="AG539">
            <v>0</v>
          </cell>
          <cell r="AI539">
            <v>0</v>
          </cell>
          <cell r="AL539">
            <v>2499</v>
          </cell>
        </row>
        <row r="540">
          <cell r="A540" t="str">
            <v>2499</v>
          </cell>
          <cell r="B540" t="str">
            <v xml:space="preserve">200 - Capital Assets                </v>
          </cell>
          <cell r="F540" t="str">
            <v>L</v>
          </cell>
          <cell r="G540">
            <v>-473150.06</v>
          </cell>
          <cell r="H540">
            <v>0</v>
          </cell>
          <cell r="I540">
            <v>0</v>
          </cell>
          <cell r="K540">
            <v>0</v>
          </cell>
          <cell r="M540">
            <v>-3406147.93</v>
          </cell>
          <cell r="N540">
            <v>-318846.39</v>
          </cell>
          <cell r="O540">
            <v>0</v>
          </cell>
          <cell r="Q540">
            <v>0</v>
          </cell>
          <cell r="T540">
            <v>-318846.39</v>
          </cell>
          <cell r="U540">
            <v>0</v>
          </cell>
          <cell r="W540">
            <v>0</v>
          </cell>
          <cell r="Y540">
            <v>-3087301.54</v>
          </cell>
          <cell r="AA540">
            <v>0</v>
          </cell>
          <cell r="AG540">
            <v>0</v>
          </cell>
          <cell r="AI540">
            <v>0</v>
          </cell>
          <cell r="AL540">
            <v>2499</v>
          </cell>
        </row>
        <row r="541">
          <cell r="A541" t="str">
            <v>2499</v>
          </cell>
          <cell r="B541" t="str">
            <v xml:space="preserve">200 - Capital Assets                </v>
          </cell>
          <cell r="F541" t="str">
            <v>M</v>
          </cell>
          <cell r="G541">
            <v>-43580.91</v>
          </cell>
          <cell r="H541">
            <v>-65707.09</v>
          </cell>
          <cell r="I541">
            <v>0</v>
          </cell>
          <cell r="K541">
            <v>0</v>
          </cell>
          <cell r="M541">
            <v>-5234095.49</v>
          </cell>
          <cell r="N541">
            <v>-4957209.41</v>
          </cell>
          <cell r="O541">
            <v>0</v>
          </cell>
          <cell r="Q541">
            <v>0</v>
          </cell>
          <cell r="T541">
            <v>-5037262.04</v>
          </cell>
          <cell r="U541">
            <v>0</v>
          </cell>
          <cell r="W541">
            <v>0</v>
          </cell>
          <cell r="Y541">
            <v>-196833.45</v>
          </cell>
          <cell r="AA541">
            <v>0</v>
          </cell>
          <cell r="AG541">
            <v>0</v>
          </cell>
          <cell r="AI541">
            <v>0</v>
          </cell>
          <cell r="AL541">
            <v>2499</v>
          </cell>
        </row>
        <row r="542">
          <cell r="A542" t="str">
            <v>2499</v>
          </cell>
          <cell r="B542" t="str">
            <v xml:space="preserve">200 - Capital Assets                </v>
          </cell>
          <cell r="F542" t="str">
            <v>MM</v>
          </cell>
          <cell r="G542">
            <v>0</v>
          </cell>
          <cell r="H542">
            <v>0</v>
          </cell>
          <cell r="I542">
            <v>0</v>
          </cell>
          <cell r="K542">
            <v>0</v>
          </cell>
          <cell r="M542">
            <v>-1278546.0900000001</v>
          </cell>
          <cell r="N542">
            <v>-631792.38</v>
          </cell>
          <cell r="O542">
            <v>0</v>
          </cell>
          <cell r="Q542">
            <v>0</v>
          </cell>
          <cell r="T542">
            <v>-1512501.05</v>
          </cell>
          <cell r="U542">
            <v>0</v>
          </cell>
          <cell r="W542">
            <v>0</v>
          </cell>
          <cell r="Y542">
            <v>233954.96</v>
          </cell>
          <cell r="AA542">
            <v>0</v>
          </cell>
          <cell r="AG542">
            <v>0</v>
          </cell>
          <cell r="AI542">
            <v>0</v>
          </cell>
          <cell r="AL542">
            <v>2499</v>
          </cell>
        </row>
        <row r="543">
          <cell r="A543" t="str">
            <v>2499</v>
          </cell>
          <cell r="B543" t="str">
            <v xml:space="preserve">200 - Capital Assets                </v>
          </cell>
          <cell r="F543" t="str">
            <v>N</v>
          </cell>
          <cell r="G543">
            <v>-127695.2</v>
          </cell>
          <cell r="H543">
            <v>4726.37</v>
          </cell>
          <cell r="I543">
            <v>0</v>
          </cell>
          <cell r="K543">
            <v>0</v>
          </cell>
          <cell r="M543">
            <v>-5149011.84</v>
          </cell>
          <cell r="N543">
            <v>-3168161.37</v>
          </cell>
          <cell r="O543">
            <v>0</v>
          </cell>
          <cell r="Q543">
            <v>0</v>
          </cell>
          <cell r="T543">
            <v>-4018396.23</v>
          </cell>
          <cell r="U543">
            <v>0</v>
          </cell>
          <cell r="W543">
            <v>0</v>
          </cell>
          <cell r="Y543">
            <v>-1130615.6100000001</v>
          </cell>
          <cell r="AA543">
            <v>0</v>
          </cell>
          <cell r="AG543">
            <v>0</v>
          </cell>
          <cell r="AI543">
            <v>0</v>
          </cell>
          <cell r="AL543">
            <v>2499</v>
          </cell>
        </row>
        <row r="544">
          <cell r="A544" t="str">
            <v>2499</v>
          </cell>
          <cell r="B544" t="str">
            <v xml:space="preserve">200 - Capital Assets                </v>
          </cell>
          <cell r="F544" t="str">
            <v>O</v>
          </cell>
          <cell r="G544">
            <v>-1305.29</v>
          </cell>
          <cell r="H544">
            <v>-2973.35</v>
          </cell>
          <cell r="I544">
            <v>0</v>
          </cell>
          <cell r="K544">
            <v>0</v>
          </cell>
          <cell r="M544">
            <v>-1247820.55</v>
          </cell>
          <cell r="N544">
            <v>-1083245.25</v>
          </cell>
          <cell r="O544">
            <v>0</v>
          </cell>
          <cell r="Q544">
            <v>0</v>
          </cell>
          <cell r="T544">
            <v>-1175647.1499999999</v>
          </cell>
          <cell r="U544">
            <v>0</v>
          </cell>
          <cell r="W544">
            <v>0</v>
          </cell>
          <cell r="Y544">
            <v>-72173.399999999994</v>
          </cell>
          <cell r="AA544">
            <v>0</v>
          </cell>
          <cell r="AG544">
            <v>0</v>
          </cell>
          <cell r="AI544">
            <v>0</v>
          </cell>
          <cell r="AL544">
            <v>2499</v>
          </cell>
        </row>
        <row r="545">
          <cell r="A545" t="str">
            <v>2499</v>
          </cell>
          <cell r="B545" t="str">
            <v xml:space="preserve">200 - Capital Assets                </v>
          </cell>
          <cell r="F545" t="str">
            <v>Q</v>
          </cell>
          <cell r="G545">
            <v>-1957.23</v>
          </cell>
          <cell r="H545">
            <v>-20067.45</v>
          </cell>
          <cell r="I545">
            <v>0</v>
          </cell>
          <cell r="K545">
            <v>0</v>
          </cell>
          <cell r="M545">
            <v>-1110744.02</v>
          </cell>
          <cell r="N545">
            <v>-967189.4</v>
          </cell>
          <cell r="O545">
            <v>0</v>
          </cell>
          <cell r="Q545">
            <v>0</v>
          </cell>
          <cell r="T545">
            <v>-1011975.42</v>
          </cell>
          <cell r="U545">
            <v>0</v>
          </cell>
          <cell r="W545">
            <v>0</v>
          </cell>
          <cell r="Y545">
            <v>-98768.6</v>
          </cell>
          <cell r="AA545">
            <v>0</v>
          </cell>
          <cell r="AG545">
            <v>0</v>
          </cell>
          <cell r="AI545">
            <v>0</v>
          </cell>
          <cell r="AL545">
            <v>2499</v>
          </cell>
        </row>
        <row r="546">
          <cell r="A546" t="str">
            <v>2499</v>
          </cell>
          <cell r="B546" t="str">
            <v xml:space="preserve">200 - Capital Assets                </v>
          </cell>
          <cell r="F546" t="str">
            <v>R</v>
          </cell>
          <cell r="G546">
            <v>-207765.49</v>
          </cell>
          <cell r="H546">
            <v>-249274.94</v>
          </cell>
          <cell r="I546">
            <v>0</v>
          </cell>
          <cell r="K546">
            <v>0</v>
          </cell>
          <cell r="M546">
            <v>-4020267</v>
          </cell>
          <cell r="N546">
            <v>-2129203.21</v>
          </cell>
          <cell r="O546">
            <v>0</v>
          </cell>
          <cell r="Q546">
            <v>0</v>
          </cell>
          <cell r="T546">
            <v>-3705102.56</v>
          </cell>
          <cell r="U546">
            <v>0</v>
          </cell>
          <cell r="W546">
            <v>0</v>
          </cell>
          <cell r="Y546">
            <v>-315164.44</v>
          </cell>
          <cell r="AA546">
            <v>0</v>
          </cell>
          <cell r="AG546">
            <v>0</v>
          </cell>
          <cell r="AI546">
            <v>0</v>
          </cell>
          <cell r="AL546">
            <v>2499</v>
          </cell>
        </row>
        <row r="547">
          <cell r="A547" t="str">
            <v>2499</v>
          </cell>
          <cell r="B547" t="str">
            <v xml:space="preserve">200 - Capital Assets                </v>
          </cell>
          <cell r="F547" t="str">
            <v>T</v>
          </cell>
          <cell r="G547">
            <v>-19913.04</v>
          </cell>
          <cell r="H547">
            <v>-60000</v>
          </cell>
          <cell r="I547">
            <v>0</v>
          </cell>
          <cell r="K547">
            <v>0</v>
          </cell>
          <cell r="M547">
            <v>-409772.5</v>
          </cell>
          <cell r="N547">
            <v>-389859.46</v>
          </cell>
          <cell r="O547">
            <v>0</v>
          </cell>
          <cell r="Q547">
            <v>0</v>
          </cell>
          <cell r="T547">
            <v>-389859.46</v>
          </cell>
          <cell r="U547">
            <v>0</v>
          </cell>
          <cell r="W547">
            <v>0</v>
          </cell>
          <cell r="Y547">
            <v>-19913.04</v>
          </cell>
          <cell r="AA547">
            <v>0</v>
          </cell>
          <cell r="AG547">
            <v>0</v>
          </cell>
          <cell r="AI547">
            <v>0</v>
          </cell>
          <cell r="AL547">
            <v>2499</v>
          </cell>
        </row>
        <row r="548">
          <cell r="A548" t="str">
            <v>2499</v>
          </cell>
          <cell r="B548" t="str">
            <v xml:space="preserve">200 - Capital Assets                </v>
          </cell>
          <cell r="F548" t="str">
            <v>V</v>
          </cell>
          <cell r="G548">
            <v>-38009.79</v>
          </cell>
          <cell r="H548">
            <v>-67138.66</v>
          </cell>
          <cell r="I548">
            <v>0</v>
          </cell>
          <cell r="K548">
            <v>0</v>
          </cell>
          <cell r="M548">
            <v>-5636230.9900000002</v>
          </cell>
          <cell r="N548">
            <v>-5394789.04</v>
          </cell>
          <cell r="O548">
            <v>0</v>
          </cell>
          <cell r="Q548">
            <v>0</v>
          </cell>
          <cell r="T548">
            <v>-5528798.0599999996</v>
          </cell>
          <cell r="U548">
            <v>0</v>
          </cell>
          <cell r="W548">
            <v>0</v>
          </cell>
          <cell r="Y548">
            <v>-107432.93</v>
          </cell>
          <cell r="AA548">
            <v>0</v>
          </cell>
          <cell r="AG548">
            <v>0</v>
          </cell>
          <cell r="AI548">
            <v>0</v>
          </cell>
          <cell r="AL548">
            <v>2499</v>
          </cell>
        </row>
        <row r="549">
          <cell r="A549" t="str">
            <v>2499</v>
          </cell>
          <cell r="B549" t="str">
            <v xml:space="preserve">200 - Capital Assets                </v>
          </cell>
          <cell r="F549" t="str">
            <v>W</v>
          </cell>
          <cell r="G549">
            <v>-974105.93</v>
          </cell>
          <cell r="H549">
            <v>0.33</v>
          </cell>
          <cell r="I549">
            <v>0</v>
          </cell>
          <cell r="K549">
            <v>0</v>
          </cell>
          <cell r="M549">
            <v>-15119862.09</v>
          </cell>
          <cell r="N549">
            <v>-8124146.2699999996</v>
          </cell>
          <cell r="O549">
            <v>0</v>
          </cell>
          <cell r="Q549">
            <v>0</v>
          </cell>
          <cell r="T549">
            <v>-8240575.7400000002</v>
          </cell>
          <cell r="U549">
            <v>0</v>
          </cell>
          <cell r="W549">
            <v>0</v>
          </cell>
          <cell r="Y549">
            <v>-6879286.3499999996</v>
          </cell>
          <cell r="AA549">
            <v>0</v>
          </cell>
          <cell r="AG549">
            <v>0</v>
          </cell>
          <cell r="AI549">
            <v>0</v>
          </cell>
          <cell r="AL549">
            <v>2499</v>
          </cell>
        </row>
        <row r="550">
          <cell r="A550" t="str">
            <v>2499</v>
          </cell>
          <cell r="B550" t="str">
            <v xml:space="preserve">200 - Capital Assets                </v>
          </cell>
          <cell r="F550" t="str">
            <v>X</v>
          </cell>
          <cell r="G550">
            <v>0</v>
          </cell>
          <cell r="H550">
            <v>0</v>
          </cell>
          <cell r="I550">
            <v>0</v>
          </cell>
          <cell r="K550">
            <v>0</v>
          </cell>
          <cell r="M550">
            <v>-365262.73</v>
          </cell>
          <cell r="N550">
            <v>-365262.73</v>
          </cell>
          <cell r="O550">
            <v>0</v>
          </cell>
          <cell r="Q550">
            <v>0</v>
          </cell>
          <cell r="T550">
            <v>-365262.73</v>
          </cell>
          <cell r="U550">
            <v>0</v>
          </cell>
          <cell r="W550">
            <v>0</v>
          </cell>
          <cell r="Y550">
            <v>0</v>
          </cell>
          <cell r="AA550">
            <v>0</v>
          </cell>
          <cell r="AG550">
            <v>0</v>
          </cell>
          <cell r="AI550">
            <v>0</v>
          </cell>
          <cell r="AL550">
            <v>2499</v>
          </cell>
        </row>
        <row r="551">
          <cell r="A551" t="str">
            <v>2499</v>
          </cell>
          <cell r="B551" t="str">
            <v xml:space="preserve">200 - Capital Assets                </v>
          </cell>
          <cell r="F551" t="str">
            <v>ZZ</v>
          </cell>
          <cell r="G551">
            <v>-153716.29</v>
          </cell>
          <cell r="H551">
            <v>-85807.75</v>
          </cell>
          <cell r="I551">
            <v>0</v>
          </cell>
          <cell r="K551">
            <v>0</v>
          </cell>
          <cell r="M551">
            <v>-5758279.6200000001</v>
          </cell>
          <cell r="N551">
            <v>-5361643.4000000004</v>
          </cell>
          <cell r="O551">
            <v>0</v>
          </cell>
          <cell r="Q551">
            <v>0</v>
          </cell>
          <cell r="T551">
            <v>-5400675.3099999996</v>
          </cell>
          <cell r="U551">
            <v>0</v>
          </cell>
          <cell r="W551">
            <v>0</v>
          </cell>
          <cell r="Y551">
            <v>-357604.31</v>
          </cell>
          <cell r="AA551">
            <v>0</v>
          </cell>
          <cell r="AG551">
            <v>0</v>
          </cell>
          <cell r="AI551">
            <v>0</v>
          </cell>
          <cell r="AL551">
            <v>2499</v>
          </cell>
        </row>
        <row r="552">
          <cell r="A552" t="str">
            <v>2802</v>
          </cell>
          <cell r="B552" t="str">
            <v xml:space="preserve">200 - Capital Assets                </v>
          </cell>
          <cell r="G552">
            <v>0</v>
          </cell>
          <cell r="H552">
            <v>0</v>
          </cell>
          <cell r="I552">
            <v>0</v>
          </cell>
          <cell r="K552">
            <v>-1354000</v>
          </cell>
          <cell r="M552">
            <v>0</v>
          </cell>
          <cell r="N552">
            <v>0</v>
          </cell>
          <cell r="O552">
            <v>0</v>
          </cell>
          <cell r="Q552">
            <v>-174891000</v>
          </cell>
          <cell r="T552">
            <v>0</v>
          </cell>
          <cell r="U552">
            <v>0</v>
          </cell>
          <cell r="W552">
            <v>-178955000</v>
          </cell>
          <cell r="Y552">
            <v>0</v>
          </cell>
          <cell r="AA552">
            <v>0</v>
          </cell>
          <cell r="AG552">
            <v>0</v>
          </cell>
          <cell r="AI552">
            <v>-15919000</v>
          </cell>
          <cell r="AL552">
            <v>2802</v>
          </cell>
        </row>
        <row r="553">
          <cell r="A553" t="str">
            <v>2804</v>
          </cell>
          <cell r="B553" t="str">
            <v xml:space="preserve">200 - Capital Assets                </v>
          </cell>
          <cell r="G553">
            <v>-1071.1400000000001</v>
          </cell>
          <cell r="H553">
            <v>-3321.7</v>
          </cell>
          <cell r="I553">
            <v>0</v>
          </cell>
          <cell r="K553">
            <v>0</v>
          </cell>
          <cell r="M553">
            <v>-487265.59</v>
          </cell>
          <cell r="N553">
            <v>-465410.34</v>
          </cell>
          <cell r="O553">
            <v>0</v>
          </cell>
          <cell r="Q553">
            <v>0</v>
          </cell>
          <cell r="T553">
            <v>-475389.93</v>
          </cell>
          <cell r="U553">
            <v>0</v>
          </cell>
          <cell r="W553">
            <v>0</v>
          </cell>
          <cell r="Y553">
            <v>-11875.66</v>
          </cell>
          <cell r="AA553">
            <v>0</v>
          </cell>
          <cell r="AG553">
            <v>0</v>
          </cell>
          <cell r="AI553">
            <v>0</v>
          </cell>
          <cell r="AL553">
            <v>2804</v>
          </cell>
        </row>
        <row r="554">
          <cell r="A554" t="str">
            <v>2805</v>
          </cell>
          <cell r="B554" t="str">
            <v xml:space="preserve">200 - Capital Assets                </v>
          </cell>
          <cell r="G554">
            <v>-13011.1</v>
          </cell>
          <cell r="H554">
            <v>-12606.25</v>
          </cell>
          <cell r="I554">
            <v>0</v>
          </cell>
          <cell r="K554">
            <v>0</v>
          </cell>
          <cell r="M554">
            <v>-3657979.16</v>
          </cell>
          <cell r="N554">
            <v>-3503135.99</v>
          </cell>
          <cell r="O554">
            <v>0</v>
          </cell>
          <cell r="Q554">
            <v>0</v>
          </cell>
          <cell r="T554">
            <v>-3541515.78</v>
          </cell>
          <cell r="U554">
            <v>0</v>
          </cell>
          <cell r="W554">
            <v>0</v>
          </cell>
          <cell r="Y554">
            <v>-116463.38</v>
          </cell>
          <cell r="AA554">
            <v>0</v>
          </cell>
          <cell r="AG554">
            <v>0</v>
          </cell>
          <cell r="AI554">
            <v>0</v>
          </cell>
          <cell r="AL554">
            <v>2805</v>
          </cell>
        </row>
        <row r="555">
          <cell r="A555" t="str">
            <v>2820</v>
          </cell>
          <cell r="B555" t="str">
            <v xml:space="preserve">200 - Capital Assets                </v>
          </cell>
          <cell r="G555">
            <v>-26656.35</v>
          </cell>
          <cell r="H555">
            <v>-24293.31</v>
          </cell>
          <cell r="I555">
            <v>0</v>
          </cell>
          <cell r="K555">
            <v>0</v>
          </cell>
          <cell r="M555">
            <v>-5346806.07</v>
          </cell>
          <cell r="N555">
            <v>-5031278.54</v>
          </cell>
          <cell r="O555">
            <v>0</v>
          </cell>
          <cell r="Q555">
            <v>0</v>
          </cell>
          <cell r="T555">
            <v>-5107253.91</v>
          </cell>
          <cell r="U555">
            <v>0</v>
          </cell>
          <cell r="W555">
            <v>0</v>
          </cell>
          <cell r="Y555">
            <v>-239552.16</v>
          </cell>
          <cell r="AA555">
            <v>0</v>
          </cell>
          <cell r="AG555">
            <v>0</v>
          </cell>
          <cell r="AI555">
            <v>0</v>
          </cell>
          <cell r="AL555">
            <v>2820</v>
          </cell>
        </row>
        <row r="556">
          <cell r="A556" t="str">
            <v>2830</v>
          </cell>
          <cell r="B556" t="str">
            <v xml:space="preserve">200 - Capital Assets                </v>
          </cell>
          <cell r="G556">
            <v>-45494.46</v>
          </cell>
          <cell r="H556">
            <v>-39797.22</v>
          </cell>
          <cell r="I556">
            <v>0</v>
          </cell>
          <cell r="K556">
            <v>0</v>
          </cell>
          <cell r="M556">
            <v>-2471095.08</v>
          </cell>
          <cell r="N556">
            <v>-1963921.26</v>
          </cell>
          <cell r="O556">
            <v>0</v>
          </cell>
          <cell r="Q556">
            <v>0</v>
          </cell>
          <cell r="T556">
            <v>-2084861.46</v>
          </cell>
          <cell r="U556">
            <v>0</v>
          </cell>
          <cell r="W556">
            <v>0</v>
          </cell>
          <cell r="Y556">
            <v>-386233.62</v>
          </cell>
          <cell r="AA556">
            <v>0</v>
          </cell>
          <cell r="AG556">
            <v>0</v>
          </cell>
          <cell r="AI556">
            <v>0</v>
          </cell>
          <cell r="AL556">
            <v>2830</v>
          </cell>
        </row>
        <row r="557">
          <cell r="A557" t="str">
            <v>2835</v>
          </cell>
          <cell r="B557" t="str">
            <v xml:space="preserve">200 - Capital Assets                </v>
          </cell>
          <cell r="G557">
            <v>-248932.7</v>
          </cell>
          <cell r="H557">
            <v>-244821.7</v>
          </cell>
          <cell r="I557">
            <v>0</v>
          </cell>
          <cell r="K557">
            <v>0</v>
          </cell>
          <cell r="M557">
            <v>-38459782.649999999</v>
          </cell>
          <cell r="N557">
            <v>-37051310.030000001</v>
          </cell>
          <cell r="O557">
            <v>0</v>
          </cell>
          <cell r="Q557">
            <v>0</v>
          </cell>
          <cell r="T557">
            <v>-36252263.859999999</v>
          </cell>
          <cell r="U557">
            <v>0</v>
          </cell>
          <cell r="W557">
            <v>0</v>
          </cell>
          <cell r="Y557">
            <v>-2207518.79</v>
          </cell>
          <cell r="AA557">
            <v>0</v>
          </cell>
          <cell r="AG557">
            <v>0</v>
          </cell>
          <cell r="AI557">
            <v>0</v>
          </cell>
          <cell r="AL557">
            <v>2835</v>
          </cell>
        </row>
        <row r="558">
          <cell r="A558" t="str">
            <v>2840</v>
          </cell>
          <cell r="B558" t="str">
            <v xml:space="preserve">200 - Capital Assets                </v>
          </cell>
          <cell r="G558">
            <v>-73655.42</v>
          </cell>
          <cell r="H558">
            <v>-59920.38</v>
          </cell>
          <cell r="I558">
            <v>0</v>
          </cell>
          <cell r="K558">
            <v>0</v>
          </cell>
          <cell r="M558">
            <v>-4601440.3899999997</v>
          </cell>
          <cell r="N558">
            <v>-3793354.82</v>
          </cell>
          <cell r="O558">
            <v>0</v>
          </cell>
          <cell r="Q558">
            <v>0</v>
          </cell>
          <cell r="T558">
            <v>-3979716.12</v>
          </cell>
          <cell r="U558">
            <v>0</v>
          </cell>
          <cell r="W558">
            <v>0</v>
          </cell>
          <cell r="Y558">
            <v>-621724.27</v>
          </cell>
          <cell r="AA558">
            <v>0</v>
          </cell>
          <cell r="AG558">
            <v>0</v>
          </cell>
          <cell r="AI558">
            <v>0</v>
          </cell>
          <cell r="AL558">
            <v>2840</v>
          </cell>
        </row>
        <row r="559">
          <cell r="A559" t="str">
            <v>2845</v>
          </cell>
          <cell r="B559" t="str">
            <v xml:space="preserve">200 - Capital Assets                </v>
          </cell>
          <cell r="G559">
            <v>-341019.33</v>
          </cell>
          <cell r="H559">
            <v>-327583.51</v>
          </cell>
          <cell r="I559">
            <v>0</v>
          </cell>
          <cell r="K559">
            <v>0</v>
          </cell>
          <cell r="M559">
            <v>-57199565.359999999</v>
          </cell>
          <cell r="N559">
            <v>-53621030</v>
          </cell>
          <cell r="O559">
            <v>0</v>
          </cell>
          <cell r="Q559">
            <v>0</v>
          </cell>
          <cell r="T559">
            <v>-54174646.979999997</v>
          </cell>
          <cell r="U559">
            <v>0</v>
          </cell>
          <cell r="W559">
            <v>0</v>
          </cell>
          <cell r="Y559">
            <v>-3024918.38</v>
          </cell>
          <cell r="AA559">
            <v>0</v>
          </cell>
          <cell r="AG559">
            <v>0</v>
          </cell>
          <cell r="AI559">
            <v>0</v>
          </cell>
          <cell r="AL559">
            <v>2845</v>
          </cell>
        </row>
        <row r="560">
          <cell r="A560" t="str">
            <v>2850</v>
          </cell>
          <cell r="B560" t="str">
            <v xml:space="preserve">200 - Capital Assets                </v>
          </cell>
          <cell r="G560">
            <v>-217890.57</v>
          </cell>
          <cell r="H560">
            <v>-201674.23999999999</v>
          </cell>
          <cell r="I560">
            <v>0</v>
          </cell>
          <cell r="K560">
            <v>0</v>
          </cell>
          <cell r="M560">
            <v>-25754083.359999999</v>
          </cell>
          <cell r="N560">
            <v>-23223215.82</v>
          </cell>
          <cell r="O560">
            <v>0</v>
          </cell>
          <cell r="Q560">
            <v>0</v>
          </cell>
          <cell r="T560">
            <v>-23836679.370000001</v>
          </cell>
          <cell r="U560">
            <v>0</v>
          </cell>
          <cell r="W560">
            <v>0</v>
          </cell>
          <cell r="Y560">
            <v>-1917403.99</v>
          </cell>
          <cell r="AA560">
            <v>0</v>
          </cell>
          <cell r="AG560">
            <v>0</v>
          </cell>
          <cell r="AI560">
            <v>0</v>
          </cell>
          <cell r="AL560">
            <v>2850</v>
          </cell>
        </row>
        <row r="561">
          <cell r="A561" t="str">
            <v>2855</v>
          </cell>
          <cell r="B561" t="str">
            <v xml:space="preserve">200 - Capital Assets                </v>
          </cell>
          <cell r="G561">
            <v>-33754.83</v>
          </cell>
          <cell r="H561">
            <v>-28939.53</v>
          </cell>
          <cell r="I561">
            <v>0</v>
          </cell>
          <cell r="K561">
            <v>0</v>
          </cell>
          <cell r="M561">
            <v>-1773947.74</v>
          </cell>
          <cell r="N561">
            <v>-1400666.45</v>
          </cell>
          <cell r="O561">
            <v>0</v>
          </cell>
          <cell r="Q561">
            <v>0</v>
          </cell>
          <cell r="T561">
            <v>-1488932.64</v>
          </cell>
          <cell r="U561">
            <v>0</v>
          </cell>
          <cell r="W561">
            <v>0</v>
          </cell>
          <cell r="Y561">
            <v>-285015.09999999998</v>
          </cell>
          <cell r="AA561">
            <v>0</v>
          </cell>
          <cell r="AG561">
            <v>0</v>
          </cell>
          <cell r="AI561">
            <v>0</v>
          </cell>
          <cell r="AL561">
            <v>2855</v>
          </cell>
        </row>
        <row r="562">
          <cell r="A562" t="str">
            <v>2860</v>
          </cell>
          <cell r="B562" t="str">
            <v xml:space="preserve">200 - Capital Assets                </v>
          </cell>
          <cell r="G562">
            <v>-59650.36</v>
          </cell>
          <cell r="H562">
            <v>-58360.58</v>
          </cell>
          <cell r="I562">
            <v>0</v>
          </cell>
          <cell r="K562">
            <v>0</v>
          </cell>
          <cell r="M562">
            <v>-10362951.619999999</v>
          </cell>
          <cell r="N562">
            <v>-9655092.5700000003</v>
          </cell>
          <cell r="O562">
            <v>0</v>
          </cell>
          <cell r="Q562">
            <v>0</v>
          </cell>
          <cell r="T562">
            <v>-9830525.5099999998</v>
          </cell>
          <cell r="U562">
            <v>0</v>
          </cell>
          <cell r="W562">
            <v>0</v>
          </cell>
          <cell r="Y562">
            <v>-532426.11</v>
          </cell>
          <cell r="AA562">
            <v>0</v>
          </cell>
          <cell r="AG562">
            <v>0</v>
          </cell>
          <cell r="AI562">
            <v>0</v>
          </cell>
          <cell r="AL562">
            <v>2860</v>
          </cell>
        </row>
        <row r="563">
          <cell r="A563" t="str">
            <v>2905</v>
          </cell>
          <cell r="B563" t="str">
            <v xml:space="preserve">200 - Capital Assets                </v>
          </cell>
          <cell r="G563">
            <v>-33379.11</v>
          </cell>
          <cell r="H563">
            <v>-27789.55</v>
          </cell>
          <cell r="I563">
            <v>0</v>
          </cell>
          <cell r="K563">
            <v>0</v>
          </cell>
          <cell r="M563">
            <v>-5602414</v>
          </cell>
          <cell r="N563">
            <v>-5219857.95</v>
          </cell>
          <cell r="O563">
            <v>0</v>
          </cell>
          <cell r="Q563">
            <v>0</v>
          </cell>
          <cell r="T563">
            <v>-5307918.4800000004</v>
          </cell>
          <cell r="U563">
            <v>0</v>
          </cell>
          <cell r="W563">
            <v>0</v>
          </cell>
          <cell r="Y563">
            <v>-294495.52</v>
          </cell>
          <cell r="AA563">
            <v>0</v>
          </cell>
          <cell r="AG563">
            <v>0</v>
          </cell>
          <cell r="AI563">
            <v>0</v>
          </cell>
          <cell r="AL563">
            <v>2905</v>
          </cell>
        </row>
        <row r="564">
          <cell r="A564" t="str">
            <v>2915</v>
          </cell>
          <cell r="B564" t="str">
            <v xml:space="preserve">200 - Capital Assets                </v>
          </cell>
          <cell r="G564">
            <v>-9097.8700000000008</v>
          </cell>
          <cell r="H564">
            <v>-8133.33</v>
          </cell>
          <cell r="I564">
            <v>0</v>
          </cell>
          <cell r="K564">
            <v>0</v>
          </cell>
          <cell r="M564">
            <v>-585887.31000000006</v>
          </cell>
          <cell r="N564">
            <v>-649067.49</v>
          </cell>
          <cell r="O564">
            <v>0</v>
          </cell>
          <cell r="Q564">
            <v>0</v>
          </cell>
          <cell r="T564">
            <v>-507114.87</v>
          </cell>
          <cell r="U564">
            <v>0</v>
          </cell>
          <cell r="W564">
            <v>0</v>
          </cell>
          <cell r="Y564">
            <v>-78772.44</v>
          </cell>
          <cell r="AA564">
            <v>0</v>
          </cell>
          <cell r="AG564">
            <v>0</v>
          </cell>
          <cell r="AI564">
            <v>0</v>
          </cell>
          <cell r="AL564">
            <v>2915</v>
          </cell>
        </row>
        <row r="565">
          <cell r="A565" t="str">
            <v>2920</v>
          </cell>
          <cell r="B565" t="str">
            <v xml:space="preserve">200 - Capital Assets                </v>
          </cell>
          <cell r="G565">
            <v>-48394.84</v>
          </cell>
          <cell r="H565">
            <v>-57344.15</v>
          </cell>
          <cell r="I565">
            <v>0</v>
          </cell>
          <cell r="K565">
            <v>0</v>
          </cell>
          <cell r="M565">
            <v>-2922686.24</v>
          </cell>
          <cell r="N565">
            <v>-3040319.29</v>
          </cell>
          <cell r="O565">
            <v>0</v>
          </cell>
          <cell r="Q565">
            <v>0</v>
          </cell>
          <cell r="T565">
            <v>-2464813.64</v>
          </cell>
          <cell r="U565">
            <v>0</v>
          </cell>
          <cell r="W565">
            <v>0</v>
          </cell>
          <cell r="Y565">
            <v>-457872.6</v>
          </cell>
          <cell r="AA565">
            <v>0</v>
          </cell>
          <cell r="AG565">
            <v>0</v>
          </cell>
          <cell r="AI565">
            <v>0</v>
          </cell>
          <cell r="AL565">
            <v>2920</v>
          </cell>
        </row>
        <row r="566">
          <cell r="A566" t="str">
            <v>2925</v>
          </cell>
          <cell r="B566" t="str">
            <v xml:space="preserve">200 - Capital Assets                </v>
          </cell>
          <cell r="G566">
            <v>-176567.93</v>
          </cell>
          <cell r="H566">
            <v>-270642.51</v>
          </cell>
          <cell r="I566">
            <v>0</v>
          </cell>
          <cell r="K566">
            <v>0</v>
          </cell>
          <cell r="M566">
            <v>-8116331.6299999999</v>
          </cell>
          <cell r="N566">
            <v>-7431170.8399999999</v>
          </cell>
          <cell r="O566">
            <v>0</v>
          </cell>
          <cell r="Q566">
            <v>0</v>
          </cell>
          <cell r="T566">
            <v>-6607151.0099999998</v>
          </cell>
          <cell r="U566">
            <v>0</v>
          </cell>
          <cell r="W566">
            <v>0</v>
          </cell>
          <cell r="Y566">
            <v>-1509180.62</v>
          </cell>
          <cell r="AA566">
            <v>0</v>
          </cell>
          <cell r="AG566">
            <v>0</v>
          </cell>
          <cell r="AI566">
            <v>0</v>
          </cell>
          <cell r="AL566">
            <v>2925</v>
          </cell>
        </row>
        <row r="567">
          <cell r="A567" t="str">
            <v>2930</v>
          </cell>
          <cell r="B567" t="str">
            <v xml:space="preserve">200 - Capital Assets                </v>
          </cell>
          <cell r="G567">
            <v>-36756.99</v>
          </cell>
          <cell r="H567">
            <v>-22699.8</v>
          </cell>
          <cell r="I567">
            <v>0</v>
          </cell>
          <cell r="K567">
            <v>0</v>
          </cell>
          <cell r="M567">
            <v>-7098054.5999999996</v>
          </cell>
          <cell r="N567">
            <v>-6985866.3099999996</v>
          </cell>
          <cell r="O567">
            <v>0</v>
          </cell>
          <cell r="Q567">
            <v>0</v>
          </cell>
          <cell r="T567">
            <v>-7037862.9800000004</v>
          </cell>
          <cell r="U567">
            <v>0</v>
          </cell>
          <cell r="W567">
            <v>0</v>
          </cell>
          <cell r="Y567">
            <v>-60191.62</v>
          </cell>
          <cell r="AA567">
            <v>0</v>
          </cell>
          <cell r="AG567">
            <v>0</v>
          </cell>
          <cell r="AI567">
            <v>0</v>
          </cell>
          <cell r="AL567">
            <v>2930</v>
          </cell>
        </row>
        <row r="568">
          <cell r="A568" t="str">
            <v>2935</v>
          </cell>
          <cell r="B568" t="str">
            <v xml:space="preserve">200 - Capital Assets                </v>
          </cell>
          <cell r="G568">
            <v>-2465.52</v>
          </cell>
          <cell r="H568">
            <v>-2937.36</v>
          </cell>
          <cell r="I568">
            <v>0</v>
          </cell>
          <cell r="K568">
            <v>0</v>
          </cell>
          <cell r="M568">
            <v>-258717.9</v>
          </cell>
          <cell r="N568">
            <v>-227853.76</v>
          </cell>
          <cell r="O568">
            <v>0</v>
          </cell>
          <cell r="Q568">
            <v>0</v>
          </cell>
          <cell r="T568">
            <v>-236665.97</v>
          </cell>
          <cell r="U568">
            <v>0</v>
          </cell>
          <cell r="W568">
            <v>0</v>
          </cell>
          <cell r="Y568">
            <v>-22051.93</v>
          </cell>
          <cell r="AA568">
            <v>0</v>
          </cell>
          <cell r="AG568">
            <v>0</v>
          </cell>
          <cell r="AI568">
            <v>0</v>
          </cell>
          <cell r="AL568">
            <v>2935</v>
          </cell>
        </row>
        <row r="569">
          <cell r="A569" t="str">
            <v>2940</v>
          </cell>
          <cell r="B569" t="str">
            <v xml:space="preserve">200 - Capital Assets                </v>
          </cell>
          <cell r="G569">
            <v>-8948.65</v>
          </cell>
          <cell r="H569">
            <v>-7840.56</v>
          </cell>
          <cell r="I569">
            <v>0</v>
          </cell>
          <cell r="K569">
            <v>0</v>
          </cell>
          <cell r="M569">
            <v>-547004.18000000005</v>
          </cell>
          <cell r="N569">
            <v>-443759.71</v>
          </cell>
          <cell r="O569">
            <v>0</v>
          </cell>
          <cell r="Q569">
            <v>0</v>
          </cell>
          <cell r="T569">
            <v>-467959.51</v>
          </cell>
          <cell r="U569">
            <v>0</v>
          </cell>
          <cell r="W569">
            <v>0</v>
          </cell>
          <cell r="Y569">
            <v>-79044.67</v>
          </cell>
          <cell r="AA569">
            <v>0</v>
          </cell>
          <cell r="AG569">
            <v>0</v>
          </cell>
          <cell r="AI569">
            <v>0</v>
          </cell>
          <cell r="AL569">
            <v>2940</v>
          </cell>
        </row>
        <row r="570">
          <cell r="A570" t="str">
            <v>2945</v>
          </cell>
          <cell r="B570" t="str">
            <v xml:space="preserve">200 - Capital Assets                </v>
          </cell>
          <cell r="G570">
            <v>-878.7</v>
          </cell>
          <cell r="H570">
            <v>-2495.56</v>
          </cell>
          <cell r="I570">
            <v>0</v>
          </cell>
          <cell r="K570">
            <v>0</v>
          </cell>
          <cell r="M570">
            <v>-276040.44</v>
          </cell>
          <cell r="N570">
            <v>-260553.57</v>
          </cell>
          <cell r="O570">
            <v>0</v>
          </cell>
          <cell r="Q570">
            <v>0</v>
          </cell>
          <cell r="T570">
            <v>-268132.03000000003</v>
          </cell>
          <cell r="U570">
            <v>0</v>
          </cell>
          <cell r="W570">
            <v>0</v>
          </cell>
          <cell r="Y570">
            <v>-7908.41</v>
          </cell>
          <cell r="AA570">
            <v>0</v>
          </cell>
          <cell r="AG570">
            <v>0</v>
          </cell>
          <cell r="AI570">
            <v>0</v>
          </cell>
          <cell r="AL570">
            <v>2945</v>
          </cell>
        </row>
        <row r="571">
          <cell r="A571" t="str">
            <v>2950</v>
          </cell>
          <cell r="B571" t="str">
            <v xml:space="preserve">200 - Capital Assets                </v>
          </cell>
          <cell r="G571">
            <v>10627.55</v>
          </cell>
          <cell r="H571">
            <v>-2481.4899999999998</v>
          </cell>
          <cell r="I571">
            <v>0</v>
          </cell>
          <cell r="K571">
            <v>0</v>
          </cell>
          <cell r="M571">
            <v>-542242.57999999996</v>
          </cell>
          <cell r="N571">
            <v>-521990.62</v>
          </cell>
          <cell r="O571">
            <v>0</v>
          </cell>
          <cell r="Q571">
            <v>0</v>
          </cell>
          <cell r="T571">
            <v>-529631.48</v>
          </cell>
          <cell r="U571">
            <v>0</v>
          </cell>
          <cell r="W571">
            <v>0</v>
          </cell>
          <cell r="Y571">
            <v>-12611.1</v>
          </cell>
          <cell r="AA571">
            <v>0</v>
          </cell>
          <cell r="AG571">
            <v>0</v>
          </cell>
          <cell r="AI571">
            <v>0</v>
          </cell>
          <cell r="AL571">
            <v>2950</v>
          </cell>
        </row>
        <row r="572">
          <cell r="A572" t="str">
            <v>2960</v>
          </cell>
          <cell r="B572" t="str">
            <v xml:space="preserve">200 - Capital Assets                </v>
          </cell>
          <cell r="G572">
            <v>0</v>
          </cell>
          <cell r="H572">
            <v>0</v>
          </cell>
          <cell r="I572">
            <v>0</v>
          </cell>
          <cell r="K572">
            <v>0</v>
          </cell>
          <cell r="M572">
            <v>0</v>
          </cell>
          <cell r="N572">
            <v>-50957.54</v>
          </cell>
          <cell r="O572">
            <v>0</v>
          </cell>
          <cell r="Q572">
            <v>0</v>
          </cell>
          <cell r="T572">
            <v>0</v>
          </cell>
          <cell r="U572">
            <v>0</v>
          </cell>
          <cell r="W572">
            <v>0</v>
          </cell>
          <cell r="Y572">
            <v>0</v>
          </cell>
          <cell r="AA572">
            <v>0</v>
          </cell>
          <cell r="AG572">
            <v>0</v>
          </cell>
          <cell r="AI572">
            <v>0</v>
          </cell>
          <cell r="AL572">
            <v>2960</v>
          </cell>
        </row>
        <row r="573">
          <cell r="A573" t="str">
            <v>2980</v>
          </cell>
          <cell r="B573" t="str">
            <v xml:space="preserve">200 - Capital Assets                </v>
          </cell>
          <cell r="G573">
            <v>-16199.1</v>
          </cell>
          <cell r="H573">
            <v>-21431.47</v>
          </cell>
          <cell r="I573">
            <v>0</v>
          </cell>
          <cell r="K573">
            <v>0</v>
          </cell>
          <cell r="M573">
            <v>-2691332.36</v>
          </cell>
          <cell r="N573">
            <v>-2996020.42</v>
          </cell>
          <cell r="O573">
            <v>0</v>
          </cell>
          <cell r="Q573">
            <v>0</v>
          </cell>
          <cell r="T573">
            <v>-2548467.42</v>
          </cell>
          <cell r="U573">
            <v>0</v>
          </cell>
          <cell r="W573">
            <v>0</v>
          </cell>
          <cell r="Y573">
            <v>-142864.94</v>
          </cell>
          <cell r="AA573">
            <v>0</v>
          </cell>
          <cell r="AG573">
            <v>0</v>
          </cell>
          <cell r="AI573">
            <v>0</v>
          </cell>
          <cell r="AL573">
            <v>2980</v>
          </cell>
        </row>
        <row r="574">
          <cell r="A574" t="str">
            <v>2995</v>
          </cell>
          <cell r="B574" t="str">
            <v xml:space="preserve">200 - Capital Assets                </v>
          </cell>
          <cell r="G574">
            <v>84422.01</v>
          </cell>
          <cell r="H574">
            <v>69145.83</v>
          </cell>
          <cell r="I574">
            <v>0</v>
          </cell>
          <cell r="K574">
            <v>0</v>
          </cell>
          <cell r="M574">
            <v>4425150.99</v>
          </cell>
          <cell r="N574">
            <v>3498825.01</v>
          </cell>
          <cell r="O574">
            <v>0</v>
          </cell>
          <cell r="Q574">
            <v>0</v>
          </cell>
          <cell r="T574">
            <v>3711958.71</v>
          </cell>
          <cell r="U574">
            <v>0</v>
          </cell>
          <cell r="W574">
            <v>0</v>
          </cell>
          <cell r="Y574">
            <v>713192.28</v>
          </cell>
          <cell r="AA574">
            <v>0</v>
          </cell>
          <cell r="AG574">
            <v>0</v>
          </cell>
          <cell r="AI574">
            <v>0</v>
          </cell>
          <cell r="AL574">
            <v>2995</v>
          </cell>
        </row>
        <row r="575">
          <cell r="A575" t="str">
            <v>3010</v>
          </cell>
          <cell r="B575" t="str">
            <v xml:space="preserve">305 - A/P -Trade                    </v>
          </cell>
          <cell r="G575">
            <v>0</v>
          </cell>
          <cell r="H575">
            <v>0</v>
          </cell>
          <cell r="I575">
            <v>0</v>
          </cell>
          <cell r="K575">
            <v>0</v>
          </cell>
          <cell r="M575">
            <v>0</v>
          </cell>
          <cell r="N575">
            <v>0</v>
          </cell>
          <cell r="O575">
            <v>0</v>
          </cell>
          <cell r="Q575">
            <v>-8200000</v>
          </cell>
          <cell r="T575">
            <v>0</v>
          </cell>
          <cell r="U575">
            <v>0</v>
          </cell>
          <cell r="W575">
            <v>-9200000</v>
          </cell>
          <cell r="Y575">
            <v>0</v>
          </cell>
          <cell r="AA575">
            <v>0</v>
          </cell>
          <cell r="AG575">
            <v>0</v>
          </cell>
          <cell r="AI575">
            <v>1603000</v>
          </cell>
          <cell r="AL575">
            <v>3010</v>
          </cell>
        </row>
        <row r="576">
          <cell r="A576" t="str">
            <v>3011</v>
          </cell>
          <cell r="B576" t="str">
            <v xml:space="preserve">305 - A/P -Trade                    </v>
          </cell>
          <cell r="G576">
            <v>-657053.18000000005</v>
          </cell>
          <cell r="H576">
            <v>369928.74</v>
          </cell>
          <cell r="I576">
            <v>0</v>
          </cell>
          <cell r="K576">
            <v>0</v>
          </cell>
          <cell r="M576">
            <v>-1903644.6</v>
          </cell>
          <cell r="N576">
            <v>-1345641.45</v>
          </cell>
          <cell r="O576">
            <v>0</v>
          </cell>
          <cell r="Q576">
            <v>0</v>
          </cell>
          <cell r="T576">
            <v>-2581345.2999999998</v>
          </cell>
          <cell r="U576">
            <v>0</v>
          </cell>
          <cell r="W576">
            <v>0</v>
          </cell>
          <cell r="Y576">
            <v>677700.7</v>
          </cell>
          <cell r="AA576">
            <v>0</v>
          </cell>
          <cell r="AG576">
            <v>0</v>
          </cell>
          <cell r="AI576">
            <v>0</v>
          </cell>
          <cell r="AL576">
            <v>3011</v>
          </cell>
        </row>
        <row r="577">
          <cell r="A577" t="str">
            <v>3013</v>
          </cell>
          <cell r="B577" t="str">
            <v xml:space="preserve">305 - A/P -Trade                    </v>
          </cell>
          <cell r="G577">
            <v>-36991.47</v>
          </cell>
          <cell r="H577">
            <v>25881.99</v>
          </cell>
          <cell r="I577">
            <v>0</v>
          </cell>
          <cell r="K577">
            <v>0</v>
          </cell>
          <cell r="M577">
            <v>-250860</v>
          </cell>
          <cell r="N577">
            <v>-85699.56</v>
          </cell>
          <cell r="O577">
            <v>0</v>
          </cell>
          <cell r="Q577">
            <v>0</v>
          </cell>
          <cell r="T577">
            <v>-90816.54</v>
          </cell>
          <cell r="U577">
            <v>0</v>
          </cell>
          <cell r="W577">
            <v>0</v>
          </cell>
          <cell r="Y577">
            <v>-160043.46</v>
          </cell>
          <cell r="AA577">
            <v>0</v>
          </cell>
          <cell r="AG577">
            <v>0</v>
          </cell>
          <cell r="AI577">
            <v>0</v>
          </cell>
          <cell r="AL577">
            <v>3013</v>
          </cell>
        </row>
        <row r="578">
          <cell r="A578" t="str">
            <v>3014</v>
          </cell>
          <cell r="B578" t="str">
            <v xml:space="preserve">305 - A/P -Trade                    </v>
          </cell>
          <cell r="G578">
            <v>-1609988.45</v>
          </cell>
          <cell r="H578">
            <v>-736158.99</v>
          </cell>
          <cell r="I578">
            <v>0</v>
          </cell>
          <cell r="K578">
            <v>0</v>
          </cell>
          <cell r="M578">
            <v>-4435636.6100000003</v>
          </cell>
          <cell r="N578">
            <v>-2563238.4900000002</v>
          </cell>
          <cell r="O578">
            <v>0</v>
          </cell>
          <cell r="Q578">
            <v>0</v>
          </cell>
          <cell r="T578">
            <v>-3990829.24</v>
          </cell>
          <cell r="U578">
            <v>0</v>
          </cell>
          <cell r="W578">
            <v>0</v>
          </cell>
          <cell r="Y578">
            <v>-444807.37</v>
          </cell>
          <cell r="AA578">
            <v>0</v>
          </cell>
          <cell r="AG578">
            <v>0</v>
          </cell>
          <cell r="AI578">
            <v>0</v>
          </cell>
          <cell r="AL578">
            <v>3014</v>
          </cell>
        </row>
        <row r="579">
          <cell r="A579" t="str">
            <v>3015</v>
          </cell>
          <cell r="B579" t="str">
            <v xml:space="preserve">305 - A/P -Trade                    </v>
          </cell>
          <cell r="G579">
            <v>-6192.48</v>
          </cell>
          <cell r="H579">
            <v>34950.9</v>
          </cell>
          <cell r="I579">
            <v>0</v>
          </cell>
          <cell r="K579">
            <v>0</v>
          </cell>
          <cell r="M579">
            <v>-43695.58</v>
          </cell>
          <cell r="N579">
            <v>-45646.81</v>
          </cell>
          <cell r="O579">
            <v>0</v>
          </cell>
          <cell r="Q579">
            <v>0</v>
          </cell>
          <cell r="T579">
            <v>-267997.61</v>
          </cell>
          <cell r="U579">
            <v>0</v>
          </cell>
          <cell r="W579">
            <v>0</v>
          </cell>
          <cell r="Y579">
            <v>224302.03</v>
          </cell>
          <cell r="AA579">
            <v>0</v>
          </cell>
          <cell r="AG579">
            <v>0</v>
          </cell>
          <cell r="AI579">
            <v>0</v>
          </cell>
          <cell r="AL579">
            <v>3015</v>
          </cell>
        </row>
        <row r="580">
          <cell r="A580" t="str">
            <v>3016</v>
          </cell>
          <cell r="B580" t="str">
            <v xml:space="preserve">302 - Due to IESO                   </v>
          </cell>
          <cell r="G580">
            <v>-4060707.86</v>
          </cell>
          <cell r="H580">
            <v>-596003.87</v>
          </cell>
          <cell r="I580">
            <v>0</v>
          </cell>
          <cell r="K580">
            <v>2730000</v>
          </cell>
          <cell r="M580">
            <v>-32285569.280000001</v>
          </cell>
          <cell r="N580">
            <v>-21752772.030000001</v>
          </cell>
          <cell r="O580">
            <v>0</v>
          </cell>
          <cell r="Q580">
            <v>-20958000</v>
          </cell>
          <cell r="T580">
            <v>-22315006.210000001</v>
          </cell>
          <cell r="U580">
            <v>0</v>
          </cell>
          <cell r="W580">
            <v>-23187000</v>
          </cell>
          <cell r="Y580">
            <v>-9970563.0700000003</v>
          </cell>
          <cell r="AA580">
            <v>0</v>
          </cell>
          <cell r="AG580">
            <v>0</v>
          </cell>
          <cell r="AI580">
            <v>-872000</v>
          </cell>
          <cell r="AL580">
            <v>3016</v>
          </cell>
        </row>
        <row r="581">
          <cell r="A581" t="str">
            <v>3020</v>
          </cell>
          <cell r="B581" t="str">
            <v xml:space="preserve">305 - A/P -Trade                    </v>
          </cell>
          <cell r="G581">
            <v>-240682.35</v>
          </cell>
          <cell r="H581">
            <v>-45535.44</v>
          </cell>
          <cell r="I581">
            <v>0</v>
          </cell>
          <cell r="K581">
            <v>0</v>
          </cell>
          <cell r="M581">
            <v>-2226011.29</v>
          </cell>
          <cell r="N581">
            <v>-2099593.7999999998</v>
          </cell>
          <cell r="O581">
            <v>0</v>
          </cell>
          <cell r="Q581">
            <v>0</v>
          </cell>
          <cell r="T581">
            <v>-1878160.58</v>
          </cell>
          <cell r="U581">
            <v>0</v>
          </cell>
          <cell r="W581">
            <v>0</v>
          </cell>
          <cell r="Y581">
            <v>-347850.71</v>
          </cell>
          <cell r="AA581">
            <v>0</v>
          </cell>
          <cell r="AG581">
            <v>0</v>
          </cell>
          <cell r="AI581">
            <v>0</v>
          </cell>
          <cell r="AL581">
            <v>3020</v>
          </cell>
        </row>
        <row r="582">
          <cell r="A582" t="str">
            <v>3100</v>
          </cell>
          <cell r="B582" t="str">
            <v xml:space="preserve">310 - Due to Related Parties        </v>
          </cell>
          <cell r="G582">
            <v>0</v>
          </cell>
          <cell r="H582">
            <v>0</v>
          </cell>
          <cell r="I582">
            <v>0</v>
          </cell>
          <cell r="K582">
            <v>3097000</v>
          </cell>
          <cell r="M582">
            <v>0</v>
          </cell>
          <cell r="N582">
            <v>0</v>
          </cell>
          <cell r="O582">
            <v>0</v>
          </cell>
          <cell r="Q582">
            <v>-6932000</v>
          </cell>
          <cell r="T582">
            <v>0</v>
          </cell>
          <cell r="U582">
            <v>0</v>
          </cell>
          <cell r="W582">
            <v>-5237000</v>
          </cell>
          <cell r="Y582">
            <v>0</v>
          </cell>
          <cell r="AA582">
            <v>0</v>
          </cell>
          <cell r="AG582">
            <v>0</v>
          </cell>
          <cell r="AI582">
            <v>655000</v>
          </cell>
          <cell r="AL582">
            <v>3100</v>
          </cell>
        </row>
        <row r="583">
          <cell r="A583" t="str">
            <v>3101</v>
          </cell>
          <cell r="B583" t="str">
            <v xml:space="preserve">310 - Due to Related Parties        </v>
          </cell>
          <cell r="G583">
            <v>113036.57</v>
          </cell>
          <cell r="H583">
            <v>1374023.87</v>
          </cell>
          <cell r="I583">
            <v>0</v>
          </cell>
          <cell r="K583">
            <v>0</v>
          </cell>
          <cell r="M583">
            <v>-6061590.9800000004</v>
          </cell>
          <cell r="N583">
            <v>-5583111.2400000002</v>
          </cell>
          <cell r="O583">
            <v>0</v>
          </cell>
          <cell r="Q583">
            <v>0</v>
          </cell>
          <cell r="T583">
            <v>-4727109.51</v>
          </cell>
          <cell r="U583">
            <v>0</v>
          </cell>
          <cell r="W583">
            <v>0</v>
          </cell>
          <cell r="Y583">
            <v>-1334481.47</v>
          </cell>
          <cell r="AA583">
            <v>0</v>
          </cell>
          <cell r="AG583">
            <v>0</v>
          </cell>
          <cell r="AI583">
            <v>0</v>
          </cell>
          <cell r="AL583">
            <v>3101</v>
          </cell>
        </row>
        <row r="584">
          <cell r="A584" t="str">
            <v>3201</v>
          </cell>
          <cell r="B584" t="str">
            <v xml:space="preserve">305 - A/P -Trade                    </v>
          </cell>
          <cell r="G584">
            <v>-134850.66</v>
          </cell>
          <cell r="H584">
            <v>-133623.96</v>
          </cell>
          <cell r="I584">
            <v>0</v>
          </cell>
          <cell r="K584">
            <v>0</v>
          </cell>
          <cell r="M584">
            <v>-207302.33</v>
          </cell>
          <cell r="N584">
            <v>-133623.96</v>
          </cell>
          <cell r="O584">
            <v>0</v>
          </cell>
          <cell r="Q584">
            <v>0</v>
          </cell>
          <cell r="T584">
            <v>-491588.64</v>
          </cell>
          <cell r="U584">
            <v>0</v>
          </cell>
          <cell r="W584">
            <v>0</v>
          </cell>
          <cell r="Y584">
            <v>284286.31</v>
          </cell>
          <cell r="AA584">
            <v>0</v>
          </cell>
          <cell r="AG584">
            <v>0</v>
          </cell>
          <cell r="AI584">
            <v>0</v>
          </cell>
          <cell r="AL584">
            <v>3201</v>
          </cell>
        </row>
        <row r="585">
          <cell r="A585" t="str">
            <v>3202</v>
          </cell>
          <cell r="B585" t="str">
            <v xml:space="preserve">305 - A/P -Trade                    </v>
          </cell>
          <cell r="G585">
            <v>240753.48</v>
          </cell>
          <cell r="H585">
            <v>9889.27</v>
          </cell>
          <cell r="I585">
            <v>0</v>
          </cell>
          <cell r="K585">
            <v>0</v>
          </cell>
          <cell r="M585">
            <v>-13199.07</v>
          </cell>
          <cell r="N585">
            <v>-218344.34</v>
          </cell>
          <cell r="O585">
            <v>0</v>
          </cell>
          <cell r="Q585">
            <v>0</v>
          </cell>
          <cell r="T585">
            <v>-23869.26</v>
          </cell>
          <cell r="U585">
            <v>0</v>
          </cell>
          <cell r="W585">
            <v>0</v>
          </cell>
          <cell r="Y585">
            <v>10670.19</v>
          </cell>
          <cell r="AA585">
            <v>0</v>
          </cell>
          <cell r="AG585">
            <v>0</v>
          </cell>
          <cell r="AI585">
            <v>0</v>
          </cell>
          <cell r="AL585">
            <v>3202</v>
          </cell>
        </row>
        <row r="586">
          <cell r="A586" t="str">
            <v>3203</v>
          </cell>
          <cell r="B586" t="str">
            <v xml:space="preserve">305 - A/P -Trade                    </v>
          </cell>
          <cell r="G586">
            <v>82822.19</v>
          </cell>
          <cell r="H586">
            <v>-5892.87</v>
          </cell>
          <cell r="I586">
            <v>0</v>
          </cell>
          <cell r="K586">
            <v>0</v>
          </cell>
          <cell r="M586">
            <v>0</v>
          </cell>
          <cell r="N586">
            <v>-73337.03</v>
          </cell>
          <cell r="O586">
            <v>0</v>
          </cell>
          <cell r="Q586">
            <v>0</v>
          </cell>
          <cell r="T586">
            <v>0</v>
          </cell>
          <cell r="U586">
            <v>0</v>
          </cell>
          <cell r="W586">
            <v>0</v>
          </cell>
          <cell r="Y586">
            <v>0</v>
          </cell>
          <cell r="AA586">
            <v>0</v>
          </cell>
          <cell r="AG586">
            <v>0</v>
          </cell>
          <cell r="AI586">
            <v>0</v>
          </cell>
          <cell r="AL586">
            <v>3203</v>
          </cell>
        </row>
        <row r="587">
          <cell r="A587" t="str">
            <v>3204</v>
          </cell>
          <cell r="B587" t="str">
            <v xml:space="preserve">305 - A/P -Trade                    </v>
          </cell>
          <cell r="G587">
            <v>-2705.88</v>
          </cell>
          <cell r="H587">
            <v>1848.74</v>
          </cell>
          <cell r="I587">
            <v>0</v>
          </cell>
          <cell r="K587">
            <v>0</v>
          </cell>
          <cell r="M587">
            <v>-260511.49</v>
          </cell>
          <cell r="N587">
            <v>-252332.42</v>
          </cell>
          <cell r="O587">
            <v>0</v>
          </cell>
          <cell r="Q587">
            <v>0</v>
          </cell>
          <cell r="T587">
            <v>-283784.09999999998</v>
          </cell>
          <cell r="U587">
            <v>0</v>
          </cell>
          <cell r="W587">
            <v>0</v>
          </cell>
          <cell r="Y587">
            <v>23272.61</v>
          </cell>
          <cell r="AA587">
            <v>0</v>
          </cell>
          <cell r="AG587">
            <v>0</v>
          </cell>
          <cell r="AI587">
            <v>0</v>
          </cell>
          <cell r="AL587">
            <v>3204</v>
          </cell>
        </row>
        <row r="588">
          <cell r="A588" t="str">
            <v>3205</v>
          </cell>
          <cell r="B588" t="str">
            <v xml:space="preserve">305 - A/P -Trade                    </v>
          </cell>
          <cell r="G588">
            <v>11529.38</v>
          </cell>
          <cell r="H588">
            <v>3405.62</v>
          </cell>
          <cell r="I588">
            <v>0</v>
          </cell>
          <cell r="K588">
            <v>0</v>
          </cell>
          <cell r="M588">
            <v>0</v>
          </cell>
          <cell r="N588">
            <v>-7214.58</v>
          </cell>
          <cell r="O588">
            <v>0</v>
          </cell>
          <cell r="Q588">
            <v>0</v>
          </cell>
          <cell r="T588">
            <v>0</v>
          </cell>
          <cell r="U588">
            <v>0</v>
          </cell>
          <cell r="W588">
            <v>0</v>
          </cell>
          <cell r="Y588">
            <v>0</v>
          </cell>
          <cell r="AA588">
            <v>0</v>
          </cell>
          <cell r="AG588">
            <v>0</v>
          </cell>
          <cell r="AI588">
            <v>0</v>
          </cell>
          <cell r="AL588">
            <v>3205</v>
          </cell>
        </row>
        <row r="589">
          <cell r="A589" t="str">
            <v>3206</v>
          </cell>
          <cell r="B589" t="str">
            <v xml:space="preserve">305 - A/P -Trade                    </v>
          </cell>
          <cell r="G589">
            <v>3933.5</v>
          </cell>
          <cell r="H589">
            <v>1161.77</v>
          </cell>
          <cell r="I589">
            <v>0</v>
          </cell>
          <cell r="K589">
            <v>0</v>
          </cell>
          <cell r="M589">
            <v>0</v>
          </cell>
          <cell r="N589">
            <v>-2549.1799999999998</v>
          </cell>
          <cell r="O589">
            <v>0</v>
          </cell>
          <cell r="Q589">
            <v>0</v>
          </cell>
          <cell r="T589">
            <v>0</v>
          </cell>
          <cell r="U589">
            <v>0</v>
          </cell>
          <cell r="W589">
            <v>0</v>
          </cell>
          <cell r="Y589">
            <v>0</v>
          </cell>
          <cell r="AA589">
            <v>0</v>
          </cell>
          <cell r="AG589">
            <v>0</v>
          </cell>
          <cell r="AI589">
            <v>0</v>
          </cell>
          <cell r="AL589">
            <v>3206</v>
          </cell>
        </row>
        <row r="590">
          <cell r="A590" t="str">
            <v>3209</v>
          </cell>
          <cell r="B590" t="str">
            <v xml:space="preserve">305 - A/P -Trade                    </v>
          </cell>
          <cell r="G590">
            <v>23166.74</v>
          </cell>
          <cell r="H590">
            <v>0</v>
          </cell>
          <cell r="I590">
            <v>0</v>
          </cell>
          <cell r="K590">
            <v>0</v>
          </cell>
          <cell r="M590">
            <v>-1675</v>
          </cell>
          <cell r="N590">
            <v>0</v>
          </cell>
          <cell r="O590">
            <v>0</v>
          </cell>
          <cell r="Q590">
            <v>0</v>
          </cell>
          <cell r="T590">
            <v>-1370</v>
          </cell>
          <cell r="U590">
            <v>0</v>
          </cell>
          <cell r="W590">
            <v>0</v>
          </cell>
          <cell r="Y590">
            <v>-305</v>
          </cell>
          <cell r="AA590">
            <v>0</v>
          </cell>
          <cell r="AG590">
            <v>0</v>
          </cell>
          <cell r="AI590">
            <v>0</v>
          </cell>
          <cell r="AL590">
            <v>3209</v>
          </cell>
        </row>
        <row r="591">
          <cell r="A591" t="str">
            <v>3210</v>
          </cell>
          <cell r="B591" t="str">
            <v xml:space="preserve">305 - A/P -Trade                    </v>
          </cell>
          <cell r="G591">
            <v>354.05</v>
          </cell>
          <cell r="H591">
            <v>0</v>
          </cell>
          <cell r="I591">
            <v>0</v>
          </cell>
          <cell r="K591">
            <v>0</v>
          </cell>
          <cell r="M591">
            <v>-54.75</v>
          </cell>
          <cell r="N591">
            <v>0</v>
          </cell>
          <cell r="O591">
            <v>0</v>
          </cell>
          <cell r="Q591">
            <v>0</v>
          </cell>
          <cell r="T591">
            <v>-64</v>
          </cell>
          <cell r="U591">
            <v>0</v>
          </cell>
          <cell r="W591">
            <v>0</v>
          </cell>
          <cell r="Y591">
            <v>9.25</v>
          </cell>
          <cell r="AA591">
            <v>0</v>
          </cell>
          <cell r="AG591">
            <v>0</v>
          </cell>
          <cell r="AI591">
            <v>0</v>
          </cell>
          <cell r="AL591">
            <v>3210</v>
          </cell>
        </row>
        <row r="592">
          <cell r="A592" t="str">
            <v>3211</v>
          </cell>
          <cell r="B592" t="str">
            <v xml:space="preserve">305 - A/P -Trade                    </v>
          </cell>
          <cell r="G592">
            <v>3220.8</v>
          </cell>
          <cell r="H592">
            <v>0</v>
          </cell>
          <cell r="I592">
            <v>0</v>
          </cell>
          <cell r="K592">
            <v>0</v>
          </cell>
          <cell r="M592">
            <v>0</v>
          </cell>
          <cell r="N592">
            <v>0</v>
          </cell>
          <cell r="O592">
            <v>0</v>
          </cell>
          <cell r="Q592">
            <v>0</v>
          </cell>
          <cell r="T592">
            <v>0</v>
          </cell>
          <cell r="U592">
            <v>0</v>
          </cell>
          <cell r="W592">
            <v>0</v>
          </cell>
          <cell r="Y592">
            <v>0</v>
          </cell>
          <cell r="AA592">
            <v>0</v>
          </cell>
          <cell r="AG592">
            <v>0</v>
          </cell>
          <cell r="AI592">
            <v>0</v>
          </cell>
          <cell r="AL592">
            <v>3211</v>
          </cell>
        </row>
        <row r="593">
          <cell r="A593" t="str">
            <v>3213</v>
          </cell>
          <cell r="B593" t="str">
            <v xml:space="preserve">305 - A/P -Trade                    </v>
          </cell>
          <cell r="G593">
            <v>7365.94</v>
          </cell>
          <cell r="H593">
            <v>-10.89</v>
          </cell>
          <cell r="I593">
            <v>0</v>
          </cell>
          <cell r="K593">
            <v>0</v>
          </cell>
          <cell r="M593">
            <v>-337.56</v>
          </cell>
          <cell r="N593">
            <v>-7088.52</v>
          </cell>
          <cell r="O593">
            <v>0</v>
          </cell>
          <cell r="Q593">
            <v>0</v>
          </cell>
          <cell r="T593">
            <v>-342.16</v>
          </cell>
          <cell r="U593">
            <v>0</v>
          </cell>
          <cell r="W593">
            <v>0</v>
          </cell>
          <cell r="Y593">
            <v>4.5999999999999996</v>
          </cell>
          <cell r="AA593">
            <v>0</v>
          </cell>
          <cell r="AG593">
            <v>0</v>
          </cell>
          <cell r="AI593">
            <v>0</v>
          </cell>
          <cell r="AL593">
            <v>3213</v>
          </cell>
        </row>
        <row r="594">
          <cell r="A594" t="str">
            <v>3217</v>
          </cell>
          <cell r="B594" t="str">
            <v xml:space="preserve">305 - A/P -Trade                    </v>
          </cell>
          <cell r="G594">
            <v>528.53</v>
          </cell>
          <cell r="H594">
            <v>937.71</v>
          </cell>
          <cell r="I594">
            <v>0</v>
          </cell>
          <cell r="K594">
            <v>0</v>
          </cell>
          <cell r="M594">
            <v>-18393.79</v>
          </cell>
          <cell r="N594">
            <v>-16245.92</v>
          </cell>
          <cell r="O594">
            <v>0</v>
          </cell>
          <cell r="Q594">
            <v>0</v>
          </cell>
          <cell r="T594">
            <v>-9821.33</v>
          </cell>
          <cell r="U594">
            <v>0</v>
          </cell>
          <cell r="W594">
            <v>0</v>
          </cell>
          <cell r="Y594">
            <v>-8572.4599999999991</v>
          </cell>
          <cell r="AA594">
            <v>0</v>
          </cell>
          <cell r="AG594">
            <v>0</v>
          </cell>
          <cell r="AI594">
            <v>0</v>
          </cell>
          <cell r="AL594">
            <v>3217</v>
          </cell>
        </row>
        <row r="595">
          <cell r="A595" t="str">
            <v>3230</v>
          </cell>
          <cell r="B595" t="str">
            <v xml:space="preserve">305 - A/P -Trade                    </v>
          </cell>
          <cell r="G595">
            <v>895.95</v>
          </cell>
          <cell r="H595">
            <v>0.09</v>
          </cell>
          <cell r="I595">
            <v>0</v>
          </cell>
          <cell r="K595">
            <v>0</v>
          </cell>
          <cell r="M595">
            <v>895.95</v>
          </cell>
          <cell r="N595">
            <v>0</v>
          </cell>
          <cell r="O595">
            <v>0</v>
          </cell>
          <cell r="Q595">
            <v>0</v>
          </cell>
          <cell r="T595">
            <v>251.82</v>
          </cell>
          <cell r="U595">
            <v>0</v>
          </cell>
          <cell r="W595">
            <v>0</v>
          </cell>
          <cell r="Y595">
            <v>644.13</v>
          </cell>
          <cell r="AA595">
            <v>0</v>
          </cell>
          <cell r="AG595">
            <v>0</v>
          </cell>
          <cell r="AI595">
            <v>0</v>
          </cell>
          <cell r="AL595">
            <v>3230</v>
          </cell>
        </row>
        <row r="596">
          <cell r="A596" t="str">
            <v>3251</v>
          </cell>
          <cell r="B596" t="str">
            <v xml:space="preserve">305 - A/P -Trade                    </v>
          </cell>
          <cell r="G596">
            <v>57260</v>
          </cell>
          <cell r="H596">
            <v>48260</v>
          </cell>
          <cell r="I596">
            <v>0</v>
          </cell>
          <cell r="K596">
            <v>0</v>
          </cell>
          <cell r="M596">
            <v>-97525</v>
          </cell>
          <cell r="N596">
            <v>-80069</v>
          </cell>
          <cell r="O596">
            <v>0</v>
          </cell>
          <cell r="Q596">
            <v>0</v>
          </cell>
          <cell r="T596">
            <v>-166155</v>
          </cell>
          <cell r="U596">
            <v>0</v>
          </cell>
          <cell r="W596">
            <v>0</v>
          </cell>
          <cell r="Y596">
            <v>68630</v>
          </cell>
          <cell r="AA596">
            <v>0</v>
          </cell>
          <cell r="AG596">
            <v>0</v>
          </cell>
          <cell r="AI596">
            <v>0</v>
          </cell>
          <cell r="AL596">
            <v>3251</v>
          </cell>
        </row>
        <row r="597">
          <cell r="A597" t="str">
            <v>3252</v>
          </cell>
          <cell r="B597" t="str">
            <v xml:space="preserve">305 - A/P -Trade                    </v>
          </cell>
          <cell r="G597">
            <v>318050.56</v>
          </cell>
          <cell r="H597">
            <v>266904.23</v>
          </cell>
          <cell r="I597">
            <v>0</v>
          </cell>
          <cell r="K597">
            <v>0</v>
          </cell>
          <cell r="M597">
            <v>-573642.84</v>
          </cell>
          <cell r="N597">
            <v>-532396.39</v>
          </cell>
          <cell r="O597">
            <v>0</v>
          </cell>
          <cell r="Q597">
            <v>0</v>
          </cell>
          <cell r="T597">
            <v>-583444.62</v>
          </cell>
          <cell r="U597">
            <v>0</v>
          </cell>
          <cell r="W597">
            <v>0</v>
          </cell>
          <cell r="Y597">
            <v>9801.7800000000007</v>
          </cell>
          <cell r="AA597">
            <v>0</v>
          </cell>
          <cell r="AG597">
            <v>0</v>
          </cell>
          <cell r="AI597">
            <v>0</v>
          </cell>
          <cell r="AL597">
            <v>3252</v>
          </cell>
        </row>
        <row r="598">
          <cell r="A598" t="str">
            <v>3253</v>
          </cell>
          <cell r="B598" t="str">
            <v xml:space="preserve">305 - A/P -Trade                    </v>
          </cell>
          <cell r="G598">
            <v>-3566.37</v>
          </cell>
          <cell r="H598">
            <v>628.39</v>
          </cell>
          <cell r="I598">
            <v>0</v>
          </cell>
          <cell r="K598">
            <v>0</v>
          </cell>
          <cell r="M598">
            <v>-165543.07</v>
          </cell>
          <cell r="N598">
            <v>-36050.68</v>
          </cell>
          <cell r="O598">
            <v>0</v>
          </cell>
          <cell r="Q598">
            <v>0</v>
          </cell>
          <cell r="T598">
            <v>-40880.639999999999</v>
          </cell>
          <cell r="U598">
            <v>0</v>
          </cell>
          <cell r="W598">
            <v>0</v>
          </cell>
          <cell r="Y598">
            <v>-124662.43</v>
          </cell>
          <cell r="AA598">
            <v>0</v>
          </cell>
          <cell r="AG598">
            <v>0</v>
          </cell>
          <cell r="AI598">
            <v>0</v>
          </cell>
          <cell r="AL598">
            <v>3253</v>
          </cell>
        </row>
        <row r="599">
          <cell r="A599" t="str">
            <v>3301</v>
          </cell>
          <cell r="B599" t="str">
            <v xml:space="preserve">305 - A/P -Trade                    </v>
          </cell>
          <cell r="G599">
            <v>12097.67</v>
          </cell>
          <cell r="H599">
            <v>-6107.8</v>
          </cell>
          <cell r="I599">
            <v>0</v>
          </cell>
          <cell r="K599">
            <v>0</v>
          </cell>
          <cell r="M599">
            <v>-2251.86</v>
          </cell>
          <cell r="N599">
            <v>-7513.58</v>
          </cell>
          <cell r="O599">
            <v>0</v>
          </cell>
          <cell r="Q599">
            <v>0</v>
          </cell>
          <cell r="T599">
            <v>-11682.69</v>
          </cell>
          <cell r="U599">
            <v>0</v>
          </cell>
          <cell r="W599">
            <v>0</v>
          </cell>
          <cell r="Y599">
            <v>9430.83</v>
          </cell>
          <cell r="AA599">
            <v>0</v>
          </cell>
          <cell r="AG599">
            <v>0</v>
          </cell>
          <cell r="AI599">
            <v>0</v>
          </cell>
          <cell r="AL599">
            <v>3301</v>
          </cell>
        </row>
        <row r="600">
          <cell r="A600" t="str">
            <v>3311</v>
          </cell>
          <cell r="B600" t="str">
            <v xml:space="preserve">305 - A/P -Trade                    </v>
          </cell>
          <cell r="G600">
            <v>-13797.28</v>
          </cell>
          <cell r="H600">
            <v>-301119.09999999998</v>
          </cell>
          <cell r="I600">
            <v>0</v>
          </cell>
          <cell r="K600">
            <v>0</v>
          </cell>
          <cell r="M600">
            <v>-644539.93000000005</v>
          </cell>
          <cell r="N600">
            <v>-655730.12</v>
          </cell>
          <cell r="O600">
            <v>0</v>
          </cell>
          <cell r="Q600">
            <v>0</v>
          </cell>
          <cell r="T600">
            <v>-308748.40000000002</v>
          </cell>
          <cell r="U600">
            <v>0</v>
          </cell>
          <cell r="W600">
            <v>0</v>
          </cell>
          <cell r="Y600">
            <v>-335791.53</v>
          </cell>
          <cell r="AA600">
            <v>0</v>
          </cell>
          <cell r="AG600">
            <v>0</v>
          </cell>
          <cell r="AI600">
            <v>0</v>
          </cell>
          <cell r="AL600">
            <v>3311</v>
          </cell>
        </row>
        <row r="601">
          <cell r="A601" t="str">
            <v>3316</v>
          </cell>
          <cell r="B601" t="str">
            <v xml:space="preserve">305 - A/P -Trade                    </v>
          </cell>
          <cell r="G601">
            <v>-3</v>
          </cell>
          <cell r="H601">
            <v>5.25</v>
          </cell>
          <cell r="I601">
            <v>0</v>
          </cell>
          <cell r="K601">
            <v>0</v>
          </cell>
          <cell r="M601">
            <v>-7.35</v>
          </cell>
          <cell r="N601">
            <v>-5.25</v>
          </cell>
          <cell r="O601">
            <v>0</v>
          </cell>
          <cell r="Q601">
            <v>0</v>
          </cell>
          <cell r="T601">
            <v>-5.25</v>
          </cell>
          <cell r="U601">
            <v>0</v>
          </cell>
          <cell r="W601">
            <v>0</v>
          </cell>
          <cell r="Y601">
            <v>-2.1</v>
          </cell>
          <cell r="AA601">
            <v>0</v>
          </cell>
          <cell r="AG601">
            <v>0</v>
          </cell>
          <cell r="AI601">
            <v>0</v>
          </cell>
          <cell r="AL601">
            <v>3316</v>
          </cell>
        </row>
        <row r="602">
          <cell r="A602" t="str">
            <v>3351</v>
          </cell>
          <cell r="B602" t="str">
            <v xml:space="preserve">305 - A/P -Trade                    </v>
          </cell>
          <cell r="G602">
            <v>12288.09</v>
          </cell>
          <cell r="H602">
            <v>11019.28</v>
          </cell>
          <cell r="I602">
            <v>0</v>
          </cell>
          <cell r="K602">
            <v>0</v>
          </cell>
          <cell r="M602">
            <v>-12950</v>
          </cell>
          <cell r="N602">
            <v>-12950</v>
          </cell>
          <cell r="O602">
            <v>0</v>
          </cell>
          <cell r="Q602">
            <v>0</v>
          </cell>
          <cell r="T602">
            <v>-12950</v>
          </cell>
          <cell r="U602">
            <v>0</v>
          </cell>
          <cell r="W602">
            <v>0</v>
          </cell>
          <cell r="Y602">
            <v>0</v>
          </cell>
          <cell r="AA602">
            <v>0</v>
          </cell>
          <cell r="AG602">
            <v>0</v>
          </cell>
          <cell r="AI602">
            <v>0</v>
          </cell>
          <cell r="AL602">
            <v>3351</v>
          </cell>
        </row>
        <row r="603">
          <cell r="A603" t="str">
            <v>3360</v>
          </cell>
          <cell r="B603" t="str">
            <v xml:space="preserve">315 - Income Taxes Payable          </v>
          </cell>
          <cell r="G603">
            <v>0</v>
          </cell>
          <cell r="H603">
            <v>0</v>
          </cell>
          <cell r="I603">
            <v>0</v>
          </cell>
          <cell r="K603">
            <v>0</v>
          </cell>
          <cell r="M603">
            <v>0</v>
          </cell>
          <cell r="N603">
            <v>0</v>
          </cell>
          <cell r="O603">
            <v>0</v>
          </cell>
          <cell r="Q603">
            <v>0</v>
          </cell>
          <cell r="T603">
            <v>0</v>
          </cell>
          <cell r="U603">
            <v>0</v>
          </cell>
          <cell r="W603">
            <v>0</v>
          </cell>
          <cell r="Y603">
            <v>0</v>
          </cell>
          <cell r="AA603">
            <v>0</v>
          </cell>
          <cell r="AG603">
            <v>0</v>
          </cell>
          <cell r="AI603">
            <v>0</v>
          </cell>
          <cell r="AL603">
            <v>3360</v>
          </cell>
        </row>
        <row r="604">
          <cell r="A604" t="str">
            <v>3361</v>
          </cell>
          <cell r="B604" t="str">
            <v xml:space="preserve">315 - Income Taxes Payable          </v>
          </cell>
          <cell r="G604">
            <v>0</v>
          </cell>
          <cell r="H604">
            <v>-130101</v>
          </cell>
          <cell r="I604">
            <v>0</v>
          </cell>
          <cell r="K604">
            <v>0</v>
          </cell>
          <cell r="M604">
            <v>0</v>
          </cell>
          <cell r="N604">
            <v>-343954.04</v>
          </cell>
          <cell r="O604">
            <v>0</v>
          </cell>
          <cell r="Q604">
            <v>0</v>
          </cell>
          <cell r="T604">
            <v>0</v>
          </cell>
          <cell r="U604">
            <v>0</v>
          </cell>
          <cell r="W604">
            <v>0</v>
          </cell>
          <cell r="Y604">
            <v>0</v>
          </cell>
          <cell r="AA604">
            <v>0</v>
          </cell>
          <cell r="AG604">
            <v>0</v>
          </cell>
          <cell r="AI604">
            <v>0</v>
          </cell>
          <cell r="AL604">
            <v>3361</v>
          </cell>
        </row>
        <row r="605">
          <cell r="A605" t="str">
            <v>3362</v>
          </cell>
          <cell r="B605" t="str">
            <v xml:space="preserve">330 - Future Income Taxes           </v>
          </cell>
          <cell r="G605">
            <v>0</v>
          </cell>
          <cell r="H605">
            <v>0</v>
          </cell>
          <cell r="I605">
            <v>0</v>
          </cell>
          <cell r="K605">
            <v>0</v>
          </cell>
          <cell r="M605">
            <v>0</v>
          </cell>
          <cell r="N605">
            <v>0</v>
          </cell>
          <cell r="O605">
            <v>0</v>
          </cell>
          <cell r="Q605">
            <v>0</v>
          </cell>
          <cell r="T605">
            <v>0</v>
          </cell>
          <cell r="U605">
            <v>0</v>
          </cell>
          <cell r="W605">
            <v>0</v>
          </cell>
          <cell r="Y605">
            <v>0</v>
          </cell>
          <cell r="AA605">
            <v>0</v>
          </cell>
          <cell r="AG605">
            <v>0</v>
          </cell>
          <cell r="AI605">
            <v>0</v>
          </cell>
          <cell r="AL605">
            <v>3362</v>
          </cell>
        </row>
        <row r="606">
          <cell r="A606" t="str">
            <v>3400</v>
          </cell>
          <cell r="B606" t="str">
            <v xml:space="preserve">325 - Customer &amp; Other Deposits     </v>
          </cell>
          <cell r="G606">
            <v>0</v>
          </cell>
          <cell r="H606">
            <v>0</v>
          </cell>
          <cell r="I606">
            <v>0</v>
          </cell>
          <cell r="K606">
            <v>0</v>
          </cell>
          <cell r="M606">
            <v>0</v>
          </cell>
          <cell r="N606">
            <v>0</v>
          </cell>
          <cell r="O606">
            <v>0</v>
          </cell>
          <cell r="Q606">
            <v>-2500000</v>
          </cell>
          <cell r="T606">
            <v>0</v>
          </cell>
          <cell r="U606">
            <v>0</v>
          </cell>
          <cell r="W606">
            <v>-2500000</v>
          </cell>
          <cell r="Y606">
            <v>0</v>
          </cell>
          <cell r="AA606">
            <v>0</v>
          </cell>
          <cell r="AG606">
            <v>0</v>
          </cell>
          <cell r="AI606">
            <v>-143000</v>
          </cell>
          <cell r="AL606">
            <v>3400</v>
          </cell>
        </row>
        <row r="607">
          <cell r="A607" t="str">
            <v>3402</v>
          </cell>
          <cell r="B607" t="str">
            <v xml:space="preserve">325 - Customer &amp; Other Deposits     </v>
          </cell>
          <cell r="G607">
            <v>859.65</v>
          </cell>
          <cell r="H607">
            <v>0</v>
          </cell>
          <cell r="I607">
            <v>0</v>
          </cell>
          <cell r="K607">
            <v>0</v>
          </cell>
          <cell r="M607">
            <v>-174341.58</v>
          </cell>
          <cell r="N607">
            <v>-90250</v>
          </cell>
          <cell r="O607">
            <v>0</v>
          </cell>
          <cell r="Q607">
            <v>0</v>
          </cell>
          <cell r="T607">
            <v>-156140</v>
          </cell>
          <cell r="U607">
            <v>0</v>
          </cell>
          <cell r="W607">
            <v>0</v>
          </cell>
          <cell r="Y607">
            <v>-18201.580000000002</v>
          </cell>
          <cell r="AA607">
            <v>0</v>
          </cell>
          <cell r="AG607">
            <v>0</v>
          </cell>
          <cell r="AI607">
            <v>0</v>
          </cell>
          <cell r="AL607">
            <v>3402</v>
          </cell>
        </row>
        <row r="608">
          <cell r="A608" t="str">
            <v>3403</v>
          </cell>
          <cell r="B608" t="str">
            <v xml:space="preserve">325 - Customer &amp; Other Deposits     </v>
          </cell>
          <cell r="G608">
            <v>174.46</v>
          </cell>
          <cell r="H608">
            <v>0</v>
          </cell>
          <cell r="I608">
            <v>0</v>
          </cell>
          <cell r="K608">
            <v>0</v>
          </cell>
          <cell r="M608">
            <v>471.58</v>
          </cell>
          <cell r="N608">
            <v>0</v>
          </cell>
          <cell r="O608">
            <v>0</v>
          </cell>
          <cell r="Q608">
            <v>0</v>
          </cell>
          <cell r="T608">
            <v>0</v>
          </cell>
          <cell r="U608">
            <v>0</v>
          </cell>
          <cell r="W608">
            <v>0</v>
          </cell>
          <cell r="Y608">
            <v>471.58</v>
          </cell>
          <cell r="AA608">
            <v>0</v>
          </cell>
          <cell r="AG608">
            <v>0</v>
          </cell>
          <cell r="AI608">
            <v>0</v>
          </cell>
          <cell r="AL608">
            <v>3403</v>
          </cell>
        </row>
        <row r="609">
          <cell r="A609" t="str">
            <v>3406</v>
          </cell>
          <cell r="B609" t="str">
            <v xml:space="preserve">325 - Customer &amp; Other Deposits     </v>
          </cell>
          <cell r="G609">
            <v>82539</v>
          </cell>
          <cell r="H609">
            <v>155740</v>
          </cell>
          <cell r="I609">
            <v>0</v>
          </cell>
          <cell r="K609">
            <v>0</v>
          </cell>
          <cell r="M609">
            <v>-1673930.88</v>
          </cell>
          <cell r="N609">
            <v>-2304550.88</v>
          </cell>
          <cell r="O609">
            <v>0</v>
          </cell>
          <cell r="Q609">
            <v>0</v>
          </cell>
          <cell r="T609">
            <v>-2057442.88</v>
          </cell>
          <cell r="U609">
            <v>0</v>
          </cell>
          <cell r="W609">
            <v>0</v>
          </cell>
          <cell r="Y609">
            <v>383512</v>
          </cell>
          <cell r="AA609">
            <v>0</v>
          </cell>
          <cell r="AG609">
            <v>0</v>
          </cell>
          <cell r="AI609">
            <v>0</v>
          </cell>
          <cell r="AL609">
            <v>3406</v>
          </cell>
        </row>
        <row r="610">
          <cell r="A610" t="str">
            <v>3407</v>
          </cell>
          <cell r="B610" t="str">
            <v xml:space="preserve">325 - Customer &amp; Other Deposits     </v>
          </cell>
          <cell r="G610">
            <v>-24.5</v>
          </cell>
          <cell r="H610">
            <v>-165.91</v>
          </cell>
          <cell r="I610">
            <v>0</v>
          </cell>
          <cell r="K610">
            <v>0</v>
          </cell>
          <cell r="M610">
            <v>-119948.98</v>
          </cell>
          <cell r="N610">
            <v>-151545.76</v>
          </cell>
          <cell r="O610">
            <v>0</v>
          </cell>
          <cell r="Q610">
            <v>0</v>
          </cell>
          <cell r="T610">
            <v>-143703.99</v>
          </cell>
          <cell r="U610">
            <v>0</v>
          </cell>
          <cell r="W610">
            <v>0</v>
          </cell>
          <cell r="Y610">
            <v>23755.01</v>
          </cell>
          <cell r="AA610">
            <v>0</v>
          </cell>
          <cell r="AG610">
            <v>0</v>
          </cell>
          <cell r="AI610">
            <v>0</v>
          </cell>
          <cell r="AL610">
            <v>3407</v>
          </cell>
        </row>
        <row r="611">
          <cell r="A611" t="str">
            <v>3408</v>
          </cell>
          <cell r="B611" t="str">
            <v xml:space="preserve">325 - Customer &amp; Other Deposits     </v>
          </cell>
          <cell r="G611">
            <v>393.43</v>
          </cell>
          <cell r="H611">
            <v>0</v>
          </cell>
          <cell r="I611">
            <v>0</v>
          </cell>
          <cell r="K611">
            <v>0</v>
          </cell>
          <cell r="M611">
            <v>-34055.85</v>
          </cell>
          <cell r="N611">
            <v>0</v>
          </cell>
          <cell r="O611">
            <v>0</v>
          </cell>
          <cell r="Q611">
            <v>0</v>
          </cell>
          <cell r="T611">
            <v>0</v>
          </cell>
          <cell r="U611">
            <v>0</v>
          </cell>
          <cell r="W611">
            <v>0</v>
          </cell>
          <cell r="Y611">
            <v>-34055.85</v>
          </cell>
          <cell r="AA611">
            <v>0</v>
          </cell>
          <cell r="AG611">
            <v>0</v>
          </cell>
          <cell r="AI611">
            <v>0</v>
          </cell>
          <cell r="AL611">
            <v>3408</v>
          </cell>
        </row>
        <row r="612">
          <cell r="A612" t="str">
            <v>3415</v>
          </cell>
          <cell r="B612" t="str">
            <v xml:space="preserve">312 - Regulatory Liabilities        </v>
          </cell>
          <cell r="G612">
            <v>0</v>
          </cell>
          <cell r="H612">
            <v>0</v>
          </cell>
          <cell r="I612">
            <v>0</v>
          </cell>
          <cell r="K612">
            <v>0</v>
          </cell>
          <cell r="M612">
            <v>-5556.43</v>
          </cell>
          <cell r="N612">
            <v>0.11</v>
          </cell>
          <cell r="O612">
            <v>0</v>
          </cell>
          <cell r="Q612">
            <v>0</v>
          </cell>
          <cell r="T612">
            <v>0</v>
          </cell>
          <cell r="U612">
            <v>0</v>
          </cell>
          <cell r="W612">
            <v>0</v>
          </cell>
          <cell r="Y612">
            <v>-5556.43</v>
          </cell>
          <cell r="AA612">
            <v>0</v>
          </cell>
          <cell r="AG612">
            <v>0</v>
          </cell>
          <cell r="AI612">
            <v>0</v>
          </cell>
          <cell r="AL612">
            <v>3415</v>
          </cell>
        </row>
        <row r="613">
          <cell r="A613" t="str">
            <v>3421</v>
          </cell>
          <cell r="B613" t="str">
            <v xml:space="preserve">305 - A/P -Trade                    </v>
          </cell>
          <cell r="G613">
            <v>0</v>
          </cell>
          <cell r="H613">
            <v>0</v>
          </cell>
          <cell r="I613">
            <v>0</v>
          </cell>
          <cell r="K613">
            <v>0</v>
          </cell>
          <cell r="M613">
            <v>-2558.64</v>
          </cell>
          <cell r="N613">
            <v>-3271.35</v>
          </cell>
          <cell r="O613">
            <v>0</v>
          </cell>
          <cell r="Q613">
            <v>0</v>
          </cell>
          <cell r="T613">
            <v>-2558.64</v>
          </cell>
          <cell r="U613">
            <v>0</v>
          </cell>
          <cell r="W613">
            <v>0</v>
          </cell>
          <cell r="Y613">
            <v>0</v>
          </cell>
          <cell r="AA613">
            <v>0</v>
          </cell>
          <cell r="AG613">
            <v>0</v>
          </cell>
          <cell r="AI613">
            <v>0</v>
          </cell>
          <cell r="AL613">
            <v>3421</v>
          </cell>
        </row>
        <row r="614">
          <cell r="A614" t="str">
            <v>3422</v>
          </cell>
          <cell r="B614" t="str">
            <v xml:space="preserve">305 - A/P -Trade                    </v>
          </cell>
          <cell r="G614">
            <v>5409.5</v>
          </cell>
          <cell r="H614">
            <v>1510.33</v>
          </cell>
          <cell r="I614">
            <v>0</v>
          </cell>
          <cell r="K614">
            <v>0</v>
          </cell>
          <cell r="M614">
            <v>-11352.78</v>
          </cell>
          <cell r="N614">
            <v>-24386.080000000002</v>
          </cell>
          <cell r="O614">
            <v>0</v>
          </cell>
          <cell r="Q614">
            <v>0</v>
          </cell>
          <cell r="T614">
            <v>-14386.08</v>
          </cell>
          <cell r="U614">
            <v>0</v>
          </cell>
          <cell r="W614">
            <v>0</v>
          </cell>
          <cell r="Y614">
            <v>3033.3</v>
          </cell>
          <cell r="AA614">
            <v>0</v>
          </cell>
          <cell r="AG614">
            <v>0</v>
          </cell>
          <cell r="AI614">
            <v>0</v>
          </cell>
          <cell r="AL614">
            <v>3422</v>
          </cell>
        </row>
        <row r="615">
          <cell r="A615" t="str">
            <v>3424</v>
          </cell>
          <cell r="B615" t="str">
            <v xml:space="preserve">305 - A/P -Trade                    </v>
          </cell>
          <cell r="G615">
            <v>-10181.629999999999</v>
          </cell>
          <cell r="H615">
            <v>-45779.76</v>
          </cell>
          <cell r="I615">
            <v>0</v>
          </cell>
          <cell r="K615">
            <v>0</v>
          </cell>
          <cell r="M615">
            <v>-26077.200000000001</v>
          </cell>
          <cell r="N615">
            <v>-66725.960000000006</v>
          </cell>
          <cell r="O615">
            <v>0</v>
          </cell>
          <cell r="Q615">
            <v>0</v>
          </cell>
          <cell r="T615">
            <v>-41270.74</v>
          </cell>
          <cell r="U615">
            <v>0</v>
          </cell>
          <cell r="W615">
            <v>0</v>
          </cell>
          <cell r="Y615">
            <v>15193.54</v>
          </cell>
          <cell r="AA615">
            <v>0</v>
          </cell>
          <cell r="AG615">
            <v>0</v>
          </cell>
          <cell r="AI615">
            <v>0</v>
          </cell>
          <cell r="AL615">
            <v>3424</v>
          </cell>
        </row>
        <row r="616">
          <cell r="A616" t="str">
            <v>3425</v>
          </cell>
          <cell r="B616" t="str">
            <v xml:space="preserve">305 - A/P -Trade                    </v>
          </cell>
          <cell r="G616">
            <v>0</v>
          </cell>
          <cell r="H616">
            <v>0</v>
          </cell>
          <cell r="I616">
            <v>0</v>
          </cell>
          <cell r="K616">
            <v>0</v>
          </cell>
          <cell r="M616">
            <v>0</v>
          </cell>
          <cell r="N616">
            <v>0</v>
          </cell>
          <cell r="O616">
            <v>0</v>
          </cell>
          <cell r="Q616">
            <v>0</v>
          </cell>
          <cell r="T616">
            <v>0</v>
          </cell>
          <cell r="U616">
            <v>0</v>
          </cell>
          <cell r="W616">
            <v>0</v>
          </cell>
          <cell r="Y616">
            <v>0</v>
          </cell>
          <cell r="AA616">
            <v>0</v>
          </cell>
          <cell r="AG616">
            <v>0</v>
          </cell>
          <cell r="AI616">
            <v>0</v>
          </cell>
          <cell r="AL616">
            <v>3425</v>
          </cell>
        </row>
        <row r="617">
          <cell r="A617" t="str">
            <v>3428</v>
          </cell>
          <cell r="B617" t="str">
            <v xml:space="preserve">312 - Regulatory Liabilities        </v>
          </cell>
          <cell r="G617">
            <v>5490435.0800000001</v>
          </cell>
          <cell r="H617">
            <v>-722603.14</v>
          </cell>
          <cell r="I617">
            <v>0</v>
          </cell>
          <cell r="K617">
            <v>0</v>
          </cell>
          <cell r="M617">
            <v>-4840747.0599999996</v>
          </cell>
          <cell r="N617">
            <v>-1241788.95</v>
          </cell>
          <cell r="O617">
            <v>0</v>
          </cell>
          <cell r="Q617">
            <v>-5020000</v>
          </cell>
          <cell r="T617">
            <v>-4289600.04</v>
          </cell>
          <cell r="U617">
            <v>0</v>
          </cell>
          <cell r="W617">
            <v>-5020000</v>
          </cell>
          <cell r="Y617">
            <v>-551147.02</v>
          </cell>
          <cell r="AA617">
            <v>0</v>
          </cell>
          <cell r="AG617">
            <v>0</v>
          </cell>
          <cell r="AI617">
            <v>-730000</v>
          </cell>
          <cell r="AL617">
            <v>3428</v>
          </cell>
        </row>
        <row r="618">
          <cell r="A618" t="str">
            <v>3429</v>
          </cell>
          <cell r="B618" t="str">
            <v xml:space="preserve">305 - A/P -Trade                    </v>
          </cell>
          <cell r="G618">
            <v>0</v>
          </cell>
          <cell r="H618">
            <v>-360.2</v>
          </cell>
          <cell r="I618">
            <v>0</v>
          </cell>
          <cell r="K618">
            <v>0</v>
          </cell>
          <cell r="M618">
            <v>0</v>
          </cell>
          <cell r="N618">
            <v>-2488.27</v>
          </cell>
          <cell r="O618">
            <v>0</v>
          </cell>
          <cell r="Q618">
            <v>0</v>
          </cell>
          <cell r="T618">
            <v>-725.3</v>
          </cell>
          <cell r="U618">
            <v>0</v>
          </cell>
          <cell r="W618">
            <v>0</v>
          </cell>
          <cell r="Y618">
            <v>725.3</v>
          </cell>
          <cell r="AA618">
            <v>0</v>
          </cell>
          <cell r="AG618">
            <v>0</v>
          </cell>
          <cell r="AI618">
            <v>0</v>
          </cell>
          <cell r="AL618">
            <v>3429</v>
          </cell>
        </row>
        <row r="619">
          <cell r="A619" t="str">
            <v>3431</v>
          </cell>
          <cell r="B619" t="str">
            <v xml:space="preserve">310 - Due to Related Parties        </v>
          </cell>
          <cell r="G619">
            <v>1903521.78</v>
          </cell>
          <cell r="H619">
            <v>689422.79</v>
          </cell>
          <cell r="I619">
            <v>0</v>
          </cell>
          <cell r="K619">
            <v>0</v>
          </cell>
          <cell r="M619">
            <v>-1107181.06</v>
          </cell>
          <cell r="N619">
            <v>-1238138.22</v>
          </cell>
          <cell r="O619">
            <v>0</v>
          </cell>
          <cell r="Q619">
            <v>0</v>
          </cell>
          <cell r="T619">
            <v>-1164906.8700000001</v>
          </cell>
          <cell r="U619">
            <v>0</v>
          </cell>
          <cell r="W619">
            <v>0</v>
          </cell>
          <cell r="Y619">
            <v>57725.81</v>
          </cell>
          <cell r="AA619">
            <v>0</v>
          </cell>
          <cell r="AG619">
            <v>0</v>
          </cell>
          <cell r="AI619">
            <v>0</v>
          </cell>
          <cell r="AL619">
            <v>3431</v>
          </cell>
        </row>
        <row r="620">
          <cell r="A620" t="str">
            <v>3433</v>
          </cell>
          <cell r="B620" t="str">
            <v xml:space="preserve">320 - Dividends Payable             </v>
          </cell>
          <cell r="G620">
            <v>-17000000</v>
          </cell>
          <cell r="H620">
            <v>500000</v>
          </cell>
          <cell r="I620">
            <v>0</v>
          </cell>
          <cell r="K620">
            <v>500000</v>
          </cell>
          <cell r="M620">
            <v>-18000000</v>
          </cell>
          <cell r="N620">
            <v>-500000</v>
          </cell>
          <cell r="O620">
            <v>0</v>
          </cell>
          <cell r="Q620">
            <v>-500000</v>
          </cell>
          <cell r="T620">
            <v>0</v>
          </cell>
          <cell r="U620">
            <v>0</v>
          </cell>
          <cell r="W620">
            <v>0</v>
          </cell>
          <cell r="Y620">
            <v>-18000000</v>
          </cell>
          <cell r="AA620">
            <v>0</v>
          </cell>
          <cell r="AG620">
            <v>0</v>
          </cell>
          <cell r="AI620">
            <v>0</v>
          </cell>
          <cell r="AL620">
            <v>3433</v>
          </cell>
        </row>
        <row r="621">
          <cell r="A621" t="str">
            <v>3511</v>
          </cell>
          <cell r="B621" t="str">
            <v xml:space="preserve">350 - Regulatory Liabilities - LT   </v>
          </cell>
          <cell r="G621">
            <v>4053624.89</v>
          </cell>
          <cell r="H621">
            <v>412409.66</v>
          </cell>
          <cell r="I621">
            <v>0</v>
          </cell>
          <cell r="K621">
            <v>712000</v>
          </cell>
          <cell r="M621">
            <v>-2787301.13</v>
          </cell>
          <cell r="N621">
            <v>-8807682.4000000004</v>
          </cell>
          <cell r="O621">
            <v>0</v>
          </cell>
          <cell r="Q621">
            <v>-4957000</v>
          </cell>
          <cell r="T621">
            <v>-7210611.3899999997</v>
          </cell>
          <cell r="U621">
            <v>0</v>
          </cell>
          <cell r="W621">
            <v>-5101000</v>
          </cell>
          <cell r="Y621">
            <v>4423310.26</v>
          </cell>
          <cell r="AA621">
            <v>0</v>
          </cell>
          <cell r="AG621">
            <v>0</v>
          </cell>
          <cell r="AI621">
            <v>2110000</v>
          </cell>
          <cell r="AL621">
            <v>3511</v>
          </cell>
        </row>
        <row r="622">
          <cell r="A622" t="str">
            <v>3550</v>
          </cell>
          <cell r="B622" t="str">
            <v xml:space="preserve">355 - Customer Deposits Payable     </v>
          </cell>
          <cell r="G622">
            <v>0</v>
          </cell>
          <cell r="H622">
            <v>0</v>
          </cell>
          <cell r="I622">
            <v>0</v>
          </cell>
          <cell r="K622">
            <v>0</v>
          </cell>
          <cell r="M622">
            <v>0</v>
          </cell>
          <cell r="N622">
            <v>0</v>
          </cell>
          <cell r="O622">
            <v>0</v>
          </cell>
          <cell r="Q622">
            <v>-8870000</v>
          </cell>
          <cell r="T622">
            <v>0</v>
          </cell>
          <cell r="U622">
            <v>0</v>
          </cell>
          <cell r="W622">
            <v>-8870000</v>
          </cell>
          <cell r="Y622">
            <v>0</v>
          </cell>
          <cell r="AA622">
            <v>0</v>
          </cell>
          <cell r="AG622">
            <v>0</v>
          </cell>
          <cell r="AI622">
            <v>-147000</v>
          </cell>
          <cell r="AL622">
            <v>3550</v>
          </cell>
        </row>
        <row r="623">
          <cell r="A623" t="str">
            <v>3552</v>
          </cell>
          <cell r="B623" t="str">
            <v xml:space="preserve">355 - Customer Deposits Payable     </v>
          </cell>
          <cell r="G623">
            <v>-68546.850000000006</v>
          </cell>
          <cell r="H623">
            <v>50007.67</v>
          </cell>
          <cell r="I623">
            <v>0</v>
          </cell>
          <cell r="K623">
            <v>0</v>
          </cell>
          <cell r="M623">
            <v>-5863383.8499999996</v>
          </cell>
          <cell r="N623">
            <v>-6102654.6500000004</v>
          </cell>
          <cell r="O623">
            <v>0</v>
          </cell>
          <cell r="Q623">
            <v>0</v>
          </cell>
          <cell r="T623">
            <v>-6154091.0800000001</v>
          </cell>
          <cell r="U623">
            <v>0</v>
          </cell>
          <cell r="W623">
            <v>0</v>
          </cell>
          <cell r="Y623">
            <v>290707.23</v>
          </cell>
          <cell r="AA623">
            <v>0</v>
          </cell>
          <cell r="AG623">
            <v>0</v>
          </cell>
          <cell r="AI623">
            <v>0</v>
          </cell>
          <cell r="AL623">
            <v>3552</v>
          </cell>
        </row>
        <row r="624">
          <cell r="A624" t="str">
            <v>3553</v>
          </cell>
          <cell r="B624" t="str">
            <v xml:space="preserve">355 - Customer Deposits Payable     </v>
          </cell>
          <cell r="G624">
            <v>0</v>
          </cell>
          <cell r="H624">
            <v>0</v>
          </cell>
          <cell r="I624">
            <v>0</v>
          </cell>
          <cell r="K624">
            <v>0</v>
          </cell>
          <cell r="M624">
            <v>0</v>
          </cell>
          <cell r="N624">
            <v>0</v>
          </cell>
          <cell r="O624">
            <v>0</v>
          </cell>
          <cell r="Q624">
            <v>0</v>
          </cell>
          <cell r="T624">
            <v>0</v>
          </cell>
          <cell r="U624">
            <v>0</v>
          </cell>
          <cell r="W624">
            <v>0</v>
          </cell>
          <cell r="Y624">
            <v>0</v>
          </cell>
          <cell r="AA624">
            <v>0</v>
          </cell>
          <cell r="AG624">
            <v>0</v>
          </cell>
          <cell r="AI624">
            <v>0</v>
          </cell>
          <cell r="AL624">
            <v>3553</v>
          </cell>
        </row>
        <row r="625">
          <cell r="A625" t="str">
            <v>3554</v>
          </cell>
          <cell r="B625" t="str">
            <v xml:space="preserve">355 - Customer Deposits Payable     </v>
          </cell>
          <cell r="G625">
            <v>0</v>
          </cell>
          <cell r="H625">
            <v>-5000</v>
          </cell>
          <cell r="I625">
            <v>0</v>
          </cell>
          <cell r="K625">
            <v>0</v>
          </cell>
          <cell r="M625">
            <v>-39500</v>
          </cell>
          <cell r="N625">
            <v>-125000</v>
          </cell>
          <cell r="O625">
            <v>0</v>
          </cell>
          <cell r="Q625">
            <v>0</v>
          </cell>
          <cell r="T625">
            <v>0</v>
          </cell>
          <cell r="U625">
            <v>0</v>
          </cell>
          <cell r="W625">
            <v>0</v>
          </cell>
          <cell r="Y625">
            <v>-39500</v>
          </cell>
          <cell r="AA625">
            <v>0</v>
          </cell>
          <cell r="AG625">
            <v>0</v>
          </cell>
          <cell r="AI625">
            <v>0</v>
          </cell>
          <cell r="AL625">
            <v>3554</v>
          </cell>
        </row>
        <row r="626">
          <cell r="A626" t="str">
            <v>3560</v>
          </cell>
          <cell r="B626" t="str">
            <v xml:space="preserve">355 - Customer Deposits Payable     </v>
          </cell>
          <cell r="G626">
            <v>0</v>
          </cell>
          <cell r="H626">
            <v>0</v>
          </cell>
          <cell r="I626">
            <v>0</v>
          </cell>
          <cell r="K626">
            <v>0</v>
          </cell>
          <cell r="M626">
            <v>-4637</v>
          </cell>
          <cell r="N626">
            <v>-46020</v>
          </cell>
          <cell r="O626">
            <v>0</v>
          </cell>
          <cell r="Q626">
            <v>0</v>
          </cell>
          <cell r="T626">
            <v>-4637</v>
          </cell>
          <cell r="U626">
            <v>0</v>
          </cell>
          <cell r="W626">
            <v>0</v>
          </cell>
          <cell r="Y626">
            <v>0</v>
          </cell>
          <cell r="AA626">
            <v>0</v>
          </cell>
          <cell r="AG626">
            <v>0</v>
          </cell>
          <cell r="AI626">
            <v>0</v>
          </cell>
          <cell r="AL626">
            <v>3560</v>
          </cell>
        </row>
        <row r="627">
          <cell r="A627" t="str">
            <v>3561</v>
          </cell>
          <cell r="B627" t="str">
            <v xml:space="preserve">355 - Customer Deposits Payable     </v>
          </cell>
          <cell r="G627">
            <v>1329958.6599999999</v>
          </cell>
          <cell r="H627">
            <v>-104735.29</v>
          </cell>
          <cell r="I627">
            <v>0</v>
          </cell>
          <cell r="K627">
            <v>0</v>
          </cell>
          <cell r="M627">
            <v>-1423682.24</v>
          </cell>
          <cell r="N627">
            <v>-3163395.99</v>
          </cell>
          <cell r="O627">
            <v>0</v>
          </cell>
          <cell r="Q627">
            <v>0</v>
          </cell>
          <cell r="T627">
            <v>-2563920.46</v>
          </cell>
          <cell r="U627">
            <v>0</v>
          </cell>
          <cell r="W627">
            <v>0</v>
          </cell>
          <cell r="Y627">
            <v>1140238.22</v>
          </cell>
          <cell r="AA627">
            <v>0</v>
          </cell>
          <cell r="AG627">
            <v>0</v>
          </cell>
          <cell r="AI627">
            <v>0</v>
          </cell>
          <cell r="AL627">
            <v>3561</v>
          </cell>
        </row>
        <row r="628">
          <cell r="A628" t="str">
            <v>3702</v>
          </cell>
          <cell r="B628" t="str">
            <v xml:space="preserve">365 - Post Retirement Provision     </v>
          </cell>
          <cell r="G628">
            <v>-37500</v>
          </cell>
          <cell r="H628">
            <v>-33333</v>
          </cell>
          <cell r="I628">
            <v>0</v>
          </cell>
          <cell r="K628">
            <v>-42000</v>
          </cell>
          <cell r="M628">
            <v>-9374900</v>
          </cell>
          <cell r="N628">
            <v>-8930593</v>
          </cell>
          <cell r="O628">
            <v>0</v>
          </cell>
          <cell r="Q628">
            <v>-9409000</v>
          </cell>
          <cell r="T628">
            <v>-9037400</v>
          </cell>
          <cell r="U628">
            <v>0</v>
          </cell>
          <cell r="W628">
            <v>-9532000</v>
          </cell>
          <cell r="Y628">
            <v>-337500</v>
          </cell>
          <cell r="AA628">
            <v>0</v>
          </cell>
          <cell r="AG628">
            <v>0</v>
          </cell>
          <cell r="AI628">
            <v>-495000</v>
          </cell>
          <cell r="AL628">
            <v>3702</v>
          </cell>
        </row>
        <row r="629">
          <cell r="A629" t="str">
            <v>3703</v>
          </cell>
          <cell r="B629" t="str">
            <v xml:space="preserve">360 - Dividends Payable LT          </v>
          </cell>
          <cell r="G629">
            <v>-2500000</v>
          </cell>
          <cell r="H629">
            <v>0</v>
          </cell>
          <cell r="I629">
            <v>0</v>
          </cell>
          <cell r="K629">
            <v>0</v>
          </cell>
          <cell r="M629">
            <v>-2500000</v>
          </cell>
          <cell r="N629">
            <v>0</v>
          </cell>
          <cell r="O629">
            <v>0</v>
          </cell>
          <cell r="Q629">
            <v>0</v>
          </cell>
          <cell r="T629">
            <v>0</v>
          </cell>
          <cell r="U629">
            <v>0</v>
          </cell>
          <cell r="W629">
            <v>0</v>
          </cell>
          <cell r="Y629">
            <v>-2500000</v>
          </cell>
          <cell r="AA629">
            <v>0</v>
          </cell>
          <cell r="AG629">
            <v>0</v>
          </cell>
          <cell r="AI629">
            <v>0</v>
          </cell>
          <cell r="AL629">
            <v>3703</v>
          </cell>
        </row>
        <row r="630">
          <cell r="A630" t="str">
            <v>3706</v>
          </cell>
          <cell r="B630" t="str">
            <v xml:space="preserve">370 - LT Debt due to Shareholder    </v>
          </cell>
          <cell r="G630">
            <v>0</v>
          </cell>
          <cell r="H630">
            <v>0</v>
          </cell>
          <cell r="I630">
            <v>0</v>
          </cell>
          <cell r="K630">
            <v>0</v>
          </cell>
          <cell r="M630">
            <v>-70000000</v>
          </cell>
          <cell r="N630">
            <v>-70000000</v>
          </cell>
          <cell r="O630">
            <v>0</v>
          </cell>
          <cell r="Q630">
            <v>-70000000.010000005</v>
          </cell>
          <cell r="T630">
            <v>-70000000</v>
          </cell>
          <cell r="U630">
            <v>0</v>
          </cell>
          <cell r="W630">
            <v>-70000000.010000005</v>
          </cell>
          <cell r="Y630">
            <v>0</v>
          </cell>
          <cell r="AA630">
            <v>0</v>
          </cell>
          <cell r="AG630">
            <v>0</v>
          </cell>
          <cell r="AI630">
            <v>-0.01</v>
          </cell>
          <cell r="AL630">
            <v>3706</v>
          </cell>
        </row>
        <row r="631">
          <cell r="A631" t="str">
            <v>4101</v>
          </cell>
          <cell r="B631" t="str">
            <v xml:space="preserve">405 - Share Capital                 </v>
          </cell>
          <cell r="G631">
            <v>0</v>
          </cell>
          <cell r="H631">
            <v>0</v>
          </cell>
          <cell r="I631">
            <v>0</v>
          </cell>
          <cell r="K631">
            <v>0</v>
          </cell>
          <cell r="M631">
            <v>-56862551.82</v>
          </cell>
          <cell r="N631">
            <v>-56862551.82</v>
          </cell>
          <cell r="O631">
            <v>0</v>
          </cell>
          <cell r="Q631">
            <v>-96115999.989999995</v>
          </cell>
          <cell r="T631">
            <v>-56862551.82</v>
          </cell>
          <cell r="U631">
            <v>0</v>
          </cell>
          <cell r="W631">
            <v>-96115999.989999995</v>
          </cell>
          <cell r="Y631">
            <v>0</v>
          </cell>
          <cell r="AA631">
            <v>0</v>
          </cell>
          <cell r="AG631">
            <v>0</v>
          </cell>
          <cell r="AI631">
            <v>0.01</v>
          </cell>
          <cell r="AL631">
            <v>4101</v>
          </cell>
        </row>
        <row r="632">
          <cell r="A632" t="str">
            <v>4102</v>
          </cell>
          <cell r="B632" t="str">
            <v xml:space="preserve">405 - Share Capital                 </v>
          </cell>
          <cell r="G632">
            <v>0</v>
          </cell>
          <cell r="H632">
            <v>0</v>
          </cell>
          <cell r="I632">
            <v>0</v>
          </cell>
          <cell r="K632">
            <v>0</v>
          </cell>
          <cell r="M632">
            <v>-7184392.7199999997</v>
          </cell>
          <cell r="N632">
            <v>-7184392.7199999997</v>
          </cell>
          <cell r="O632">
            <v>0</v>
          </cell>
          <cell r="Q632">
            <v>0</v>
          </cell>
          <cell r="T632">
            <v>-7184392.7199999997</v>
          </cell>
          <cell r="U632">
            <v>0</v>
          </cell>
          <cell r="W632">
            <v>0</v>
          </cell>
          <cell r="Y632">
            <v>0</v>
          </cell>
          <cell r="AA632">
            <v>0</v>
          </cell>
          <cell r="AG632">
            <v>0</v>
          </cell>
          <cell r="AI632">
            <v>0</v>
          </cell>
          <cell r="AL632">
            <v>4102</v>
          </cell>
        </row>
        <row r="633">
          <cell r="A633" t="str">
            <v>4103</v>
          </cell>
          <cell r="B633" t="str">
            <v xml:space="preserve">405 - Share Capital                 </v>
          </cell>
          <cell r="G633">
            <v>0</v>
          </cell>
          <cell r="H633">
            <v>0</v>
          </cell>
          <cell r="I633">
            <v>0</v>
          </cell>
          <cell r="K633">
            <v>0</v>
          </cell>
          <cell r="M633">
            <v>-32069892.23</v>
          </cell>
          <cell r="N633">
            <v>-32069892.23</v>
          </cell>
          <cell r="O633">
            <v>0</v>
          </cell>
          <cell r="Q633">
            <v>0</v>
          </cell>
          <cell r="T633">
            <v>-32069892.23</v>
          </cell>
          <cell r="U633">
            <v>0</v>
          </cell>
          <cell r="W633">
            <v>0</v>
          </cell>
          <cell r="Y633">
            <v>0</v>
          </cell>
          <cell r="AA633">
            <v>0</v>
          </cell>
          <cell r="AG633">
            <v>0</v>
          </cell>
          <cell r="AI633">
            <v>0</v>
          </cell>
          <cell r="AL633">
            <v>4103</v>
          </cell>
        </row>
        <row r="634">
          <cell r="A634" t="str">
            <v>4201</v>
          </cell>
          <cell r="B634" t="str">
            <v xml:space="preserve">407 - Retained Earnings             </v>
          </cell>
          <cell r="G634">
            <v>0</v>
          </cell>
          <cell r="H634">
            <v>0</v>
          </cell>
          <cell r="I634">
            <v>0</v>
          </cell>
          <cell r="K634">
            <v>0</v>
          </cell>
          <cell r="M634">
            <v>-46327912.229999997</v>
          </cell>
          <cell r="N634">
            <v>-39535009.57</v>
          </cell>
          <cell r="O634">
            <v>0</v>
          </cell>
          <cell r="Q634">
            <v>-46328000.009999998</v>
          </cell>
          <cell r="T634">
            <v>-39535009.57</v>
          </cell>
          <cell r="U634">
            <v>0</v>
          </cell>
          <cell r="W634">
            <v>-46328000.009999998</v>
          </cell>
          <cell r="Y634">
            <v>0</v>
          </cell>
          <cell r="AA634">
            <v>0</v>
          </cell>
          <cell r="AG634">
            <v>0</v>
          </cell>
          <cell r="AI634">
            <v>-0.01</v>
          </cell>
          <cell r="AL634">
            <v>4201</v>
          </cell>
        </row>
        <row r="635">
          <cell r="A635" t="str">
            <v>4203</v>
          </cell>
          <cell r="B635" t="str">
            <v xml:space="preserve">407 - Retained Earnings             </v>
          </cell>
          <cell r="G635">
            <v>20000000</v>
          </cell>
          <cell r="H635">
            <v>0</v>
          </cell>
          <cell r="I635">
            <v>0</v>
          </cell>
          <cell r="K635">
            <v>0</v>
          </cell>
          <cell r="M635">
            <v>30000000</v>
          </cell>
          <cell r="N635">
            <v>8000000</v>
          </cell>
          <cell r="O635">
            <v>0</v>
          </cell>
          <cell r="Q635">
            <v>10000000</v>
          </cell>
          <cell r="T635">
            <v>8000000</v>
          </cell>
          <cell r="U635">
            <v>0</v>
          </cell>
          <cell r="W635">
            <v>10000000</v>
          </cell>
          <cell r="Y635">
            <v>22000000</v>
          </cell>
          <cell r="AA635">
            <v>0</v>
          </cell>
          <cell r="AG635">
            <v>0</v>
          </cell>
          <cell r="AI635">
            <v>2000000</v>
          </cell>
          <cell r="AL635">
            <v>4203</v>
          </cell>
        </row>
        <row r="636">
          <cell r="A636" t="str">
            <v>5120</v>
          </cell>
          <cell r="B636" t="str">
            <v xml:space="preserve">407 - Retained Earnings             </v>
          </cell>
          <cell r="C636" t="str">
            <v xml:space="preserve">DR - Distribution Revenue          </v>
          </cell>
          <cell r="G636">
            <v>-5191803.5</v>
          </cell>
          <cell r="H636">
            <v>-4866809.4000000004</v>
          </cell>
          <cell r="I636">
            <v>0</v>
          </cell>
          <cell r="K636">
            <v>0</v>
          </cell>
          <cell r="M636">
            <v>-42685011.299999997</v>
          </cell>
          <cell r="N636">
            <v>-39624071.969999999</v>
          </cell>
          <cell r="O636">
            <v>0</v>
          </cell>
          <cell r="Q636">
            <v>0</v>
          </cell>
          <cell r="T636">
            <v>-51363344.369999997</v>
          </cell>
          <cell r="U636">
            <v>0</v>
          </cell>
          <cell r="W636">
            <v>0</v>
          </cell>
          <cell r="Y636">
            <v>-42685011.299999997</v>
          </cell>
          <cell r="AA636">
            <v>0</v>
          </cell>
          <cell r="AG636">
            <v>0</v>
          </cell>
          <cell r="AI636">
            <v>0</v>
          </cell>
          <cell r="AL636">
            <v>5120</v>
          </cell>
        </row>
        <row r="637">
          <cell r="A637" t="str">
            <v>5122</v>
          </cell>
          <cell r="B637" t="str">
            <v xml:space="preserve">407 - Retained Earnings             </v>
          </cell>
          <cell r="C637" t="str">
            <v xml:space="preserve">DR - Distribution Revenue          </v>
          </cell>
          <cell r="G637">
            <v>-441086.98</v>
          </cell>
          <cell r="H637">
            <v>-329067.96000000002</v>
          </cell>
          <cell r="I637">
            <v>0</v>
          </cell>
          <cell r="K637">
            <v>0</v>
          </cell>
          <cell r="M637">
            <v>-2800909.08</v>
          </cell>
          <cell r="N637">
            <v>-3152230.85</v>
          </cell>
          <cell r="O637">
            <v>0</v>
          </cell>
          <cell r="Q637">
            <v>0</v>
          </cell>
          <cell r="T637">
            <v>-4269403.16</v>
          </cell>
          <cell r="U637">
            <v>0</v>
          </cell>
          <cell r="W637">
            <v>0</v>
          </cell>
          <cell r="Y637">
            <v>-2800909.08</v>
          </cell>
          <cell r="AA637">
            <v>0</v>
          </cell>
          <cell r="AG637">
            <v>0</v>
          </cell>
          <cell r="AI637">
            <v>0</v>
          </cell>
          <cell r="AL637">
            <v>5122</v>
          </cell>
        </row>
        <row r="638">
          <cell r="A638" t="str">
            <v>5124</v>
          </cell>
          <cell r="B638" t="str">
            <v xml:space="preserve">407 - Retained Earnings             </v>
          </cell>
          <cell r="C638" t="str">
            <v xml:space="preserve">DR - Distribution Revenue          </v>
          </cell>
          <cell r="G638">
            <v>0</v>
          </cell>
          <cell r="H638">
            <v>0</v>
          </cell>
          <cell r="I638">
            <v>0</v>
          </cell>
          <cell r="K638">
            <v>0</v>
          </cell>
          <cell r="M638">
            <v>0</v>
          </cell>
          <cell r="N638">
            <v>-61103.32</v>
          </cell>
          <cell r="O638">
            <v>0</v>
          </cell>
          <cell r="Q638">
            <v>0</v>
          </cell>
          <cell r="T638">
            <v>-61103.32</v>
          </cell>
          <cell r="U638">
            <v>0</v>
          </cell>
          <cell r="W638">
            <v>0</v>
          </cell>
          <cell r="Y638">
            <v>0</v>
          </cell>
          <cell r="AA638">
            <v>0</v>
          </cell>
          <cell r="AG638">
            <v>0</v>
          </cell>
          <cell r="AI638">
            <v>0</v>
          </cell>
          <cell r="AL638">
            <v>5124</v>
          </cell>
        </row>
        <row r="639">
          <cell r="A639" t="str">
            <v>5126</v>
          </cell>
          <cell r="B639" t="str">
            <v xml:space="preserve">407 - Retained Earnings             </v>
          </cell>
          <cell r="C639" t="str">
            <v xml:space="preserve">DR - Distribution Revenue          </v>
          </cell>
          <cell r="G639">
            <v>-3787.07</v>
          </cell>
          <cell r="H639">
            <v>-3574.93</v>
          </cell>
          <cell r="I639">
            <v>0</v>
          </cell>
          <cell r="K639">
            <v>0</v>
          </cell>
          <cell r="M639">
            <v>-34032.01</v>
          </cell>
          <cell r="N639">
            <v>-31515.88</v>
          </cell>
          <cell r="O639">
            <v>0</v>
          </cell>
          <cell r="Q639">
            <v>0</v>
          </cell>
          <cell r="T639">
            <v>-41781.160000000003</v>
          </cell>
          <cell r="U639">
            <v>0</v>
          </cell>
          <cell r="W639">
            <v>0</v>
          </cell>
          <cell r="Y639">
            <v>-34032.01</v>
          </cell>
          <cell r="AA639">
            <v>0</v>
          </cell>
          <cell r="AG639">
            <v>0</v>
          </cell>
          <cell r="AI639">
            <v>0</v>
          </cell>
          <cell r="AL639">
            <v>5126</v>
          </cell>
        </row>
        <row r="640">
          <cell r="A640" t="str">
            <v>5127</v>
          </cell>
          <cell r="B640" t="str">
            <v xml:space="preserve">407 - Retained Earnings             </v>
          </cell>
          <cell r="C640" t="str">
            <v xml:space="preserve">DR - Distribution Revenue          </v>
          </cell>
          <cell r="G640">
            <v>-1813348.99</v>
          </cell>
          <cell r="H640">
            <v>-1780841.42</v>
          </cell>
          <cell r="I640">
            <v>0</v>
          </cell>
          <cell r="K640">
            <v>0</v>
          </cell>
          <cell r="M640">
            <v>-16263013.289999999</v>
          </cell>
          <cell r="N640">
            <v>-15567901.66</v>
          </cell>
          <cell r="O640">
            <v>0</v>
          </cell>
          <cell r="Q640">
            <v>0</v>
          </cell>
          <cell r="T640">
            <v>-20372656.710000001</v>
          </cell>
          <cell r="U640">
            <v>0</v>
          </cell>
          <cell r="W640">
            <v>0</v>
          </cell>
          <cell r="Y640">
            <v>-16263013.289999999</v>
          </cell>
          <cell r="AA640">
            <v>0</v>
          </cell>
          <cell r="AG640">
            <v>0</v>
          </cell>
          <cell r="AI640">
            <v>0</v>
          </cell>
          <cell r="AL640">
            <v>5127</v>
          </cell>
        </row>
        <row r="641">
          <cell r="A641" t="str">
            <v>5128</v>
          </cell>
          <cell r="B641" t="str">
            <v xml:space="preserve">407 - Retained Earnings             </v>
          </cell>
          <cell r="C641" t="str">
            <v xml:space="preserve">DR - Distribution Revenue          </v>
          </cell>
          <cell r="G641">
            <v>-7370167.2300000004</v>
          </cell>
          <cell r="H641">
            <v>-5861974.0700000003</v>
          </cell>
          <cell r="I641">
            <v>0</v>
          </cell>
          <cell r="K641">
            <v>0</v>
          </cell>
          <cell r="M641">
            <v>-49263659.229999997</v>
          </cell>
          <cell r="N641">
            <v>-52244344.710000001</v>
          </cell>
          <cell r="O641">
            <v>0</v>
          </cell>
          <cell r="Q641">
            <v>0</v>
          </cell>
          <cell r="T641">
            <v>-68490236.810000002</v>
          </cell>
          <cell r="U641">
            <v>0</v>
          </cell>
          <cell r="W641">
            <v>0</v>
          </cell>
          <cell r="Y641">
            <v>-49263659.229999997</v>
          </cell>
          <cell r="AA641">
            <v>0</v>
          </cell>
          <cell r="AG641">
            <v>0</v>
          </cell>
          <cell r="AI641">
            <v>0</v>
          </cell>
          <cell r="AL641">
            <v>5128</v>
          </cell>
        </row>
        <row r="642">
          <cell r="A642" t="str">
            <v>5129</v>
          </cell>
          <cell r="B642" t="str">
            <v xml:space="preserve">407 - Retained Earnings             </v>
          </cell>
          <cell r="C642" t="str">
            <v xml:space="preserve">DR - Distribution Revenue          </v>
          </cell>
          <cell r="G642">
            <v>-244779.78</v>
          </cell>
          <cell r="H642">
            <v>-142494.21</v>
          </cell>
          <cell r="I642">
            <v>0</v>
          </cell>
          <cell r="K642">
            <v>0</v>
          </cell>
          <cell r="M642">
            <v>-1436888.11</v>
          </cell>
          <cell r="N642">
            <v>-1148019.18</v>
          </cell>
          <cell r="O642">
            <v>0</v>
          </cell>
          <cell r="Q642">
            <v>0</v>
          </cell>
          <cell r="T642">
            <v>-1490195.46</v>
          </cell>
          <cell r="U642">
            <v>0</v>
          </cell>
          <cell r="W642">
            <v>0</v>
          </cell>
          <cell r="Y642">
            <v>-1436888.11</v>
          </cell>
          <cell r="AA642">
            <v>0</v>
          </cell>
          <cell r="AG642">
            <v>0</v>
          </cell>
          <cell r="AI642">
            <v>0</v>
          </cell>
          <cell r="AL642">
            <v>5129</v>
          </cell>
        </row>
        <row r="643">
          <cell r="A643" t="str">
            <v>5130</v>
          </cell>
          <cell r="B643" t="str">
            <v xml:space="preserve">407 - Retained Earnings             </v>
          </cell>
          <cell r="C643" t="str">
            <v xml:space="preserve">DR - Distribution Revenue          </v>
          </cell>
          <cell r="G643">
            <v>-28075.33</v>
          </cell>
          <cell r="H643">
            <v>-25621.38</v>
          </cell>
          <cell r="I643">
            <v>0</v>
          </cell>
          <cell r="K643">
            <v>0</v>
          </cell>
          <cell r="M643">
            <v>-246806.94</v>
          </cell>
          <cell r="N643">
            <v>-222407</v>
          </cell>
          <cell r="O643">
            <v>0</v>
          </cell>
          <cell r="Q643">
            <v>0</v>
          </cell>
          <cell r="T643">
            <v>-297178.46999999997</v>
          </cell>
          <cell r="U643">
            <v>0</v>
          </cell>
          <cell r="W643">
            <v>0</v>
          </cell>
          <cell r="Y643">
            <v>-246806.94</v>
          </cell>
          <cell r="AA643">
            <v>0</v>
          </cell>
          <cell r="AG643">
            <v>0</v>
          </cell>
          <cell r="AI643">
            <v>0</v>
          </cell>
          <cell r="AL643">
            <v>5130</v>
          </cell>
        </row>
        <row r="644">
          <cell r="A644" t="str">
            <v>5140</v>
          </cell>
          <cell r="B644" t="str">
            <v xml:space="preserve">407 - Retained Earnings             </v>
          </cell>
          <cell r="C644" t="str">
            <v xml:space="preserve">DR - Distribution Revenue          </v>
          </cell>
          <cell r="G644">
            <v>-1179611.03</v>
          </cell>
          <cell r="H644">
            <v>-1090009.55</v>
          </cell>
          <cell r="I644">
            <v>0</v>
          </cell>
          <cell r="K644">
            <v>0</v>
          </cell>
          <cell r="M644">
            <v>-8213329.0999999996</v>
          </cell>
          <cell r="N644">
            <v>-8696354.9800000004</v>
          </cell>
          <cell r="O644">
            <v>0</v>
          </cell>
          <cell r="Q644">
            <v>0</v>
          </cell>
          <cell r="T644">
            <v>-11119482.369999999</v>
          </cell>
          <cell r="U644">
            <v>0</v>
          </cell>
          <cell r="W644">
            <v>0</v>
          </cell>
          <cell r="Y644">
            <v>-8213329.0999999996</v>
          </cell>
          <cell r="AA644">
            <v>0</v>
          </cell>
          <cell r="AG644">
            <v>0</v>
          </cell>
          <cell r="AI644">
            <v>0</v>
          </cell>
          <cell r="AL644">
            <v>5140</v>
          </cell>
        </row>
        <row r="645">
          <cell r="A645" t="str">
            <v>5142</v>
          </cell>
          <cell r="B645" t="str">
            <v xml:space="preserve">407 - Retained Earnings             </v>
          </cell>
          <cell r="C645" t="str">
            <v xml:space="preserve">DR - Distribution Revenue          </v>
          </cell>
          <cell r="G645">
            <v>-1629541.75</v>
          </cell>
          <cell r="H645">
            <v>-606280.01</v>
          </cell>
          <cell r="I645">
            <v>0</v>
          </cell>
          <cell r="K645">
            <v>0</v>
          </cell>
          <cell r="M645">
            <v>-4290641.62</v>
          </cell>
          <cell r="N645">
            <v>-4935463.32</v>
          </cell>
          <cell r="O645">
            <v>0</v>
          </cell>
          <cell r="Q645">
            <v>0</v>
          </cell>
          <cell r="T645">
            <v>-6604645.5899999999</v>
          </cell>
          <cell r="U645">
            <v>0</v>
          </cell>
          <cell r="W645">
            <v>0</v>
          </cell>
          <cell r="Y645">
            <v>-4290641.62</v>
          </cell>
          <cell r="AA645">
            <v>0</v>
          </cell>
          <cell r="AG645">
            <v>0</v>
          </cell>
          <cell r="AI645">
            <v>0</v>
          </cell>
          <cell r="AL645">
            <v>5142</v>
          </cell>
        </row>
        <row r="646">
          <cell r="A646" t="str">
            <v>5144</v>
          </cell>
          <cell r="B646" t="str">
            <v xml:space="preserve">407 - Retained Earnings             </v>
          </cell>
          <cell r="C646" t="str">
            <v xml:space="preserve">DR - Distribution Revenue          </v>
          </cell>
          <cell r="G646">
            <v>-360888.65</v>
          </cell>
          <cell r="H646">
            <v>-60329.72</v>
          </cell>
          <cell r="I646">
            <v>0</v>
          </cell>
          <cell r="K646">
            <v>0</v>
          </cell>
          <cell r="M646">
            <v>-765514.72</v>
          </cell>
          <cell r="N646">
            <v>-656325.14</v>
          </cell>
          <cell r="O646">
            <v>0</v>
          </cell>
          <cell r="Q646">
            <v>0</v>
          </cell>
          <cell r="T646">
            <v>-937827.12</v>
          </cell>
          <cell r="U646">
            <v>0</v>
          </cell>
          <cell r="W646">
            <v>0</v>
          </cell>
          <cell r="Y646">
            <v>-765514.72</v>
          </cell>
          <cell r="AA646">
            <v>0</v>
          </cell>
          <cell r="AG646">
            <v>0</v>
          </cell>
          <cell r="AI646">
            <v>0</v>
          </cell>
          <cell r="AL646">
            <v>5144</v>
          </cell>
        </row>
        <row r="647">
          <cell r="A647" t="str">
            <v>5145</v>
          </cell>
          <cell r="B647" t="str">
            <v xml:space="preserve">407 - Retained Earnings             </v>
          </cell>
          <cell r="C647" t="str">
            <v xml:space="preserve">DR - Distribution Revenue          </v>
          </cell>
          <cell r="G647">
            <v>-156898.85999999999</v>
          </cell>
          <cell r="H647">
            <v>-99916.61</v>
          </cell>
          <cell r="I647">
            <v>0</v>
          </cell>
          <cell r="K647">
            <v>0</v>
          </cell>
          <cell r="M647">
            <v>-605075</v>
          </cell>
          <cell r="N647">
            <v>-623882.22</v>
          </cell>
          <cell r="O647">
            <v>0</v>
          </cell>
          <cell r="Q647">
            <v>0</v>
          </cell>
          <cell r="T647">
            <v>-793718.81</v>
          </cell>
          <cell r="U647">
            <v>0</v>
          </cell>
          <cell r="W647">
            <v>0</v>
          </cell>
          <cell r="Y647">
            <v>-605075</v>
          </cell>
          <cell r="AA647">
            <v>0</v>
          </cell>
          <cell r="AG647">
            <v>0</v>
          </cell>
          <cell r="AI647">
            <v>0</v>
          </cell>
          <cell r="AL647">
            <v>5145</v>
          </cell>
        </row>
        <row r="648">
          <cell r="A648" t="str">
            <v>5146</v>
          </cell>
          <cell r="B648" t="str">
            <v xml:space="preserve">407 - Retained Earnings             </v>
          </cell>
          <cell r="C648" t="str">
            <v xml:space="preserve">DR - Distribution Revenue          </v>
          </cell>
          <cell r="G648">
            <v>-488.45</v>
          </cell>
          <cell r="H648">
            <v>-478.06</v>
          </cell>
          <cell r="I648">
            <v>0</v>
          </cell>
          <cell r="K648">
            <v>0</v>
          </cell>
          <cell r="M648">
            <v>-3878.88</v>
          </cell>
          <cell r="N648">
            <v>-3962.75</v>
          </cell>
          <cell r="O648">
            <v>0</v>
          </cell>
          <cell r="Q648">
            <v>0</v>
          </cell>
          <cell r="T648">
            <v>-5271.6</v>
          </cell>
          <cell r="U648">
            <v>0</v>
          </cell>
          <cell r="W648">
            <v>0</v>
          </cell>
          <cell r="Y648">
            <v>-3878.88</v>
          </cell>
          <cell r="AA648">
            <v>0</v>
          </cell>
          <cell r="AG648">
            <v>0</v>
          </cell>
          <cell r="AI648">
            <v>0</v>
          </cell>
          <cell r="AL648">
            <v>5146</v>
          </cell>
        </row>
        <row r="649">
          <cell r="A649" t="str">
            <v>5147</v>
          </cell>
          <cell r="B649" t="str">
            <v xml:space="preserve">407 - Retained Earnings             </v>
          </cell>
          <cell r="C649" t="str">
            <v xml:space="preserve">DR - Distribution Revenue          </v>
          </cell>
          <cell r="G649">
            <v>-479422.6</v>
          </cell>
          <cell r="H649">
            <v>-429700.84</v>
          </cell>
          <cell r="I649">
            <v>0</v>
          </cell>
          <cell r="K649">
            <v>0</v>
          </cell>
          <cell r="M649">
            <v>-3424183.02</v>
          </cell>
          <cell r="N649">
            <v>-3497232.58</v>
          </cell>
          <cell r="O649">
            <v>0</v>
          </cell>
          <cell r="Q649">
            <v>0</v>
          </cell>
          <cell r="T649">
            <v>-4587168.5199999996</v>
          </cell>
          <cell r="U649">
            <v>0</v>
          </cell>
          <cell r="W649">
            <v>0</v>
          </cell>
          <cell r="Y649">
            <v>-3424183.02</v>
          </cell>
          <cell r="AA649">
            <v>0</v>
          </cell>
          <cell r="AG649">
            <v>0</v>
          </cell>
          <cell r="AI649">
            <v>0</v>
          </cell>
          <cell r="AL649">
            <v>5147</v>
          </cell>
        </row>
        <row r="650">
          <cell r="A650" t="str">
            <v>5148</v>
          </cell>
          <cell r="B650" t="str">
            <v xml:space="preserve">407 - Retained Earnings             </v>
          </cell>
          <cell r="C650" t="str">
            <v xml:space="preserve">DR - Distribution Revenue          </v>
          </cell>
          <cell r="G650">
            <v>-2611870.15</v>
          </cell>
          <cell r="H650">
            <v>-1922579.8</v>
          </cell>
          <cell r="I650">
            <v>0</v>
          </cell>
          <cell r="K650">
            <v>0</v>
          </cell>
          <cell r="M650">
            <v>-16933562.199999999</v>
          </cell>
          <cell r="N650">
            <v>-17763668.059999999</v>
          </cell>
          <cell r="O650">
            <v>0</v>
          </cell>
          <cell r="Q650">
            <v>0</v>
          </cell>
          <cell r="T650">
            <v>-23358465.850000001</v>
          </cell>
          <cell r="U650">
            <v>0</v>
          </cell>
          <cell r="W650">
            <v>0</v>
          </cell>
          <cell r="Y650">
            <v>-16933562.199999999</v>
          </cell>
          <cell r="AA650">
            <v>0</v>
          </cell>
          <cell r="AG650">
            <v>0</v>
          </cell>
          <cell r="AI650">
            <v>0</v>
          </cell>
          <cell r="AL650">
            <v>5148</v>
          </cell>
        </row>
        <row r="651">
          <cell r="A651" t="str">
            <v>5149</v>
          </cell>
          <cell r="B651" t="str">
            <v xml:space="preserve">407 - Retained Earnings             </v>
          </cell>
          <cell r="C651" t="str">
            <v xml:space="preserve">DR - Distribution Revenue          </v>
          </cell>
          <cell r="G651">
            <v>21511958.120000001</v>
          </cell>
          <cell r="H651">
            <v>17275987.989999998</v>
          </cell>
          <cell r="I651">
            <v>0</v>
          </cell>
          <cell r="K651">
            <v>0</v>
          </cell>
          <cell r="M651">
            <v>146967822.47</v>
          </cell>
          <cell r="N651">
            <v>148230027.88</v>
          </cell>
          <cell r="O651">
            <v>0</v>
          </cell>
          <cell r="Q651">
            <v>0</v>
          </cell>
          <cell r="T651">
            <v>193794497.44999999</v>
          </cell>
          <cell r="U651">
            <v>0</v>
          </cell>
          <cell r="W651">
            <v>0</v>
          </cell>
          <cell r="Y651">
            <v>146967822.47</v>
          </cell>
          <cell r="AA651">
            <v>0</v>
          </cell>
          <cell r="AG651">
            <v>0</v>
          </cell>
          <cell r="AI651">
            <v>0</v>
          </cell>
          <cell r="AL651">
            <v>5149</v>
          </cell>
        </row>
        <row r="652">
          <cell r="A652" t="str">
            <v>5150</v>
          </cell>
          <cell r="B652" t="str">
            <v xml:space="preserve">407 - Retained Earnings             </v>
          </cell>
          <cell r="C652" t="str">
            <v xml:space="preserve">DR - Distribution Revenue          </v>
          </cell>
          <cell r="G652">
            <v>-187.83</v>
          </cell>
          <cell r="H652">
            <v>-150.85</v>
          </cell>
          <cell r="I652">
            <v>0</v>
          </cell>
          <cell r="K652">
            <v>0</v>
          </cell>
          <cell r="M652">
            <v>-1318.71</v>
          </cell>
          <cell r="N652">
            <v>-1544.71</v>
          </cell>
          <cell r="O652">
            <v>0</v>
          </cell>
          <cell r="Q652">
            <v>0</v>
          </cell>
          <cell r="T652">
            <v>-2018.53</v>
          </cell>
          <cell r="U652">
            <v>0</v>
          </cell>
          <cell r="W652">
            <v>0</v>
          </cell>
          <cell r="Y652">
            <v>-1318.71</v>
          </cell>
          <cell r="AA652">
            <v>0</v>
          </cell>
          <cell r="AG652">
            <v>0</v>
          </cell>
          <cell r="AI652">
            <v>0</v>
          </cell>
          <cell r="AL652">
            <v>5150</v>
          </cell>
        </row>
        <row r="653">
          <cell r="A653" t="str">
            <v>5161</v>
          </cell>
          <cell r="B653" t="str">
            <v xml:space="preserve">407 - Retained Earnings             </v>
          </cell>
          <cell r="C653" t="str">
            <v xml:space="preserve">ORV - Other Revenue                 </v>
          </cell>
          <cell r="G653">
            <v>-3044.07</v>
          </cell>
          <cell r="H653">
            <v>-2986.5</v>
          </cell>
          <cell r="I653">
            <v>-3100</v>
          </cell>
          <cell r="K653">
            <v>0</v>
          </cell>
          <cell r="M653">
            <v>-26814.880000000001</v>
          </cell>
          <cell r="N653">
            <v>-26662.73</v>
          </cell>
          <cell r="O653">
            <v>-27200</v>
          </cell>
          <cell r="Q653">
            <v>0</v>
          </cell>
          <cell r="T653">
            <v>-35561.910000000003</v>
          </cell>
          <cell r="U653">
            <v>-36300</v>
          </cell>
          <cell r="W653">
            <v>0</v>
          </cell>
          <cell r="Y653">
            <v>-26814.880000000001</v>
          </cell>
          <cell r="AA653">
            <v>-27200</v>
          </cell>
          <cell r="AG653">
            <v>-36300</v>
          </cell>
          <cell r="AI653">
            <v>0</v>
          </cell>
          <cell r="AL653">
            <v>5161</v>
          </cell>
        </row>
        <row r="654">
          <cell r="A654" t="str">
            <v>5162</v>
          </cell>
          <cell r="B654" t="str">
            <v xml:space="preserve">407 - Retained Earnings             </v>
          </cell>
          <cell r="C654" t="str">
            <v xml:space="preserve">ORV - Other Revenue                 </v>
          </cell>
          <cell r="G654">
            <v>-19803.900000000001</v>
          </cell>
          <cell r="H654">
            <v>-19063.099999999999</v>
          </cell>
          <cell r="I654">
            <v>-21300</v>
          </cell>
          <cell r="K654">
            <v>0</v>
          </cell>
          <cell r="M654">
            <v>-174066.8</v>
          </cell>
          <cell r="N654">
            <v>-172570.8</v>
          </cell>
          <cell r="O654">
            <v>-191200</v>
          </cell>
          <cell r="Q654">
            <v>0</v>
          </cell>
          <cell r="T654">
            <v>-225378.9</v>
          </cell>
          <cell r="U654">
            <v>-255000</v>
          </cell>
          <cell r="W654">
            <v>0</v>
          </cell>
          <cell r="Y654">
            <v>-174066.8</v>
          </cell>
          <cell r="AA654">
            <v>-191200</v>
          </cell>
          <cell r="AG654">
            <v>-255000</v>
          </cell>
          <cell r="AI654">
            <v>0</v>
          </cell>
          <cell r="AL654">
            <v>5162</v>
          </cell>
        </row>
        <row r="655">
          <cell r="A655" t="str">
            <v>5163</v>
          </cell>
          <cell r="B655" t="str">
            <v xml:space="preserve">407 - Retained Earnings             </v>
          </cell>
          <cell r="C655" t="str">
            <v xml:space="preserve">ORV - Other Revenue                 </v>
          </cell>
          <cell r="G655">
            <v>-285.25</v>
          </cell>
          <cell r="H655">
            <v>-672.25</v>
          </cell>
          <cell r="I655">
            <v>-1700</v>
          </cell>
          <cell r="K655">
            <v>0</v>
          </cell>
          <cell r="M655">
            <v>-2719</v>
          </cell>
          <cell r="N655">
            <v>-8219.5</v>
          </cell>
          <cell r="O655">
            <v>-15100</v>
          </cell>
          <cell r="Q655">
            <v>0</v>
          </cell>
          <cell r="T655">
            <v>-10013.5</v>
          </cell>
          <cell r="U655">
            <v>-20000</v>
          </cell>
          <cell r="W655">
            <v>0</v>
          </cell>
          <cell r="Y655">
            <v>-2719</v>
          </cell>
          <cell r="AA655">
            <v>-15100</v>
          </cell>
          <cell r="AG655">
            <v>-20000</v>
          </cell>
          <cell r="AI655">
            <v>0</v>
          </cell>
          <cell r="AL655">
            <v>5163</v>
          </cell>
        </row>
        <row r="656">
          <cell r="A656" t="str">
            <v>5167</v>
          </cell>
          <cell r="B656" t="str">
            <v xml:space="preserve">407 - Retained Earnings             </v>
          </cell>
          <cell r="C656" t="str">
            <v xml:space="preserve">ORV - Other Revenue                 </v>
          </cell>
          <cell r="G656">
            <v>-29923.11</v>
          </cell>
          <cell r="H656">
            <v>-31511.5</v>
          </cell>
          <cell r="I656">
            <v>-29200</v>
          </cell>
          <cell r="K656">
            <v>0</v>
          </cell>
          <cell r="M656">
            <v>-277460.33</v>
          </cell>
          <cell r="N656">
            <v>-276977</v>
          </cell>
          <cell r="O656">
            <v>-262500</v>
          </cell>
          <cell r="Q656">
            <v>0</v>
          </cell>
          <cell r="T656">
            <v>-367298.75</v>
          </cell>
          <cell r="U656">
            <v>-350000</v>
          </cell>
          <cell r="W656">
            <v>0</v>
          </cell>
          <cell r="Y656">
            <v>-277460.33</v>
          </cell>
          <cell r="AA656">
            <v>-262500</v>
          </cell>
          <cell r="AG656">
            <v>-350000</v>
          </cell>
          <cell r="AI656">
            <v>0</v>
          </cell>
          <cell r="AL656">
            <v>5167</v>
          </cell>
        </row>
        <row r="657">
          <cell r="A657" t="str">
            <v>5169</v>
          </cell>
          <cell r="B657" t="str">
            <v xml:space="preserve">407 - Retained Earnings             </v>
          </cell>
          <cell r="C657" t="str">
            <v xml:space="preserve">ORV - Other Revenue                 </v>
          </cell>
          <cell r="G657">
            <v>-60</v>
          </cell>
          <cell r="H657">
            <v>-959.66</v>
          </cell>
          <cell r="I657">
            <v>-200</v>
          </cell>
          <cell r="K657">
            <v>0</v>
          </cell>
          <cell r="M657">
            <v>-2823.32</v>
          </cell>
          <cell r="N657">
            <v>-5939.66</v>
          </cell>
          <cell r="O657">
            <v>-1600</v>
          </cell>
          <cell r="Q657">
            <v>0</v>
          </cell>
          <cell r="T657">
            <v>-9001.92</v>
          </cell>
          <cell r="U657">
            <v>-2000</v>
          </cell>
          <cell r="W657">
            <v>0</v>
          </cell>
          <cell r="Y657">
            <v>-2823.32</v>
          </cell>
          <cell r="AA657">
            <v>-1600</v>
          </cell>
          <cell r="AG657">
            <v>-2000</v>
          </cell>
          <cell r="AI657">
            <v>0</v>
          </cell>
          <cell r="AL657">
            <v>5169</v>
          </cell>
        </row>
        <row r="658">
          <cell r="A658" t="str">
            <v>5170</v>
          </cell>
          <cell r="B658" t="str">
            <v xml:space="preserve">407 - Retained Earnings             </v>
          </cell>
          <cell r="C658" t="str">
            <v xml:space="preserve">DR - Distribution Revenue          </v>
          </cell>
          <cell r="G658">
            <v>0</v>
          </cell>
          <cell r="H658">
            <v>0</v>
          </cell>
          <cell r="I658">
            <v>0</v>
          </cell>
          <cell r="K658">
            <v>0</v>
          </cell>
          <cell r="M658">
            <v>0.03</v>
          </cell>
          <cell r="N658">
            <v>-0.17</v>
          </cell>
          <cell r="O658">
            <v>0</v>
          </cell>
          <cell r="Q658">
            <v>0</v>
          </cell>
          <cell r="T658">
            <v>-0.17</v>
          </cell>
          <cell r="U658">
            <v>0</v>
          </cell>
          <cell r="W658">
            <v>0</v>
          </cell>
          <cell r="Y658">
            <v>0.03</v>
          </cell>
          <cell r="AA658">
            <v>0</v>
          </cell>
          <cell r="AG658">
            <v>0</v>
          </cell>
          <cell r="AI658">
            <v>0</v>
          </cell>
          <cell r="AL658">
            <v>5170</v>
          </cell>
        </row>
        <row r="659">
          <cell r="A659" t="str">
            <v>5171</v>
          </cell>
          <cell r="B659" t="str">
            <v xml:space="preserve">407 - Retained Earnings             </v>
          </cell>
          <cell r="C659" t="str">
            <v xml:space="preserve">DR - Distribution Revenue          </v>
          </cell>
          <cell r="G659">
            <v>0</v>
          </cell>
          <cell r="H659">
            <v>0</v>
          </cell>
          <cell r="I659">
            <v>0</v>
          </cell>
          <cell r="K659">
            <v>0</v>
          </cell>
          <cell r="M659">
            <v>-0.01</v>
          </cell>
          <cell r="N659">
            <v>-0.04</v>
          </cell>
          <cell r="O659">
            <v>0</v>
          </cell>
          <cell r="Q659">
            <v>0</v>
          </cell>
          <cell r="T659">
            <v>-0.04</v>
          </cell>
          <cell r="U659">
            <v>0</v>
          </cell>
          <cell r="W659">
            <v>0</v>
          </cell>
          <cell r="Y659">
            <v>-0.01</v>
          </cell>
          <cell r="AA659">
            <v>0</v>
          </cell>
          <cell r="AG659">
            <v>0</v>
          </cell>
          <cell r="AI659">
            <v>0</v>
          </cell>
          <cell r="AL659">
            <v>5171</v>
          </cell>
        </row>
        <row r="660">
          <cell r="A660" t="str">
            <v>5180</v>
          </cell>
          <cell r="B660" t="str">
            <v xml:space="preserve">407 - Retained Earnings             </v>
          </cell>
          <cell r="C660" t="str">
            <v xml:space="preserve">DR - Distribution Revenue          </v>
          </cell>
          <cell r="G660">
            <v>-4122749.97</v>
          </cell>
          <cell r="H660">
            <v>-4290684.1399999997</v>
          </cell>
          <cell r="I660">
            <v>-4938000</v>
          </cell>
          <cell r="K660">
            <v>0</v>
          </cell>
          <cell r="M660">
            <v>-38423136.920000002</v>
          </cell>
          <cell r="N660">
            <v>-39332440.329999998</v>
          </cell>
          <cell r="O660">
            <v>-39668000</v>
          </cell>
          <cell r="Q660">
            <v>0</v>
          </cell>
          <cell r="T660">
            <v>-52335378.229999997</v>
          </cell>
          <cell r="U660">
            <v>-54632000</v>
          </cell>
          <cell r="W660">
            <v>0</v>
          </cell>
          <cell r="Y660">
            <v>-38423136.920000002</v>
          </cell>
          <cell r="AA660">
            <v>-39668000</v>
          </cell>
          <cell r="AG660">
            <v>-54632000</v>
          </cell>
          <cell r="AI660">
            <v>0</v>
          </cell>
          <cell r="AL660">
            <v>5180</v>
          </cell>
        </row>
        <row r="661">
          <cell r="A661" t="str">
            <v>5180</v>
          </cell>
          <cell r="B661" t="str">
            <v xml:space="preserve">407 - Retained Earnings             </v>
          </cell>
          <cell r="C661" t="str">
            <v xml:space="preserve">RGA - Regulatory Adjustments        </v>
          </cell>
          <cell r="G661">
            <v>-674.35</v>
          </cell>
          <cell r="H661">
            <v>0</v>
          </cell>
          <cell r="I661">
            <v>0</v>
          </cell>
          <cell r="K661">
            <v>0</v>
          </cell>
          <cell r="M661">
            <v>-1653663.47</v>
          </cell>
          <cell r="N661">
            <v>0</v>
          </cell>
          <cell r="O661">
            <v>-1700000</v>
          </cell>
          <cell r="Q661">
            <v>0</v>
          </cell>
          <cell r="T661">
            <v>0</v>
          </cell>
          <cell r="U661">
            <v>-1700000</v>
          </cell>
          <cell r="W661">
            <v>0</v>
          </cell>
          <cell r="Y661">
            <v>-1653663.47</v>
          </cell>
          <cell r="AA661">
            <v>-1700000</v>
          </cell>
          <cell r="AG661">
            <v>-1700000</v>
          </cell>
          <cell r="AI661">
            <v>0</v>
          </cell>
          <cell r="AL661">
            <v>5180</v>
          </cell>
        </row>
        <row r="662">
          <cell r="A662" t="str">
            <v>5185</v>
          </cell>
          <cell r="B662" t="str">
            <v xml:space="preserve">407 - Retained Earnings             </v>
          </cell>
          <cell r="C662" t="str">
            <v xml:space="preserve">DR - Distribution Revenue          </v>
          </cell>
          <cell r="G662">
            <v>0</v>
          </cell>
          <cell r="H662">
            <v>0</v>
          </cell>
          <cell r="I662">
            <v>0</v>
          </cell>
          <cell r="K662">
            <v>0</v>
          </cell>
          <cell r="M662">
            <v>0</v>
          </cell>
          <cell r="N662">
            <v>0</v>
          </cell>
          <cell r="O662">
            <v>0</v>
          </cell>
          <cell r="Q662">
            <v>0</v>
          </cell>
          <cell r="T662">
            <v>0</v>
          </cell>
          <cell r="U662">
            <v>0</v>
          </cell>
          <cell r="W662">
            <v>0</v>
          </cell>
          <cell r="Y662">
            <v>0</v>
          </cell>
          <cell r="AA662">
            <v>0</v>
          </cell>
          <cell r="AG662">
            <v>0</v>
          </cell>
          <cell r="AI662">
            <v>0</v>
          </cell>
          <cell r="AL662">
            <v>5185</v>
          </cell>
        </row>
        <row r="663">
          <cell r="A663" t="str">
            <v>5190</v>
          </cell>
          <cell r="B663" t="str">
            <v xml:space="preserve">407 - Retained Earnings             </v>
          </cell>
          <cell r="C663" t="str">
            <v xml:space="preserve">DR - Distribution Revenue          </v>
          </cell>
          <cell r="G663">
            <v>0</v>
          </cell>
          <cell r="H663">
            <v>0</v>
          </cell>
          <cell r="I663">
            <v>0</v>
          </cell>
          <cell r="K663">
            <v>0</v>
          </cell>
          <cell r="M663">
            <v>0</v>
          </cell>
          <cell r="N663">
            <v>0</v>
          </cell>
          <cell r="O663">
            <v>0</v>
          </cell>
          <cell r="Q663">
            <v>0</v>
          </cell>
          <cell r="T663">
            <v>0</v>
          </cell>
          <cell r="U663">
            <v>0</v>
          </cell>
          <cell r="W663">
            <v>0</v>
          </cell>
          <cell r="Y663">
            <v>0</v>
          </cell>
          <cell r="AA663">
            <v>0</v>
          </cell>
          <cell r="AG663">
            <v>0</v>
          </cell>
          <cell r="AI663">
            <v>0</v>
          </cell>
          <cell r="AL663">
            <v>5190</v>
          </cell>
        </row>
        <row r="664">
          <cell r="A664" t="str">
            <v>5191</v>
          </cell>
          <cell r="B664" t="str">
            <v xml:space="preserve">407 - Retained Earnings             </v>
          </cell>
          <cell r="C664" t="str">
            <v xml:space="preserve">DR - Distribution Revenue          </v>
          </cell>
          <cell r="G664">
            <v>0</v>
          </cell>
          <cell r="H664">
            <v>-56159.23</v>
          </cell>
          <cell r="I664">
            <v>0</v>
          </cell>
          <cell r="K664">
            <v>0</v>
          </cell>
          <cell r="M664">
            <v>0</v>
          </cell>
          <cell r="N664">
            <v>0</v>
          </cell>
          <cell r="O664">
            <v>0</v>
          </cell>
          <cell r="Q664">
            <v>0</v>
          </cell>
          <cell r="T664">
            <v>0</v>
          </cell>
          <cell r="U664">
            <v>0</v>
          </cell>
          <cell r="W664">
            <v>0</v>
          </cell>
          <cell r="Y664">
            <v>0</v>
          </cell>
          <cell r="AA664">
            <v>0</v>
          </cell>
          <cell r="AG664">
            <v>0</v>
          </cell>
          <cell r="AI664">
            <v>0</v>
          </cell>
          <cell r="AL664">
            <v>5191</v>
          </cell>
        </row>
        <row r="665">
          <cell r="A665" t="str">
            <v>5204</v>
          </cell>
          <cell r="B665" t="str">
            <v xml:space="preserve">407 - Retained Earnings             </v>
          </cell>
          <cell r="C665" t="str">
            <v xml:space="preserve">ORV - Other Revenue                 </v>
          </cell>
          <cell r="G665">
            <v>0</v>
          </cell>
          <cell r="H665">
            <v>-480</v>
          </cell>
          <cell r="I665">
            <v>-500</v>
          </cell>
          <cell r="K665">
            <v>0</v>
          </cell>
          <cell r="M665">
            <v>-2439.13</v>
          </cell>
          <cell r="N665">
            <v>-4310.08</v>
          </cell>
          <cell r="O665">
            <v>-3700</v>
          </cell>
          <cell r="Q665">
            <v>0</v>
          </cell>
          <cell r="T665">
            <v>-5936.84</v>
          </cell>
          <cell r="U665">
            <v>-5000</v>
          </cell>
          <cell r="W665">
            <v>0</v>
          </cell>
          <cell r="Y665">
            <v>-2439.13</v>
          </cell>
          <cell r="AA665">
            <v>-3700</v>
          </cell>
          <cell r="AG665">
            <v>-5000</v>
          </cell>
          <cell r="AI665">
            <v>0</v>
          </cell>
          <cell r="AL665">
            <v>5204</v>
          </cell>
        </row>
        <row r="666">
          <cell r="A666" t="str">
            <v>5302</v>
          </cell>
          <cell r="B666" t="str">
            <v xml:space="preserve">407 - Retained Earnings             </v>
          </cell>
          <cell r="C666" t="str">
            <v xml:space="preserve">ORV - Other Revenue                 </v>
          </cell>
          <cell r="G666">
            <v>0</v>
          </cell>
          <cell r="H666">
            <v>-9890</v>
          </cell>
          <cell r="I666">
            <v>0</v>
          </cell>
          <cell r="K666">
            <v>0</v>
          </cell>
          <cell r="M666">
            <v>-8117</v>
          </cell>
          <cell r="N666">
            <v>-124903.03</v>
          </cell>
          <cell r="O666">
            <v>-82600</v>
          </cell>
          <cell r="Q666">
            <v>0</v>
          </cell>
          <cell r="T666">
            <v>-166146.03</v>
          </cell>
          <cell r="U666">
            <v>-85000</v>
          </cell>
          <cell r="W666">
            <v>0</v>
          </cell>
          <cell r="Y666">
            <v>-8117</v>
          </cell>
          <cell r="AA666">
            <v>-82600</v>
          </cell>
          <cell r="AG666">
            <v>-85000</v>
          </cell>
          <cell r="AI666">
            <v>0</v>
          </cell>
          <cell r="AL666">
            <v>5302</v>
          </cell>
        </row>
        <row r="667">
          <cell r="A667" t="str">
            <v>5303</v>
          </cell>
          <cell r="B667" t="str">
            <v xml:space="preserve">407 - Retained Earnings             </v>
          </cell>
          <cell r="C667" t="str">
            <v xml:space="preserve">ORV - Other Revenue                 </v>
          </cell>
          <cell r="G667">
            <v>-7155.56</v>
          </cell>
          <cell r="H667">
            <v>-65370.33</v>
          </cell>
          <cell r="I667">
            <v>0</v>
          </cell>
          <cell r="K667">
            <v>0</v>
          </cell>
          <cell r="M667">
            <v>-116844.33</v>
          </cell>
          <cell r="N667">
            <v>-639439.18000000005</v>
          </cell>
          <cell r="O667">
            <v>-354800</v>
          </cell>
          <cell r="Q667">
            <v>0</v>
          </cell>
          <cell r="T667">
            <v>-791264.01</v>
          </cell>
          <cell r="U667">
            <v>-365000</v>
          </cell>
          <cell r="W667">
            <v>0</v>
          </cell>
          <cell r="Y667">
            <v>-116844.33</v>
          </cell>
          <cell r="AA667">
            <v>-354800</v>
          </cell>
          <cell r="AG667">
            <v>-365000</v>
          </cell>
          <cell r="AI667">
            <v>0</v>
          </cell>
          <cell r="AL667">
            <v>5303</v>
          </cell>
        </row>
        <row r="668">
          <cell r="A668" t="str">
            <v>5304</v>
          </cell>
          <cell r="B668" t="str">
            <v xml:space="preserve">407 - Retained Earnings             </v>
          </cell>
          <cell r="C668" t="str">
            <v xml:space="preserve">ORV - Other Revenue                 </v>
          </cell>
          <cell r="G668">
            <v>-15.55</v>
          </cell>
          <cell r="H668">
            <v>-80.459999999999994</v>
          </cell>
          <cell r="I668">
            <v>0</v>
          </cell>
          <cell r="K668">
            <v>0</v>
          </cell>
          <cell r="M668">
            <v>-158.59</v>
          </cell>
          <cell r="N668">
            <v>-316.11</v>
          </cell>
          <cell r="O668">
            <v>0</v>
          </cell>
          <cell r="Q668">
            <v>0</v>
          </cell>
          <cell r="T668">
            <v>-395.9</v>
          </cell>
          <cell r="U668">
            <v>0</v>
          </cell>
          <cell r="W668">
            <v>0</v>
          </cell>
          <cell r="Y668">
            <v>-158.59</v>
          </cell>
          <cell r="AA668">
            <v>0</v>
          </cell>
          <cell r="AG668">
            <v>0</v>
          </cell>
          <cell r="AI668">
            <v>0</v>
          </cell>
          <cell r="AL668">
            <v>5304</v>
          </cell>
        </row>
        <row r="669">
          <cell r="A669" t="str">
            <v>5305</v>
          </cell>
          <cell r="B669" t="str">
            <v xml:space="preserve">407 - Retained Earnings             </v>
          </cell>
          <cell r="C669" t="str">
            <v xml:space="preserve">ORV - Other Revenue                 </v>
          </cell>
          <cell r="G669">
            <v>-902.71</v>
          </cell>
          <cell r="H669">
            <v>-3182.53</v>
          </cell>
          <cell r="I669">
            <v>-2500</v>
          </cell>
          <cell r="K669">
            <v>0</v>
          </cell>
          <cell r="M669">
            <v>-15017.71</v>
          </cell>
          <cell r="N669">
            <v>-25343.03</v>
          </cell>
          <cell r="O669">
            <v>-22500</v>
          </cell>
          <cell r="Q669">
            <v>0</v>
          </cell>
          <cell r="T669">
            <v>-30834.18</v>
          </cell>
          <cell r="U669">
            <v>-30000</v>
          </cell>
          <cell r="W669">
            <v>0</v>
          </cell>
          <cell r="Y669">
            <v>-15017.71</v>
          </cell>
          <cell r="AA669">
            <v>-22500</v>
          </cell>
          <cell r="AG669">
            <v>-30000</v>
          </cell>
          <cell r="AI669">
            <v>0</v>
          </cell>
          <cell r="AL669">
            <v>5305</v>
          </cell>
        </row>
        <row r="670">
          <cell r="A670" t="str">
            <v>5306</v>
          </cell>
          <cell r="B670" t="str">
            <v xml:space="preserve">407 - Retained Earnings             </v>
          </cell>
          <cell r="C670" t="str">
            <v xml:space="preserve">ORV - Other Revenue                 </v>
          </cell>
          <cell r="G670">
            <v>0</v>
          </cell>
          <cell r="H670">
            <v>0</v>
          </cell>
          <cell r="I670">
            <v>-100</v>
          </cell>
          <cell r="K670">
            <v>0</v>
          </cell>
          <cell r="M670">
            <v>-237.74</v>
          </cell>
          <cell r="N670">
            <v>-18058.09</v>
          </cell>
          <cell r="O670">
            <v>-400</v>
          </cell>
          <cell r="Q670">
            <v>0</v>
          </cell>
          <cell r="T670">
            <v>-23058.09</v>
          </cell>
          <cell r="U670">
            <v>-500</v>
          </cell>
          <cell r="W670">
            <v>0</v>
          </cell>
          <cell r="Y670">
            <v>-237.74</v>
          </cell>
          <cell r="AA670">
            <v>-400</v>
          </cell>
          <cell r="AG670">
            <v>-500</v>
          </cell>
          <cell r="AI670">
            <v>0</v>
          </cell>
          <cell r="AL670">
            <v>5306</v>
          </cell>
        </row>
        <row r="671">
          <cell r="A671" t="str">
            <v>5307</v>
          </cell>
          <cell r="B671" t="str">
            <v xml:space="preserve">407 - Retained Earnings             </v>
          </cell>
          <cell r="C671" t="str">
            <v xml:space="preserve">ORV - Other Revenue                 </v>
          </cell>
          <cell r="G671">
            <v>0</v>
          </cell>
          <cell r="H671">
            <v>0</v>
          </cell>
          <cell r="I671">
            <v>0</v>
          </cell>
          <cell r="K671">
            <v>0</v>
          </cell>
          <cell r="M671">
            <v>-13485.18</v>
          </cell>
          <cell r="N671">
            <v>-11660.06</v>
          </cell>
          <cell r="O671">
            <v>0</v>
          </cell>
          <cell r="Q671">
            <v>0</v>
          </cell>
          <cell r="T671">
            <v>-11660.06</v>
          </cell>
          <cell r="U671">
            <v>0</v>
          </cell>
          <cell r="W671">
            <v>0</v>
          </cell>
          <cell r="Y671">
            <v>-13485.18</v>
          </cell>
          <cell r="AA671">
            <v>0</v>
          </cell>
          <cell r="AG671">
            <v>0</v>
          </cell>
          <cell r="AI671">
            <v>0</v>
          </cell>
          <cell r="AL671">
            <v>5307</v>
          </cell>
        </row>
        <row r="672">
          <cell r="A672" t="str">
            <v>5308</v>
          </cell>
          <cell r="B672" t="str">
            <v xml:space="preserve">407 - Retained Earnings             </v>
          </cell>
          <cell r="C672" t="str">
            <v xml:space="preserve">ORV - Other Revenue                 </v>
          </cell>
          <cell r="G672">
            <v>7508.16</v>
          </cell>
          <cell r="H672">
            <v>28143.01</v>
          </cell>
          <cell r="I672">
            <v>1600</v>
          </cell>
          <cell r="K672">
            <v>0</v>
          </cell>
          <cell r="M672">
            <v>125981.94</v>
          </cell>
          <cell r="N672">
            <v>294934.08</v>
          </cell>
          <cell r="O672">
            <v>14400</v>
          </cell>
          <cell r="Q672">
            <v>0</v>
          </cell>
          <cell r="T672">
            <v>406340.44</v>
          </cell>
          <cell r="U672">
            <v>19000</v>
          </cell>
          <cell r="W672">
            <v>0</v>
          </cell>
          <cell r="Y672">
            <v>125981.94</v>
          </cell>
          <cell r="AA672">
            <v>14400</v>
          </cell>
          <cell r="AG672">
            <v>19000</v>
          </cell>
          <cell r="AI672">
            <v>0</v>
          </cell>
          <cell r="AL672">
            <v>5308</v>
          </cell>
        </row>
        <row r="673">
          <cell r="A673" t="str">
            <v>5351</v>
          </cell>
          <cell r="B673" t="str">
            <v xml:space="preserve">407 - Retained Earnings             </v>
          </cell>
          <cell r="C673" t="str">
            <v xml:space="preserve">ORV - Other Revenue                 </v>
          </cell>
          <cell r="G673">
            <v>-129741.25</v>
          </cell>
          <cell r="H673">
            <v>-75932.320000000007</v>
          </cell>
          <cell r="I673">
            <v>-81000</v>
          </cell>
          <cell r="K673">
            <v>0</v>
          </cell>
          <cell r="M673">
            <v>-795106.46</v>
          </cell>
          <cell r="N673">
            <v>-742600.01</v>
          </cell>
          <cell r="O673">
            <v>-760000</v>
          </cell>
          <cell r="Q673">
            <v>0</v>
          </cell>
          <cell r="T673">
            <v>-962408.52</v>
          </cell>
          <cell r="U673">
            <v>-1000000</v>
          </cell>
          <cell r="W673">
            <v>0</v>
          </cell>
          <cell r="Y673">
            <v>-795106.46</v>
          </cell>
          <cell r="AA673">
            <v>-760000</v>
          </cell>
          <cell r="AG673">
            <v>-1000000</v>
          </cell>
          <cell r="AI673">
            <v>0</v>
          </cell>
          <cell r="AL673">
            <v>5351</v>
          </cell>
        </row>
        <row r="674">
          <cell r="A674" t="str">
            <v>5352</v>
          </cell>
          <cell r="B674" t="str">
            <v xml:space="preserve">407 - Retained Earnings             </v>
          </cell>
          <cell r="C674" t="str">
            <v xml:space="preserve">ORV - Other Revenue                 </v>
          </cell>
          <cell r="G674">
            <v>-1082.25</v>
          </cell>
          <cell r="H674">
            <v>-2947.87</v>
          </cell>
          <cell r="I674">
            <v>-900</v>
          </cell>
          <cell r="K674">
            <v>0</v>
          </cell>
          <cell r="M674">
            <v>-5653.03</v>
          </cell>
          <cell r="N674">
            <v>-9484.52</v>
          </cell>
          <cell r="O674">
            <v>-7500</v>
          </cell>
          <cell r="Q674">
            <v>0</v>
          </cell>
          <cell r="T674">
            <v>-11678.76</v>
          </cell>
          <cell r="U674">
            <v>-10000</v>
          </cell>
          <cell r="W674">
            <v>0</v>
          </cell>
          <cell r="Y674">
            <v>-5653.03</v>
          </cell>
          <cell r="AA674">
            <v>-7500</v>
          </cell>
          <cell r="AG674">
            <v>-10000</v>
          </cell>
          <cell r="AI674">
            <v>0</v>
          </cell>
          <cell r="AL674">
            <v>5352</v>
          </cell>
        </row>
        <row r="675">
          <cell r="A675" t="str">
            <v>5355</v>
          </cell>
          <cell r="B675" t="str">
            <v xml:space="preserve">407 - Retained Earnings             </v>
          </cell>
          <cell r="C675" t="str">
            <v xml:space="preserve">ORV - Other Revenue                 </v>
          </cell>
          <cell r="G675">
            <v>-40514.25</v>
          </cell>
          <cell r="H675">
            <v>-47455</v>
          </cell>
          <cell r="I675">
            <v>-42900</v>
          </cell>
          <cell r="K675">
            <v>0</v>
          </cell>
          <cell r="M675">
            <v>-383736.31</v>
          </cell>
          <cell r="N675">
            <v>-419350.54</v>
          </cell>
          <cell r="O675">
            <v>-432300</v>
          </cell>
          <cell r="Q675">
            <v>0</v>
          </cell>
          <cell r="T675">
            <v>-533859.43999999994</v>
          </cell>
          <cell r="U675">
            <v>-550000</v>
          </cell>
          <cell r="W675">
            <v>0</v>
          </cell>
          <cell r="Y675">
            <v>-383736.31</v>
          </cell>
          <cell r="AA675">
            <v>-432300</v>
          </cell>
          <cell r="AG675">
            <v>-550000</v>
          </cell>
          <cell r="AI675">
            <v>0</v>
          </cell>
          <cell r="AL675">
            <v>5355</v>
          </cell>
        </row>
        <row r="676">
          <cell r="A676" t="str">
            <v>5356</v>
          </cell>
          <cell r="B676" t="str">
            <v xml:space="preserve">407 - Retained Earnings             </v>
          </cell>
          <cell r="C676" t="str">
            <v xml:space="preserve">ORV - Other Revenue                 </v>
          </cell>
          <cell r="G676">
            <v>-63179.86</v>
          </cell>
          <cell r="H676">
            <v>-68970</v>
          </cell>
          <cell r="I676">
            <v>-62000</v>
          </cell>
          <cell r="K676">
            <v>0</v>
          </cell>
          <cell r="M676">
            <v>-370799.79</v>
          </cell>
          <cell r="N676">
            <v>-510778.5</v>
          </cell>
          <cell r="O676">
            <v>-521400</v>
          </cell>
          <cell r="Q676">
            <v>0</v>
          </cell>
          <cell r="T676">
            <v>-641698.5</v>
          </cell>
          <cell r="U676">
            <v>-660000</v>
          </cell>
          <cell r="W676">
            <v>0</v>
          </cell>
          <cell r="Y676">
            <v>-370799.79</v>
          </cell>
          <cell r="AA676">
            <v>-521400</v>
          </cell>
          <cell r="AG676">
            <v>-660000</v>
          </cell>
          <cell r="AI676">
            <v>0</v>
          </cell>
          <cell r="AL676">
            <v>5356</v>
          </cell>
        </row>
        <row r="677">
          <cell r="A677" t="str">
            <v>5357</v>
          </cell>
          <cell r="B677" t="str">
            <v xml:space="preserve">407 - Retained Earnings             </v>
          </cell>
          <cell r="C677" t="str">
            <v xml:space="preserve">ORV - Other Revenue                 </v>
          </cell>
          <cell r="G677">
            <v>-1861</v>
          </cell>
          <cell r="H677">
            <v>-5042</v>
          </cell>
          <cell r="I677">
            <v>-3500</v>
          </cell>
          <cell r="K677">
            <v>0</v>
          </cell>
          <cell r="M677">
            <v>-22015.22</v>
          </cell>
          <cell r="N677">
            <v>-34087.83</v>
          </cell>
          <cell r="O677">
            <v>-33000</v>
          </cell>
          <cell r="Q677">
            <v>0</v>
          </cell>
          <cell r="T677">
            <v>-42104.63</v>
          </cell>
          <cell r="U677">
            <v>-43000</v>
          </cell>
          <cell r="W677">
            <v>0</v>
          </cell>
          <cell r="Y677">
            <v>-22015.22</v>
          </cell>
          <cell r="AA677">
            <v>-33000</v>
          </cell>
          <cell r="AG677">
            <v>-43000</v>
          </cell>
          <cell r="AI677">
            <v>0</v>
          </cell>
          <cell r="AL677">
            <v>5357</v>
          </cell>
        </row>
        <row r="678">
          <cell r="A678" t="str">
            <v>5361</v>
          </cell>
          <cell r="B678" t="str">
            <v xml:space="preserve">407 - Retained Earnings             </v>
          </cell>
          <cell r="C678" t="str">
            <v xml:space="preserve">ORV - Other Revenue                 </v>
          </cell>
          <cell r="G678">
            <v>0</v>
          </cell>
          <cell r="H678">
            <v>-1235.72</v>
          </cell>
          <cell r="I678">
            <v>0</v>
          </cell>
          <cell r="K678">
            <v>0</v>
          </cell>
          <cell r="M678">
            <v>-2981.75</v>
          </cell>
          <cell r="N678">
            <v>-4026.8</v>
          </cell>
          <cell r="O678">
            <v>0</v>
          </cell>
          <cell r="Q678">
            <v>0</v>
          </cell>
          <cell r="T678">
            <v>-6607.14</v>
          </cell>
          <cell r="U678">
            <v>0</v>
          </cell>
          <cell r="W678">
            <v>0</v>
          </cell>
          <cell r="Y678">
            <v>-2981.75</v>
          </cell>
          <cell r="AA678">
            <v>0</v>
          </cell>
          <cell r="AG678">
            <v>0</v>
          </cell>
          <cell r="AI678">
            <v>0</v>
          </cell>
          <cell r="AL678">
            <v>5361</v>
          </cell>
        </row>
        <row r="679">
          <cell r="A679" t="str">
            <v>5401</v>
          </cell>
          <cell r="B679" t="str">
            <v xml:space="preserve">407 - Retained Earnings             </v>
          </cell>
          <cell r="C679" t="str">
            <v xml:space="preserve">ORV - Other Revenue                 </v>
          </cell>
          <cell r="G679">
            <v>-11544.58</v>
          </cell>
          <cell r="H679">
            <v>-11544.58</v>
          </cell>
          <cell r="I679">
            <v>-11900</v>
          </cell>
          <cell r="K679">
            <v>0</v>
          </cell>
          <cell r="M679">
            <v>-270842.84000000003</v>
          </cell>
          <cell r="N679">
            <v>-267679.34999999998</v>
          </cell>
          <cell r="O679">
            <v>-271500</v>
          </cell>
          <cell r="Q679">
            <v>0</v>
          </cell>
          <cell r="T679">
            <v>-355791.42</v>
          </cell>
          <cell r="U679">
            <v>-362000</v>
          </cell>
          <cell r="W679">
            <v>0</v>
          </cell>
          <cell r="Y679">
            <v>-270842.84000000003</v>
          </cell>
          <cell r="AA679">
            <v>-271500</v>
          </cell>
          <cell r="AG679">
            <v>-362000</v>
          </cell>
          <cell r="AI679">
            <v>0</v>
          </cell>
          <cell r="AL679">
            <v>5401</v>
          </cell>
        </row>
        <row r="680">
          <cell r="A680" t="str">
            <v>5404</v>
          </cell>
          <cell r="B680" t="str">
            <v xml:space="preserve">407 - Retained Earnings             </v>
          </cell>
          <cell r="C680" t="str">
            <v xml:space="preserve">ORV - Other Revenue                 </v>
          </cell>
          <cell r="G680">
            <v>-974.63</v>
          </cell>
          <cell r="H680">
            <v>-940.13</v>
          </cell>
          <cell r="I680">
            <v>-1200</v>
          </cell>
          <cell r="K680">
            <v>0</v>
          </cell>
          <cell r="M680">
            <v>-15016.17</v>
          </cell>
          <cell r="N680">
            <v>-14486.66</v>
          </cell>
          <cell r="O680">
            <v>-13900</v>
          </cell>
          <cell r="Q680">
            <v>0</v>
          </cell>
          <cell r="T680">
            <v>-17307.05</v>
          </cell>
          <cell r="U680">
            <v>-17500</v>
          </cell>
          <cell r="W680">
            <v>0</v>
          </cell>
          <cell r="Y680">
            <v>-15016.17</v>
          </cell>
          <cell r="AA680">
            <v>-13900</v>
          </cell>
          <cell r="AG680">
            <v>-17500</v>
          </cell>
          <cell r="AI680">
            <v>0</v>
          </cell>
          <cell r="AL680">
            <v>5404</v>
          </cell>
        </row>
        <row r="681">
          <cell r="A681" t="str">
            <v>5407</v>
          </cell>
          <cell r="B681" t="str">
            <v xml:space="preserve">407 - Retained Earnings             </v>
          </cell>
          <cell r="C681" t="str">
            <v xml:space="preserve">ORV - Other Revenue                 </v>
          </cell>
          <cell r="G681">
            <v>-14.18</v>
          </cell>
          <cell r="H681">
            <v>-13.71</v>
          </cell>
          <cell r="I681">
            <v>0</v>
          </cell>
          <cell r="K681">
            <v>0</v>
          </cell>
          <cell r="M681">
            <v>-127.62</v>
          </cell>
          <cell r="N681">
            <v>-123.39</v>
          </cell>
          <cell r="O681">
            <v>0</v>
          </cell>
          <cell r="Q681">
            <v>0</v>
          </cell>
          <cell r="T681">
            <v>-164.52</v>
          </cell>
          <cell r="U681">
            <v>0</v>
          </cell>
          <cell r="W681">
            <v>0</v>
          </cell>
          <cell r="Y681">
            <v>-127.62</v>
          </cell>
          <cell r="AA681">
            <v>0</v>
          </cell>
          <cell r="AG681">
            <v>0</v>
          </cell>
          <cell r="AI681">
            <v>0</v>
          </cell>
          <cell r="AL681">
            <v>5407</v>
          </cell>
        </row>
        <row r="682">
          <cell r="A682" t="str">
            <v>5451</v>
          </cell>
          <cell r="B682" t="str">
            <v xml:space="preserve">407 - Retained Earnings             </v>
          </cell>
          <cell r="C682" t="str">
            <v xml:space="preserve">ORV - Other Revenue                 </v>
          </cell>
          <cell r="G682">
            <v>-18058</v>
          </cell>
          <cell r="H682">
            <v>-6390.26</v>
          </cell>
          <cell r="I682">
            <v>-7900</v>
          </cell>
          <cell r="K682">
            <v>0</v>
          </cell>
          <cell r="M682">
            <v>-83487.47</v>
          </cell>
          <cell r="N682">
            <v>-132690.09</v>
          </cell>
          <cell r="O682">
            <v>-123000</v>
          </cell>
          <cell r="Q682">
            <v>0</v>
          </cell>
          <cell r="T682">
            <v>-148587.42000000001</v>
          </cell>
          <cell r="U682">
            <v>-175000</v>
          </cell>
          <cell r="W682">
            <v>0</v>
          </cell>
          <cell r="Y682">
            <v>-83487.47</v>
          </cell>
          <cell r="AA682">
            <v>-123000</v>
          </cell>
          <cell r="AG682">
            <v>-175000</v>
          </cell>
          <cell r="AI682">
            <v>0</v>
          </cell>
          <cell r="AL682">
            <v>5451</v>
          </cell>
        </row>
        <row r="683">
          <cell r="A683" t="str">
            <v>5452</v>
          </cell>
          <cell r="B683" t="str">
            <v xml:space="preserve">407 - Retained Earnings             </v>
          </cell>
          <cell r="C683" t="str">
            <v xml:space="preserve">ORV - Other Revenue                 </v>
          </cell>
          <cell r="G683">
            <v>0</v>
          </cell>
          <cell r="H683">
            <v>0</v>
          </cell>
          <cell r="I683">
            <v>-1400</v>
          </cell>
          <cell r="K683">
            <v>0</v>
          </cell>
          <cell r="M683">
            <v>-3075</v>
          </cell>
          <cell r="N683">
            <v>-3150</v>
          </cell>
          <cell r="O683">
            <v>-2400</v>
          </cell>
          <cell r="Q683">
            <v>0</v>
          </cell>
          <cell r="T683">
            <v>-3225</v>
          </cell>
          <cell r="U683">
            <v>-3000</v>
          </cell>
          <cell r="W683">
            <v>0</v>
          </cell>
          <cell r="Y683">
            <v>-3075</v>
          </cell>
          <cell r="AA683">
            <v>-2400</v>
          </cell>
          <cell r="AG683">
            <v>-3000</v>
          </cell>
          <cell r="AI683">
            <v>0</v>
          </cell>
          <cell r="AL683">
            <v>5452</v>
          </cell>
        </row>
        <row r="684">
          <cell r="A684" t="str">
            <v>5453</v>
          </cell>
          <cell r="B684" t="str">
            <v xml:space="preserve">407 - Retained Earnings             </v>
          </cell>
          <cell r="C684" t="str">
            <v xml:space="preserve">ORV - Other Revenue                 </v>
          </cell>
          <cell r="G684">
            <v>-36481.89</v>
          </cell>
          <cell r="H684">
            <v>-15366.8</v>
          </cell>
          <cell r="I684">
            <v>0</v>
          </cell>
          <cell r="K684">
            <v>0</v>
          </cell>
          <cell r="M684">
            <v>-64260.76</v>
          </cell>
          <cell r="N684">
            <v>-55817.49</v>
          </cell>
          <cell r="O684">
            <v>-24700</v>
          </cell>
          <cell r="Q684">
            <v>0</v>
          </cell>
          <cell r="T684">
            <v>-87475.64</v>
          </cell>
          <cell r="U684">
            <v>-98600</v>
          </cell>
          <cell r="W684">
            <v>0</v>
          </cell>
          <cell r="Y684">
            <v>-64260.76</v>
          </cell>
          <cell r="AA684">
            <v>-24700</v>
          </cell>
          <cell r="AG684">
            <v>-98600</v>
          </cell>
          <cell r="AI684">
            <v>0</v>
          </cell>
          <cell r="AL684">
            <v>5453</v>
          </cell>
        </row>
        <row r="685">
          <cell r="A685" t="str">
            <v>5454</v>
          </cell>
          <cell r="B685" t="str">
            <v xml:space="preserve">407 - Retained Earnings             </v>
          </cell>
          <cell r="C685" t="str">
            <v xml:space="preserve">ORV - Other Revenue                 </v>
          </cell>
          <cell r="G685">
            <v>-50.51</v>
          </cell>
          <cell r="H685">
            <v>-98.59</v>
          </cell>
          <cell r="I685">
            <v>-1000</v>
          </cell>
          <cell r="K685">
            <v>0</v>
          </cell>
          <cell r="M685">
            <v>-1177.73</v>
          </cell>
          <cell r="N685">
            <v>-2516.2600000000002</v>
          </cell>
          <cell r="O685">
            <v>-8200</v>
          </cell>
          <cell r="Q685">
            <v>0</v>
          </cell>
          <cell r="T685">
            <v>-3628.35</v>
          </cell>
          <cell r="U685">
            <v>-11000</v>
          </cell>
          <cell r="W685">
            <v>0</v>
          </cell>
          <cell r="Y685">
            <v>-1177.73</v>
          </cell>
          <cell r="AA685">
            <v>-8200</v>
          </cell>
          <cell r="AG685">
            <v>-11000</v>
          </cell>
          <cell r="AI685">
            <v>0</v>
          </cell>
          <cell r="AL685">
            <v>5454</v>
          </cell>
        </row>
        <row r="686">
          <cell r="A686" t="str">
            <v>5455</v>
          </cell>
          <cell r="B686" t="str">
            <v xml:space="preserve">407 - Retained Earnings             </v>
          </cell>
          <cell r="C686" t="str">
            <v xml:space="preserve">ORV - Other Revenue                 </v>
          </cell>
          <cell r="G686">
            <v>-18800</v>
          </cell>
          <cell r="H686">
            <v>1252.75</v>
          </cell>
          <cell r="I686">
            <v>-3400</v>
          </cell>
          <cell r="K686">
            <v>0</v>
          </cell>
          <cell r="M686">
            <v>-19488.080000000002</v>
          </cell>
          <cell r="N686">
            <v>-56594.93</v>
          </cell>
          <cell r="O686">
            <v>-30000</v>
          </cell>
          <cell r="Q686">
            <v>0</v>
          </cell>
          <cell r="T686">
            <v>-76541.56</v>
          </cell>
          <cell r="U686">
            <v>-40000</v>
          </cell>
          <cell r="W686">
            <v>0</v>
          </cell>
          <cell r="Y686">
            <v>-19488.080000000002</v>
          </cell>
          <cell r="AA686">
            <v>-30000</v>
          </cell>
          <cell r="AG686">
            <v>-40000</v>
          </cell>
          <cell r="AI686">
            <v>0</v>
          </cell>
          <cell r="AL686">
            <v>5455</v>
          </cell>
        </row>
        <row r="687">
          <cell r="A687" t="str">
            <v>5456</v>
          </cell>
          <cell r="B687" t="str">
            <v xml:space="preserve">407 - Retained Earnings             </v>
          </cell>
          <cell r="C687" t="str">
            <v xml:space="preserve">ORV - Other Revenue                 </v>
          </cell>
          <cell r="G687">
            <v>0</v>
          </cell>
          <cell r="H687">
            <v>-273268.53000000003</v>
          </cell>
          <cell r="I687">
            <v>0</v>
          </cell>
          <cell r="K687">
            <v>0</v>
          </cell>
          <cell r="M687">
            <v>-1626336.94</v>
          </cell>
          <cell r="N687">
            <v>-282638.53000000003</v>
          </cell>
          <cell r="O687">
            <v>0</v>
          </cell>
          <cell r="Q687">
            <v>0</v>
          </cell>
          <cell r="T687">
            <v>-914049.68</v>
          </cell>
          <cell r="U687">
            <v>0</v>
          </cell>
          <cell r="W687">
            <v>0</v>
          </cell>
          <cell r="Y687">
            <v>-1626336.94</v>
          </cell>
          <cell r="AA687">
            <v>0</v>
          </cell>
          <cell r="AG687">
            <v>0</v>
          </cell>
          <cell r="AI687">
            <v>0</v>
          </cell>
          <cell r="AL687">
            <v>5456</v>
          </cell>
        </row>
        <row r="688">
          <cell r="A688" t="str">
            <v>6004</v>
          </cell>
          <cell r="B688" t="str">
            <v xml:space="preserve">407 - Retained Earnings             </v>
          </cell>
          <cell r="C688" t="str">
            <v xml:space="preserve">DR - Distribution Revenue          </v>
          </cell>
          <cell r="G688">
            <v>9322768.5299999993</v>
          </cell>
          <cell r="H688">
            <v>15927273.76</v>
          </cell>
          <cell r="I688">
            <v>0</v>
          </cell>
          <cell r="K688">
            <v>0</v>
          </cell>
          <cell r="M688">
            <v>111268271.93000001</v>
          </cell>
          <cell r="N688">
            <v>139115090.63</v>
          </cell>
          <cell r="O688">
            <v>0</v>
          </cell>
          <cell r="Q688">
            <v>0</v>
          </cell>
          <cell r="T688">
            <v>183375110.50999999</v>
          </cell>
          <cell r="U688">
            <v>0</v>
          </cell>
          <cell r="W688">
            <v>0</v>
          </cell>
          <cell r="Y688">
            <v>111268271.93000001</v>
          </cell>
          <cell r="AA688">
            <v>0</v>
          </cell>
          <cell r="AG688">
            <v>0</v>
          </cell>
          <cell r="AI688">
            <v>0</v>
          </cell>
          <cell r="AL688">
            <v>6004</v>
          </cell>
        </row>
        <row r="689">
          <cell r="A689" t="str">
            <v>6005</v>
          </cell>
          <cell r="B689" t="str">
            <v xml:space="preserve">407 - Retained Earnings             </v>
          </cell>
          <cell r="C689" t="str">
            <v xml:space="preserve">DR - Distribution Revenue          </v>
          </cell>
          <cell r="G689">
            <v>-3378330.04</v>
          </cell>
          <cell r="H689">
            <v>639970.43999999994</v>
          </cell>
          <cell r="I689">
            <v>0</v>
          </cell>
          <cell r="K689">
            <v>0</v>
          </cell>
          <cell r="M689">
            <v>17609270.460000001</v>
          </cell>
          <cell r="N689">
            <v>7230253.5</v>
          </cell>
          <cell r="O689">
            <v>0</v>
          </cell>
          <cell r="Q689">
            <v>0</v>
          </cell>
          <cell r="T689">
            <v>10940506.98</v>
          </cell>
          <cell r="U689">
            <v>0</v>
          </cell>
          <cell r="W689">
            <v>0</v>
          </cell>
          <cell r="Y689">
            <v>17609270.460000001</v>
          </cell>
          <cell r="AA689">
            <v>0</v>
          </cell>
          <cell r="AG689">
            <v>0</v>
          </cell>
          <cell r="AI689">
            <v>0</v>
          </cell>
          <cell r="AL689">
            <v>6005</v>
          </cell>
        </row>
        <row r="690">
          <cell r="A690" t="str">
            <v>6006</v>
          </cell>
          <cell r="B690" t="str">
            <v xml:space="preserve">407 - Retained Earnings             </v>
          </cell>
          <cell r="C690" t="str">
            <v xml:space="preserve">DR - Distribution Revenue          </v>
          </cell>
          <cell r="G690">
            <v>1627981.19</v>
          </cell>
          <cell r="H690">
            <v>1961694.75</v>
          </cell>
          <cell r="I690">
            <v>0</v>
          </cell>
          <cell r="K690">
            <v>0</v>
          </cell>
          <cell r="M690">
            <v>15710702.380000001</v>
          </cell>
          <cell r="N690">
            <v>15148907.32</v>
          </cell>
          <cell r="O690">
            <v>0</v>
          </cell>
          <cell r="Q690">
            <v>0</v>
          </cell>
          <cell r="T690">
            <v>19511348.789999999</v>
          </cell>
          <cell r="U690">
            <v>0</v>
          </cell>
          <cell r="W690">
            <v>0</v>
          </cell>
          <cell r="Y690">
            <v>15710702.380000001</v>
          </cell>
          <cell r="AA690">
            <v>0</v>
          </cell>
          <cell r="AG690">
            <v>0</v>
          </cell>
          <cell r="AI690">
            <v>0</v>
          </cell>
          <cell r="AL690">
            <v>6006</v>
          </cell>
        </row>
        <row r="691">
          <cell r="A691" t="str">
            <v>6008</v>
          </cell>
          <cell r="B691" t="str">
            <v xml:space="preserve">407 - Retained Earnings             </v>
          </cell>
          <cell r="C691" t="str">
            <v xml:space="preserve">DR - Distribution Revenue          </v>
          </cell>
          <cell r="G691">
            <v>1326282.31</v>
          </cell>
          <cell r="H691">
            <v>1415872.46</v>
          </cell>
          <cell r="I691">
            <v>0</v>
          </cell>
          <cell r="K691">
            <v>0</v>
          </cell>
          <cell r="M691">
            <v>12266628.84</v>
          </cell>
          <cell r="N691">
            <v>11521434.68</v>
          </cell>
          <cell r="O691">
            <v>0</v>
          </cell>
          <cell r="Q691">
            <v>0</v>
          </cell>
          <cell r="T691">
            <v>14987000.49</v>
          </cell>
          <cell r="U691">
            <v>0</v>
          </cell>
          <cell r="W691">
            <v>0</v>
          </cell>
          <cell r="Y691">
            <v>12266628.84</v>
          </cell>
          <cell r="AA691">
            <v>0</v>
          </cell>
          <cell r="AG691">
            <v>0</v>
          </cell>
          <cell r="AI691">
            <v>0</v>
          </cell>
          <cell r="AL691">
            <v>6008</v>
          </cell>
        </row>
        <row r="692">
          <cell r="A692" t="str">
            <v>6009</v>
          </cell>
          <cell r="B692" t="str">
            <v xml:space="preserve">407 - Retained Earnings             </v>
          </cell>
          <cell r="C692" t="str">
            <v xml:space="preserve">DR - Distribution Revenue          </v>
          </cell>
          <cell r="G692">
            <v>1238182.45</v>
          </cell>
          <cell r="H692">
            <v>1444643.72</v>
          </cell>
          <cell r="I692">
            <v>0</v>
          </cell>
          <cell r="K692">
            <v>0</v>
          </cell>
          <cell r="M692">
            <v>11493176.369999999</v>
          </cell>
          <cell r="N692">
            <v>11442318.73</v>
          </cell>
          <cell r="O692">
            <v>0</v>
          </cell>
          <cell r="Q692">
            <v>0</v>
          </cell>
          <cell r="T692">
            <v>14845423.09</v>
          </cell>
          <cell r="U692">
            <v>0</v>
          </cell>
          <cell r="W692">
            <v>0</v>
          </cell>
          <cell r="Y692">
            <v>11493176.369999999</v>
          </cell>
          <cell r="AA692">
            <v>0</v>
          </cell>
          <cell r="AG692">
            <v>0</v>
          </cell>
          <cell r="AI692">
            <v>0</v>
          </cell>
          <cell r="AL692">
            <v>6009</v>
          </cell>
        </row>
        <row r="693">
          <cell r="A693" t="str">
            <v>6011</v>
          </cell>
          <cell r="B693" t="str">
            <v xml:space="preserve">407 - Retained Earnings             </v>
          </cell>
          <cell r="C693" t="str">
            <v xml:space="preserve">DR - Distribution Revenue          </v>
          </cell>
          <cell r="G693">
            <v>-10136884.439999999</v>
          </cell>
          <cell r="H693">
            <v>-21389455.129999999</v>
          </cell>
          <cell r="I693">
            <v>0</v>
          </cell>
          <cell r="K693">
            <v>0</v>
          </cell>
          <cell r="M693">
            <v>-168348049.97999999</v>
          </cell>
          <cell r="N693">
            <v>-184458004.86000001</v>
          </cell>
          <cell r="O693">
            <v>0</v>
          </cell>
          <cell r="Q693">
            <v>0</v>
          </cell>
          <cell r="T693">
            <v>-243659389.86000001</v>
          </cell>
          <cell r="U693">
            <v>0</v>
          </cell>
          <cell r="W693">
            <v>0</v>
          </cell>
          <cell r="Y693">
            <v>-168348049.97999999</v>
          </cell>
          <cell r="AA693">
            <v>0</v>
          </cell>
          <cell r="AG693">
            <v>0</v>
          </cell>
          <cell r="AI693">
            <v>0</v>
          </cell>
          <cell r="AL693">
            <v>6011</v>
          </cell>
        </row>
        <row r="694">
          <cell r="A694" t="str">
            <v>7002</v>
          </cell>
          <cell r="B694" t="str">
            <v xml:space="preserve">407 - Retained Earnings             </v>
          </cell>
          <cell r="C694" t="str">
            <v xml:space="preserve">ORV - Other Revenue                 </v>
          </cell>
          <cell r="G694">
            <v>0</v>
          </cell>
          <cell r="H694">
            <v>0</v>
          </cell>
          <cell r="I694">
            <v>0</v>
          </cell>
          <cell r="K694">
            <v>0</v>
          </cell>
          <cell r="M694">
            <v>87909.4</v>
          </cell>
          <cell r="N694">
            <v>56310.99</v>
          </cell>
          <cell r="O694">
            <v>0</v>
          </cell>
          <cell r="Q694">
            <v>0</v>
          </cell>
          <cell r="T694">
            <v>-31598.41</v>
          </cell>
          <cell r="U694">
            <v>0</v>
          </cell>
          <cell r="W694">
            <v>0</v>
          </cell>
          <cell r="Y694">
            <v>87909.4</v>
          </cell>
          <cell r="AA694">
            <v>0</v>
          </cell>
          <cell r="AG694">
            <v>0</v>
          </cell>
          <cell r="AI694">
            <v>0</v>
          </cell>
          <cell r="AL694">
            <v>7002</v>
          </cell>
        </row>
        <row r="695">
          <cell r="A695" t="str">
            <v>7102</v>
          </cell>
          <cell r="B695" t="str">
            <v xml:space="preserve">407 - Retained Earnings             </v>
          </cell>
          <cell r="C695" t="str">
            <v xml:space="preserve">LAB - Labour and Benefits           </v>
          </cell>
          <cell r="D695" t="str">
            <v>EO</v>
          </cell>
          <cell r="G695">
            <v>77919.679999999993</v>
          </cell>
          <cell r="H695">
            <v>103900.09</v>
          </cell>
          <cell r="I695">
            <v>87900</v>
          </cell>
          <cell r="K695">
            <v>0</v>
          </cell>
          <cell r="M695">
            <v>827962.17</v>
          </cell>
          <cell r="N695">
            <v>840903.25</v>
          </cell>
          <cell r="O695">
            <v>830900</v>
          </cell>
          <cell r="Q695">
            <v>0</v>
          </cell>
          <cell r="T695">
            <v>1106333.96</v>
          </cell>
          <cell r="U695">
            <v>1064500</v>
          </cell>
          <cell r="W695">
            <v>0</v>
          </cell>
          <cell r="Y695">
            <v>827962.17</v>
          </cell>
          <cell r="AA695">
            <v>830900</v>
          </cell>
          <cell r="AG695">
            <v>1064500</v>
          </cell>
          <cell r="AI695">
            <v>0</v>
          </cell>
          <cell r="AL695">
            <v>7102</v>
          </cell>
        </row>
        <row r="696">
          <cell r="A696" t="str">
            <v>7102</v>
          </cell>
          <cell r="B696" t="str">
            <v xml:space="preserve">407 - Retained Earnings             </v>
          </cell>
          <cell r="C696" t="str">
            <v xml:space="preserve">LAB - Labour and Benefits           </v>
          </cell>
          <cell r="D696" t="str">
            <v>EO</v>
          </cell>
          <cell r="G696">
            <v>27801.86</v>
          </cell>
          <cell r="H696">
            <v>44332.52</v>
          </cell>
          <cell r="I696">
            <v>50800</v>
          </cell>
          <cell r="K696">
            <v>0</v>
          </cell>
          <cell r="M696">
            <v>347357.43</v>
          </cell>
          <cell r="N696">
            <v>408951.62</v>
          </cell>
          <cell r="O696">
            <v>458300</v>
          </cell>
          <cell r="Q696">
            <v>0</v>
          </cell>
          <cell r="T696">
            <v>521675.76</v>
          </cell>
          <cell r="U696">
            <v>595900</v>
          </cell>
          <cell r="W696">
            <v>0</v>
          </cell>
          <cell r="Y696">
            <v>347357.43</v>
          </cell>
          <cell r="AA696">
            <v>458300</v>
          </cell>
          <cell r="AG696">
            <v>595900</v>
          </cell>
          <cell r="AI696">
            <v>0</v>
          </cell>
          <cell r="AL696">
            <v>7102</v>
          </cell>
        </row>
        <row r="697">
          <cell r="A697" t="str">
            <v>7102</v>
          </cell>
          <cell r="B697" t="str">
            <v xml:space="preserve">407 - Retained Earnings             </v>
          </cell>
          <cell r="C697" t="str">
            <v xml:space="preserve">ORV - Other Revenue                 </v>
          </cell>
          <cell r="G697">
            <v>16022.34</v>
          </cell>
          <cell r="H697">
            <v>25965.09</v>
          </cell>
          <cell r="I697">
            <v>0</v>
          </cell>
          <cell r="K697">
            <v>0</v>
          </cell>
          <cell r="M697">
            <v>147718.42000000001</v>
          </cell>
          <cell r="N697">
            <v>190585.05</v>
          </cell>
          <cell r="O697">
            <v>0</v>
          </cell>
          <cell r="Q697">
            <v>0</v>
          </cell>
          <cell r="T697">
            <v>244103.05</v>
          </cell>
          <cell r="U697">
            <v>0</v>
          </cell>
          <cell r="W697">
            <v>0</v>
          </cell>
          <cell r="Y697">
            <v>147718.42000000001</v>
          </cell>
          <cell r="AA697">
            <v>0</v>
          </cell>
          <cell r="AG697">
            <v>0</v>
          </cell>
          <cell r="AI697">
            <v>0</v>
          </cell>
          <cell r="AL697">
            <v>7102</v>
          </cell>
        </row>
        <row r="698">
          <cell r="A698" t="str">
            <v>7103</v>
          </cell>
          <cell r="B698" t="str">
            <v xml:space="preserve">407 - Retained Earnings             </v>
          </cell>
          <cell r="C698" t="str">
            <v xml:space="preserve">LAB - Labour and Benefits           </v>
          </cell>
          <cell r="D698" t="str">
            <v>EO</v>
          </cell>
          <cell r="G698">
            <v>4653.49</v>
          </cell>
          <cell r="H698">
            <v>4811.4799999999996</v>
          </cell>
          <cell r="I698">
            <v>0</v>
          </cell>
          <cell r="K698">
            <v>0</v>
          </cell>
          <cell r="M698">
            <v>17178.48</v>
          </cell>
          <cell r="N698">
            <v>18589.189999999999</v>
          </cell>
          <cell r="O698">
            <v>0</v>
          </cell>
          <cell r="Q698">
            <v>0</v>
          </cell>
          <cell r="T698">
            <v>27224.94</v>
          </cell>
          <cell r="U698">
            <v>0</v>
          </cell>
          <cell r="W698">
            <v>0</v>
          </cell>
          <cell r="Y698">
            <v>17178.48</v>
          </cell>
          <cell r="AA698">
            <v>0</v>
          </cell>
          <cell r="AG698">
            <v>0</v>
          </cell>
          <cell r="AI698">
            <v>0</v>
          </cell>
          <cell r="AL698">
            <v>7103</v>
          </cell>
        </row>
        <row r="699">
          <cell r="A699" t="str">
            <v>7103</v>
          </cell>
          <cell r="B699" t="str">
            <v xml:space="preserve">407 - Retained Earnings             </v>
          </cell>
          <cell r="C699" t="str">
            <v xml:space="preserve">LAB - Labour and Benefits           </v>
          </cell>
          <cell r="D699" t="str">
            <v>EO</v>
          </cell>
          <cell r="G699">
            <v>2145.5</v>
          </cell>
          <cell r="H699">
            <v>1168</v>
          </cell>
          <cell r="I699">
            <v>0</v>
          </cell>
          <cell r="K699">
            <v>0</v>
          </cell>
          <cell r="M699">
            <v>15405.43</v>
          </cell>
          <cell r="N699">
            <v>11103.14</v>
          </cell>
          <cell r="O699">
            <v>0</v>
          </cell>
          <cell r="Q699">
            <v>0</v>
          </cell>
          <cell r="T699">
            <v>14057.53</v>
          </cell>
          <cell r="U699">
            <v>0</v>
          </cell>
          <cell r="W699">
            <v>0</v>
          </cell>
          <cell r="Y699">
            <v>15405.43</v>
          </cell>
          <cell r="AA699">
            <v>0</v>
          </cell>
          <cell r="AG699">
            <v>0</v>
          </cell>
          <cell r="AI699">
            <v>0</v>
          </cell>
          <cell r="AL699">
            <v>7103</v>
          </cell>
        </row>
        <row r="700">
          <cell r="A700" t="str">
            <v>7103</v>
          </cell>
          <cell r="B700" t="str">
            <v xml:space="preserve">407 - Retained Earnings             </v>
          </cell>
          <cell r="C700" t="str">
            <v xml:space="preserve">ORV - Other Revenue                 </v>
          </cell>
          <cell r="G700">
            <v>3462.48</v>
          </cell>
          <cell r="H700">
            <v>2616.81</v>
          </cell>
          <cell r="I700">
            <v>0</v>
          </cell>
          <cell r="K700">
            <v>0</v>
          </cell>
          <cell r="M700">
            <v>34554.720000000001</v>
          </cell>
          <cell r="N700">
            <v>37633.21</v>
          </cell>
          <cell r="O700">
            <v>0</v>
          </cell>
          <cell r="Q700">
            <v>0</v>
          </cell>
          <cell r="T700">
            <v>45240.28</v>
          </cell>
          <cell r="U700">
            <v>0</v>
          </cell>
          <cell r="W700">
            <v>0</v>
          </cell>
          <cell r="Y700">
            <v>34554.720000000001</v>
          </cell>
          <cell r="AA700">
            <v>0</v>
          </cell>
          <cell r="AG700">
            <v>0</v>
          </cell>
          <cell r="AI700">
            <v>0</v>
          </cell>
          <cell r="AL700">
            <v>7103</v>
          </cell>
        </row>
        <row r="701">
          <cell r="A701" t="str">
            <v>7104</v>
          </cell>
          <cell r="B701" t="str">
            <v xml:space="preserve">407 - Retained Earnings             </v>
          </cell>
          <cell r="C701" t="str">
            <v xml:space="preserve">LAB - Labour and Benefits           </v>
          </cell>
          <cell r="D701" t="str">
            <v>EO</v>
          </cell>
          <cell r="G701">
            <v>1837.64</v>
          </cell>
          <cell r="H701">
            <v>1965.63</v>
          </cell>
          <cell r="I701">
            <v>3800</v>
          </cell>
          <cell r="K701">
            <v>0</v>
          </cell>
          <cell r="M701">
            <v>17008.63</v>
          </cell>
          <cell r="N701">
            <v>20325.22</v>
          </cell>
          <cell r="O701">
            <v>35100</v>
          </cell>
          <cell r="Q701">
            <v>0</v>
          </cell>
          <cell r="T701">
            <v>30723.24</v>
          </cell>
          <cell r="U701">
            <v>44700</v>
          </cell>
          <cell r="W701">
            <v>0</v>
          </cell>
          <cell r="Y701">
            <v>17008.63</v>
          </cell>
          <cell r="AA701">
            <v>35100</v>
          </cell>
          <cell r="AG701">
            <v>44700</v>
          </cell>
          <cell r="AI701">
            <v>0</v>
          </cell>
          <cell r="AL701">
            <v>7104</v>
          </cell>
        </row>
        <row r="702">
          <cell r="A702" t="str">
            <v>7104</v>
          </cell>
          <cell r="B702" t="str">
            <v xml:space="preserve">407 - Retained Earnings             </v>
          </cell>
          <cell r="C702" t="str">
            <v xml:space="preserve">LAB - Labour and Benefits           </v>
          </cell>
          <cell r="D702" t="str">
            <v>EO</v>
          </cell>
          <cell r="G702">
            <v>308.45999999999998</v>
          </cell>
          <cell r="H702">
            <v>966.4</v>
          </cell>
          <cell r="I702">
            <v>1900</v>
          </cell>
          <cell r="K702">
            <v>0</v>
          </cell>
          <cell r="M702">
            <v>3578.59</v>
          </cell>
          <cell r="N702">
            <v>4812.17</v>
          </cell>
          <cell r="O702">
            <v>18100</v>
          </cell>
          <cell r="Q702">
            <v>0</v>
          </cell>
          <cell r="T702">
            <v>12793.1</v>
          </cell>
          <cell r="U702">
            <v>23500</v>
          </cell>
          <cell r="W702">
            <v>0</v>
          </cell>
          <cell r="Y702">
            <v>3578.59</v>
          </cell>
          <cell r="AA702">
            <v>18100</v>
          </cell>
          <cell r="AG702">
            <v>23500</v>
          </cell>
          <cell r="AI702">
            <v>0</v>
          </cell>
          <cell r="AL702">
            <v>7104</v>
          </cell>
        </row>
        <row r="703">
          <cell r="A703" t="str">
            <v>7104</v>
          </cell>
          <cell r="B703" t="str">
            <v xml:space="preserve">407 - Retained Earnings             </v>
          </cell>
          <cell r="C703" t="str">
            <v xml:space="preserve">ORV - Other Revenue                 </v>
          </cell>
          <cell r="G703">
            <v>5103.95</v>
          </cell>
          <cell r="H703">
            <v>11075.58</v>
          </cell>
          <cell r="I703">
            <v>0</v>
          </cell>
          <cell r="K703">
            <v>0</v>
          </cell>
          <cell r="M703">
            <v>15414.59</v>
          </cell>
          <cell r="N703">
            <v>29183.99</v>
          </cell>
          <cell r="O703">
            <v>0</v>
          </cell>
          <cell r="Q703">
            <v>0</v>
          </cell>
          <cell r="T703">
            <v>40913.910000000003</v>
          </cell>
          <cell r="U703">
            <v>0</v>
          </cell>
          <cell r="W703">
            <v>0</v>
          </cell>
          <cell r="Y703">
            <v>15414.59</v>
          </cell>
          <cell r="AA703">
            <v>0</v>
          </cell>
          <cell r="AG703">
            <v>0</v>
          </cell>
          <cell r="AI703">
            <v>0</v>
          </cell>
          <cell r="AL703">
            <v>7104</v>
          </cell>
        </row>
        <row r="704">
          <cell r="A704" t="str">
            <v>7105</v>
          </cell>
          <cell r="B704" t="str">
            <v xml:space="preserve">407 - Retained Earnings             </v>
          </cell>
          <cell r="C704" t="str">
            <v xml:space="preserve">LAB - Labour and Benefits           </v>
          </cell>
          <cell r="D704" t="str">
            <v>EO</v>
          </cell>
          <cell r="G704">
            <v>22383.64</v>
          </cell>
          <cell r="H704">
            <v>26807.599999999999</v>
          </cell>
          <cell r="I704">
            <v>37200</v>
          </cell>
          <cell r="K704">
            <v>0</v>
          </cell>
          <cell r="M704">
            <v>238132.19</v>
          </cell>
          <cell r="N704">
            <v>257375.69</v>
          </cell>
          <cell r="O704">
            <v>345100</v>
          </cell>
          <cell r="Q704">
            <v>0</v>
          </cell>
          <cell r="T704">
            <v>386211.73</v>
          </cell>
          <cell r="U704">
            <v>441000</v>
          </cell>
          <cell r="W704">
            <v>0</v>
          </cell>
          <cell r="Y704">
            <v>238132.19</v>
          </cell>
          <cell r="AA704">
            <v>345100</v>
          </cell>
          <cell r="AG704">
            <v>441000</v>
          </cell>
          <cell r="AI704">
            <v>0</v>
          </cell>
          <cell r="AL704">
            <v>7105</v>
          </cell>
        </row>
        <row r="705">
          <cell r="A705" t="str">
            <v>7105</v>
          </cell>
          <cell r="B705" t="str">
            <v xml:space="preserve">407 - Retained Earnings             </v>
          </cell>
          <cell r="C705" t="str">
            <v xml:space="preserve">LAB - Labour and Benefits           </v>
          </cell>
          <cell r="D705" t="str">
            <v>EO</v>
          </cell>
          <cell r="G705">
            <v>704.56</v>
          </cell>
          <cell r="H705">
            <v>203.42</v>
          </cell>
          <cell r="I705">
            <v>1900</v>
          </cell>
          <cell r="K705">
            <v>0</v>
          </cell>
          <cell r="M705">
            <v>7805.97</v>
          </cell>
          <cell r="N705">
            <v>10192.780000000001</v>
          </cell>
          <cell r="O705">
            <v>18700</v>
          </cell>
          <cell r="Q705">
            <v>0</v>
          </cell>
          <cell r="T705">
            <v>18490.759999999998</v>
          </cell>
          <cell r="U705">
            <v>23800</v>
          </cell>
          <cell r="W705">
            <v>0</v>
          </cell>
          <cell r="Y705">
            <v>7805.97</v>
          </cell>
          <cell r="AA705">
            <v>18700</v>
          </cell>
          <cell r="AG705">
            <v>23800</v>
          </cell>
          <cell r="AI705">
            <v>0</v>
          </cell>
          <cell r="AL705">
            <v>7105</v>
          </cell>
        </row>
        <row r="706">
          <cell r="A706" t="str">
            <v>7105</v>
          </cell>
          <cell r="B706" t="str">
            <v xml:space="preserve">407 - Retained Earnings             </v>
          </cell>
          <cell r="C706" t="str">
            <v xml:space="preserve">ORV - Other Revenue                 </v>
          </cell>
          <cell r="G706">
            <v>1743.83</v>
          </cell>
          <cell r="H706">
            <v>4892.95</v>
          </cell>
          <cell r="I706">
            <v>0</v>
          </cell>
          <cell r="K706">
            <v>0</v>
          </cell>
          <cell r="M706">
            <v>32447.11</v>
          </cell>
          <cell r="N706">
            <v>45479.21</v>
          </cell>
          <cell r="O706">
            <v>0</v>
          </cell>
          <cell r="Q706">
            <v>0</v>
          </cell>
          <cell r="T706">
            <v>65513.65</v>
          </cell>
          <cell r="U706">
            <v>0</v>
          </cell>
          <cell r="W706">
            <v>0</v>
          </cell>
          <cell r="Y706">
            <v>32447.11</v>
          </cell>
          <cell r="AA706">
            <v>0</v>
          </cell>
          <cell r="AG706">
            <v>0</v>
          </cell>
          <cell r="AI706">
            <v>0</v>
          </cell>
          <cell r="AL706">
            <v>7105</v>
          </cell>
        </row>
        <row r="707">
          <cell r="A707" t="str">
            <v>7110</v>
          </cell>
          <cell r="B707" t="str">
            <v xml:space="preserve">407 - Retained Earnings             </v>
          </cell>
          <cell r="C707" t="str">
            <v xml:space="preserve">LAB - Labour and Benefits           </v>
          </cell>
          <cell r="D707" t="str">
            <v>EO</v>
          </cell>
          <cell r="G707">
            <v>51435.51</v>
          </cell>
          <cell r="H707">
            <v>66855.88</v>
          </cell>
          <cell r="I707">
            <v>54500</v>
          </cell>
          <cell r="K707">
            <v>0</v>
          </cell>
          <cell r="M707">
            <v>551041.78</v>
          </cell>
          <cell r="N707">
            <v>553370.12</v>
          </cell>
          <cell r="O707">
            <v>514900</v>
          </cell>
          <cell r="Q707">
            <v>0</v>
          </cell>
          <cell r="T707">
            <v>733232.83</v>
          </cell>
          <cell r="U707">
            <v>660000</v>
          </cell>
          <cell r="W707">
            <v>0</v>
          </cell>
          <cell r="Y707">
            <v>551041.78</v>
          </cell>
          <cell r="AA707">
            <v>514900</v>
          </cell>
          <cell r="AG707">
            <v>660000</v>
          </cell>
          <cell r="AI707">
            <v>0</v>
          </cell>
          <cell r="AL707">
            <v>7110</v>
          </cell>
        </row>
        <row r="708">
          <cell r="A708" t="str">
            <v>7110</v>
          </cell>
          <cell r="B708" t="str">
            <v xml:space="preserve">407 - Retained Earnings             </v>
          </cell>
          <cell r="C708" t="str">
            <v xml:space="preserve">LAB - Labour and Benefits           </v>
          </cell>
          <cell r="D708" t="str">
            <v>EO</v>
          </cell>
          <cell r="G708">
            <v>17958.46</v>
          </cell>
          <cell r="H708">
            <v>27743.119999999999</v>
          </cell>
          <cell r="I708">
            <v>31500</v>
          </cell>
          <cell r="K708">
            <v>0</v>
          </cell>
          <cell r="M708">
            <v>223534.47</v>
          </cell>
          <cell r="N708">
            <v>259781.48</v>
          </cell>
          <cell r="O708">
            <v>284100</v>
          </cell>
          <cell r="Q708">
            <v>0</v>
          </cell>
          <cell r="T708">
            <v>331967.56</v>
          </cell>
          <cell r="U708">
            <v>369400</v>
          </cell>
          <cell r="W708">
            <v>0</v>
          </cell>
          <cell r="Y708">
            <v>223534.47</v>
          </cell>
          <cell r="AA708">
            <v>284100</v>
          </cell>
          <cell r="AG708">
            <v>369400</v>
          </cell>
          <cell r="AI708">
            <v>0</v>
          </cell>
          <cell r="AL708">
            <v>7110</v>
          </cell>
        </row>
        <row r="709">
          <cell r="A709" t="str">
            <v>7110</v>
          </cell>
          <cell r="B709" t="str">
            <v xml:space="preserve">407 - Retained Earnings             </v>
          </cell>
          <cell r="C709" t="str">
            <v xml:space="preserve">ORV - Other Revenue                 </v>
          </cell>
          <cell r="G709">
            <v>12428.8</v>
          </cell>
          <cell r="H709">
            <v>18654.830000000002</v>
          </cell>
          <cell r="I709">
            <v>0</v>
          </cell>
          <cell r="K709">
            <v>0</v>
          </cell>
          <cell r="M709">
            <v>113613.43</v>
          </cell>
          <cell r="N709">
            <v>141609.44</v>
          </cell>
          <cell r="O709">
            <v>0</v>
          </cell>
          <cell r="Q709">
            <v>0</v>
          </cell>
          <cell r="T709">
            <v>181900.9</v>
          </cell>
          <cell r="U709">
            <v>0</v>
          </cell>
          <cell r="W709">
            <v>0</v>
          </cell>
          <cell r="Y709">
            <v>113613.43</v>
          </cell>
          <cell r="AA709">
            <v>0</v>
          </cell>
          <cell r="AG709">
            <v>0</v>
          </cell>
          <cell r="AI709">
            <v>0</v>
          </cell>
          <cell r="AL709">
            <v>7110</v>
          </cell>
        </row>
        <row r="710">
          <cell r="A710" t="str">
            <v>7118</v>
          </cell>
          <cell r="B710" t="str">
            <v xml:space="preserve">407 - Retained Earnings             </v>
          </cell>
          <cell r="C710" t="str">
            <v xml:space="preserve">LAB - Labour and Benefits           </v>
          </cell>
          <cell r="D710" t="str">
            <v>EO</v>
          </cell>
          <cell r="G710">
            <v>3388.5</v>
          </cell>
          <cell r="H710">
            <v>2225.37</v>
          </cell>
          <cell r="I710">
            <v>0</v>
          </cell>
          <cell r="K710">
            <v>0</v>
          </cell>
          <cell r="M710">
            <v>36979.360000000001</v>
          </cell>
          <cell r="N710">
            <v>45176.89</v>
          </cell>
          <cell r="O710">
            <v>0</v>
          </cell>
          <cell r="Q710">
            <v>0</v>
          </cell>
          <cell r="T710">
            <v>63785.49</v>
          </cell>
          <cell r="U710">
            <v>0</v>
          </cell>
          <cell r="W710">
            <v>0</v>
          </cell>
          <cell r="Y710">
            <v>36979.360000000001</v>
          </cell>
          <cell r="AA710">
            <v>0</v>
          </cell>
          <cell r="AG710">
            <v>0</v>
          </cell>
          <cell r="AI710">
            <v>0</v>
          </cell>
          <cell r="AL710">
            <v>7118</v>
          </cell>
        </row>
        <row r="711">
          <cell r="A711" t="str">
            <v>7118</v>
          </cell>
          <cell r="B711" t="str">
            <v xml:space="preserve">407 - Retained Earnings             </v>
          </cell>
          <cell r="C711" t="str">
            <v xml:space="preserve">LAB - Labour and Benefits           </v>
          </cell>
          <cell r="D711" t="str">
            <v>EO</v>
          </cell>
          <cell r="G711">
            <v>402.04</v>
          </cell>
          <cell r="H711">
            <v>0</v>
          </cell>
          <cell r="I711">
            <v>0</v>
          </cell>
          <cell r="K711">
            <v>0</v>
          </cell>
          <cell r="M711">
            <v>527.16999999999996</v>
          </cell>
          <cell r="N711">
            <v>1255.56</v>
          </cell>
          <cell r="O711">
            <v>0</v>
          </cell>
          <cell r="Q711">
            <v>0</v>
          </cell>
          <cell r="T711">
            <v>2556.52</v>
          </cell>
          <cell r="U711">
            <v>0</v>
          </cell>
          <cell r="W711">
            <v>0</v>
          </cell>
          <cell r="Y711">
            <v>527.16999999999996</v>
          </cell>
          <cell r="AA711">
            <v>0</v>
          </cell>
          <cell r="AG711">
            <v>0</v>
          </cell>
          <cell r="AI711">
            <v>0</v>
          </cell>
          <cell r="AL711">
            <v>7118</v>
          </cell>
        </row>
        <row r="712">
          <cell r="A712" t="str">
            <v>7118</v>
          </cell>
          <cell r="B712" t="str">
            <v xml:space="preserve">407 - Retained Earnings             </v>
          </cell>
          <cell r="C712" t="str">
            <v xml:space="preserve">ORV - Other Revenue                 </v>
          </cell>
          <cell r="G712">
            <v>829.79</v>
          </cell>
          <cell r="H712">
            <v>1880.26</v>
          </cell>
          <cell r="I712">
            <v>0</v>
          </cell>
          <cell r="K712">
            <v>0</v>
          </cell>
          <cell r="M712">
            <v>8025.56</v>
          </cell>
          <cell r="N712">
            <v>11749.72</v>
          </cell>
          <cell r="O712">
            <v>0</v>
          </cell>
          <cell r="Q712">
            <v>0</v>
          </cell>
          <cell r="T712">
            <v>14241.79</v>
          </cell>
          <cell r="U712">
            <v>0</v>
          </cell>
          <cell r="W712">
            <v>0</v>
          </cell>
          <cell r="Y712">
            <v>8025.56</v>
          </cell>
          <cell r="AA712">
            <v>0</v>
          </cell>
          <cell r="AG712">
            <v>0</v>
          </cell>
          <cell r="AI712">
            <v>0</v>
          </cell>
          <cell r="AL712">
            <v>7118</v>
          </cell>
        </row>
        <row r="713">
          <cell r="A713" t="str">
            <v>7201</v>
          </cell>
          <cell r="B713" t="str">
            <v xml:space="preserve">407 - Retained Earnings             </v>
          </cell>
          <cell r="C713" t="str">
            <v xml:space="preserve">ORV - Other Revenue                 </v>
          </cell>
          <cell r="G713">
            <v>8245.58</v>
          </cell>
          <cell r="H713">
            <v>20063.04</v>
          </cell>
          <cell r="I713">
            <v>0</v>
          </cell>
          <cell r="K713">
            <v>0</v>
          </cell>
          <cell r="M713">
            <v>192813.13</v>
          </cell>
          <cell r="N713">
            <v>408012.23</v>
          </cell>
          <cell r="O713">
            <v>0</v>
          </cell>
          <cell r="Q713">
            <v>0</v>
          </cell>
          <cell r="T713">
            <v>770689.68</v>
          </cell>
          <cell r="U713">
            <v>0</v>
          </cell>
          <cell r="W713">
            <v>0</v>
          </cell>
          <cell r="Y713">
            <v>192813.13</v>
          </cell>
          <cell r="AA713">
            <v>0</v>
          </cell>
          <cell r="AG713">
            <v>0</v>
          </cell>
          <cell r="AI713">
            <v>0</v>
          </cell>
          <cell r="AL713">
            <v>7201</v>
          </cell>
        </row>
        <row r="714">
          <cell r="A714" t="str">
            <v>7201</v>
          </cell>
          <cell r="B714" t="str">
            <v xml:space="preserve">407 - Retained Earnings             </v>
          </cell>
          <cell r="C714" t="str">
            <v xml:space="preserve">PSV - Professional Services         </v>
          </cell>
          <cell r="D714" t="str">
            <v>EO</v>
          </cell>
          <cell r="G714">
            <v>32163.29</v>
          </cell>
          <cell r="H714">
            <v>17090.07</v>
          </cell>
          <cell r="I714">
            <v>15300</v>
          </cell>
          <cell r="K714">
            <v>0</v>
          </cell>
          <cell r="M714">
            <v>191709.78</v>
          </cell>
          <cell r="N714">
            <v>179762.15</v>
          </cell>
          <cell r="O714">
            <v>194700</v>
          </cell>
          <cell r="Q714">
            <v>0</v>
          </cell>
          <cell r="T714">
            <v>494043.55</v>
          </cell>
          <cell r="U714">
            <v>240100</v>
          </cell>
          <cell r="W714">
            <v>0</v>
          </cell>
          <cell r="Y714">
            <v>191709.78</v>
          </cell>
          <cell r="AA714">
            <v>194700</v>
          </cell>
          <cell r="AG714">
            <v>240100</v>
          </cell>
          <cell r="AI714">
            <v>0</v>
          </cell>
          <cell r="AL714">
            <v>7201</v>
          </cell>
        </row>
        <row r="715">
          <cell r="A715" t="str">
            <v>7201</v>
          </cell>
          <cell r="B715" t="str">
            <v xml:space="preserve">407 - Retained Earnings             </v>
          </cell>
          <cell r="C715" t="str">
            <v xml:space="preserve">PSV - Professional Services         </v>
          </cell>
          <cell r="D715" t="str">
            <v>EO</v>
          </cell>
          <cell r="G715">
            <v>5753.48</v>
          </cell>
          <cell r="H715">
            <v>3502.34</v>
          </cell>
          <cell r="I715">
            <v>31500</v>
          </cell>
          <cell r="K715">
            <v>0</v>
          </cell>
          <cell r="M715">
            <v>43226.45</v>
          </cell>
          <cell r="N715">
            <v>35561.72</v>
          </cell>
          <cell r="O715">
            <v>74200</v>
          </cell>
          <cell r="Q715">
            <v>0</v>
          </cell>
          <cell r="T715">
            <v>53622.22</v>
          </cell>
          <cell r="U715">
            <v>89600</v>
          </cell>
          <cell r="W715">
            <v>0</v>
          </cell>
          <cell r="Y715">
            <v>43226.45</v>
          </cell>
          <cell r="AA715">
            <v>74200</v>
          </cell>
          <cell r="AG715">
            <v>89600</v>
          </cell>
          <cell r="AI715">
            <v>0</v>
          </cell>
          <cell r="AL715">
            <v>7201</v>
          </cell>
        </row>
        <row r="716">
          <cell r="A716" t="str">
            <v>7202</v>
          </cell>
          <cell r="B716" t="str">
            <v xml:space="preserve">407 - Retained Earnings             </v>
          </cell>
          <cell r="C716" t="str">
            <v xml:space="preserve">PSV - Professional Services         </v>
          </cell>
          <cell r="D716" t="str">
            <v>EO</v>
          </cell>
          <cell r="G716">
            <v>0</v>
          </cell>
          <cell r="H716">
            <v>0</v>
          </cell>
          <cell r="I716">
            <v>0</v>
          </cell>
          <cell r="K716">
            <v>0</v>
          </cell>
          <cell r="M716">
            <v>160</v>
          </cell>
          <cell r="N716">
            <v>5233.2</v>
          </cell>
          <cell r="O716">
            <v>30900</v>
          </cell>
          <cell r="Q716">
            <v>0</v>
          </cell>
          <cell r="T716">
            <v>21343.3</v>
          </cell>
          <cell r="U716">
            <v>30900</v>
          </cell>
          <cell r="W716">
            <v>0</v>
          </cell>
          <cell r="Y716">
            <v>160</v>
          </cell>
          <cell r="AA716">
            <v>30900</v>
          </cell>
          <cell r="AG716">
            <v>30900</v>
          </cell>
          <cell r="AI716">
            <v>0</v>
          </cell>
          <cell r="AL716">
            <v>7202</v>
          </cell>
        </row>
        <row r="717">
          <cell r="A717" t="str">
            <v>7202</v>
          </cell>
          <cell r="B717" t="str">
            <v xml:space="preserve">407 - Retained Earnings             </v>
          </cell>
          <cell r="C717" t="str">
            <v xml:space="preserve">PSV - Professional Services         </v>
          </cell>
          <cell r="D717" t="str">
            <v>EO</v>
          </cell>
          <cell r="G717">
            <v>0</v>
          </cell>
          <cell r="H717">
            <v>0</v>
          </cell>
          <cell r="I717">
            <v>0</v>
          </cell>
          <cell r="K717">
            <v>0</v>
          </cell>
          <cell r="M717">
            <v>0</v>
          </cell>
          <cell r="N717">
            <v>0</v>
          </cell>
          <cell r="O717">
            <v>0</v>
          </cell>
          <cell r="Q717">
            <v>0</v>
          </cell>
          <cell r="T717">
            <v>95.04</v>
          </cell>
          <cell r="U717">
            <v>0</v>
          </cell>
          <cell r="W717">
            <v>0</v>
          </cell>
          <cell r="Y717">
            <v>0</v>
          </cell>
          <cell r="AA717">
            <v>0</v>
          </cell>
          <cell r="AG717">
            <v>0</v>
          </cell>
          <cell r="AI717">
            <v>0</v>
          </cell>
          <cell r="AL717">
            <v>7202</v>
          </cell>
        </row>
        <row r="718">
          <cell r="A718" t="str">
            <v>7203</v>
          </cell>
          <cell r="B718" t="str">
            <v xml:space="preserve">407 - Retained Earnings             </v>
          </cell>
          <cell r="C718" t="str">
            <v xml:space="preserve">ORV - Other Revenue                 </v>
          </cell>
          <cell r="G718">
            <v>2613.15</v>
          </cell>
          <cell r="H718">
            <v>587.5</v>
          </cell>
          <cell r="I718">
            <v>0</v>
          </cell>
          <cell r="K718">
            <v>0</v>
          </cell>
          <cell r="M718">
            <v>10925.61</v>
          </cell>
          <cell r="N718">
            <v>9583.5</v>
          </cell>
          <cell r="O718">
            <v>0</v>
          </cell>
          <cell r="Q718">
            <v>0</v>
          </cell>
          <cell r="T718">
            <v>13083.5</v>
          </cell>
          <cell r="U718">
            <v>0</v>
          </cell>
          <cell r="W718">
            <v>0</v>
          </cell>
          <cell r="Y718">
            <v>10925.61</v>
          </cell>
          <cell r="AA718">
            <v>0</v>
          </cell>
          <cell r="AG718">
            <v>0</v>
          </cell>
          <cell r="AI718">
            <v>0</v>
          </cell>
          <cell r="AL718">
            <v>7203</v>
          </cell>
        </row>
        <row r="719">
          <cell r="A719" t="str">
            <v>7203</v>
          </cell>
          <cell r="B719" t="str">
            <v xml:space="preserve">407 - Retained Earnings             </v>
          </cell>
          <cell r="C719" t="str">
            <v xml:space="preserve">PSV - Professional Services         </v>
          </cell>
          <cell r="D719" t="str">
            <v>EO</v>
          </cell>
          <cell r="G719">
            <v>987.05</v>
          </cell>
          <cell r="H719">
            <v>1381</v>
          </cell>
          <cell r="I719">
            <v>800</v>
          </cell>
          <cell r="K719">
            <v>0</v>
          </cell>
          <cell r="M719">
            <v>8392.84</v>
          </cell>
          <cell r="N719">
            <v>6763.5</v>
          </cell>
          <cell r="O719">
            <v>8000</v>
          </cell>
          <cell r="Q719">
            <v>0</v>
          </cell>
          <cell r="T719">
            <v>8460</v>
          </cell>
          <cell r="U719">
            <v>10300</v>
          </cell>
          <cell r="W719">
            <v>0</v>
          </cell>
          <cell r="Y719">
            <v>8392.84</v>
          </cell>
          <cell r="AA719">
            <v>8000</v>
          </cell>
          <cell r="AG719">
            <v>10300</v>
          </cell>
          <cell r="AI719">
            <v>0</v>
          </cell>
          <cell r="AL719">
            <v>7203</v>
          </cell>
        </row>
        <row r="720">
          <cell r="A720" t="str">
            <v>7204</v>
          </cell>
          <cell r="B720" t="str">
            <v xml:space="preserve">407 - Retained Earnings             </v>
          </cell>
          <cell r="C720" t="str">
            <v xml:space="preserve">PSV - Professional Services         </v>
          </cell>
          <cell r="D720" t="str">
            <v>EO</v>
          </cell>
          <cell r="G720">
            <v>14.55</v>
          </cell>
          <cell r="H720">
            <v>0</v>
          </cell>
          <cell r="I720">
            <v>0</v>
          </cell>
          <cell r="K720">
            <v>0</v>
          </cell>
          <cell r="M720">
            <v>14.55</v>
          </cell>
          <cell r="N720">
            <v>0</v>
          </cell>
          <cell r="O720">
            <v>0</v>
          </cell>
          <cell r="Q720">
            <v>0</v>
          </cell>
          <cell r="T720">
            <v>0</v>
          </cell>
          <cell r="U720">
            <v>0</v>
          </cell>
          <cell r="W720">
            <v>0</v>
          </cell>
          <cell r="Y720">
            <v>14.55</v>
          </cell>
          <cell r="AA720">
            <v>0</v>
          </cell>
          <cell r="AG720">
            <v>0</v>
          </cell>
          <cell r="AI720">
            <v>0</v>
          </cell>
          <cell r="AL720">
            <v>7204</v>
          </cell>
        </row>
        <row r="721">
          <cell r="A721" t="str">
            <v>7205</v>
          </cell>
          <cell r="B721" t="str">
            <v xml:space="preserve">407 - Retained Earnings             </v>
          </cell>
          <cell r="C721" t="str">
            <v xml:space="preserve">ORV - Other Revenue                 </v>
          </cell>
          <cell r="G721">
            <v>0</v>
          </cell>
          <cell r="H721">
            <v>0</v>
          </cell>
          <cell r="I721">
            <v>0</v>
          </cell>
          <cell r="K721">
            <v>0</v>
          </cell>
          <cell r="M721">
            <v>483</v>
          </cell>
          <cell r="N721">
            <v>0</v>
          </cell>
          <cell r="O721">
            <v>0</v>
          </cell>
          <cell r="Q721">
            <v>0</v>
          </cell>
          <cell r="T721">
            <v>0</v>
          </cell>
          <cell r="U721">
            <v>0</v>
          </cell>
          <cell r="W721">
            <v>0</v>
          </cell>
          <cell r="Y721">
            <v>483</v>
          </cell>
          <cell r="AA721">
            <v>0</v>
          </cell>
          <cell r="AG721">
            <v>0</v>
          </cell>
          <cell r="AI721">
            <v>0</v>
          </cell>
          <cell r="AL721">
            <v>7205</v>
          </cell>
        </row>
        <row r="722">
          <cell r="A722" t="str">
            <v>7205</v>
          </cell>
          <cell r="B722" t="str">
            <v xml:space="preserve">407 - Retained Earnings             </v>
          </cell>
          <cell r="C722" t="str">
            <v xml:space="preserve">PSV - Professional Services         </v>
          </cell>
          <cell r="D722" t="str">
            <v>EO</v>
          </cell>
          <cell r="G722">
            <v>0</v>
          </cell>
          <cell r="H722">
            <v>0</v>
          </cell>
          <cell r="I722">
            <v>0</v>
          </cell>
          <cell r="K722">
            <v>0</v>
          </cell>
          <cell r="M722">
            <v>14640</v>
          </cell>
          <cell r="N722">
            <v>15962.87</v>
          </cell>
          <cell r="O722">
            <v>15000</v>
          </cell>
          <cell r="Q722">
            <v>0</v>
          </cell>
          <cell r="T722">
            <v>15962.87</v>
          </cell>
          <cell r="U722">
            <v>15000</v>
          </cell>
          <cell r="W722">
            <v>0</v>
          </cell>
          <cell r="Y722">
            <v>14640</v>
          </cell>
          <cell r="AA722">
            <v>15000</v>
          </cell>
          <cell r="AG722">
            <v>15000</v>
          </cell>
          <cell r="AI722">
            <v>0</v>
          </cell>
          <cell r="AL722">
            <v>7205</v>
          </cell>
        </row>
        <row r="723">
          <cell r="A723" t="str">
            <v>7206</v>
          </cell>
          <cell r="B723" t="str">
            <v xml:space="preserve">407 - Retained Earnings             </v>
          </cell>
          <cell r="C723" t="str">
            <v xml:space="preserve">PSV - Professional Services         </v>
          </cell>
          <cell r="D723" t="str">
            <v>EO</v>
          </cell>
          <cell r="G723">
            <v>0</v>
          </cell>
          <cell r="H723">
            <v>724.5</v>
          </cell>
          <cell r="I723">
            <v>400</v>
          </cell>
          <cell r="K723">
            <v>0</v>
          </cell>
          <cell r="M723">
            <v>103.5</v>
          </cell>
          <cell r="N723">
            <v>5423.5</v>
          </cell>
          <cell r="O723">
            <v>3900</v>
          </cell>
          <cell r="Q723">
            <v>0</v>
          </cell>
          <cell r="T723">
            <v>5785.75</v>
          </cell>
          <cell r="U723">
            <v>5200</v>
          </cell>
          <cell r="W723">
            <v>0</v>
          </cell>
          <cell r="Y723">
            <v>103.5</v>
          </cell>
          <cell r="AA723">
            <v>3900</v>
          </cell>
          <cell r="AG723">
            <v>5200</v>
          </cell>
          <cell r="AI723">
            <v>0</v>
          </cell>
          <cell r="AL723">
            <v>7206</v>
          </cell>
        </row>
        <row r="724">
          <cell r="A724" t="str">
            <v>7207</v>
          </cell>
          <cell r="B724" t="str">
            <v xml:space="preserve">407 - Retained Earnings             </v>
          </cell>
          <cell r="C724" t="str">
            <v xml:space="preserve">ORV - Other Revenue                 </v>
          </cell>
          <cell r="G724">
            <v>1014</v>
          </cell>
          <cell r="H724">
            <v>429</v>
          </cell>
          <cell r="I724">
            <v>0</v>
          </cell>
          <cell r="K724">
            <v>0</v>
          </cell>
          <cell r="M724">
            <v>1014</v>
          </cell>
          <cell r="N724">
            <v>2162.2800000000002</v>
          </cell>
          <cell r="O724">
            <v>0</v>
          </cell>
          <cell r="Q724">
            <v>0</v>
          </cell>
          <cell r="T724">
            <v>1733.28</v>
          </cell>
          <cell r="U724">
            <v>0</v>
          </cell>
          <cell r="W724">
            <v>0</v>
          </cell>
          <cell r="Y724">
            <v>1014</v>
          </cell>
          <cell r="AA724">
            <v>0</v>
          </cell>
          <cell r="AG724">
            <v>0</v>
          </cell>
          <cell r="AI724">
            <v>0</v>
          </cell>
          <cell r="AL724">
            <v>7207</v>
          </cell>
        </row>
        <row r="725">
          <cell r="A725" t="str">
            <v>7207</v>
          </cell>
          <cell r="B725" t="str">
            <v xml:space="preserve">407 - Retained Earnings             </v>
          </cell>
          <cell r="C725" t="str">
            <v xml:space="preserve">PSV - Professional Services         </v>
          </cell>
          <cell r="D725" t="str">
            <v>EO</v>
          </cell>
          <cell r="G725">
            <v>1560</v>
          </cell>
          <cell r="H725">
            <v>2724.49</v>
          </cell>
          <cell r="I725">
            <v>2100</v>
          </cell>
          <cell r="K725">
            <v>0</v>
          </cell>
          <cell r="M725">
            <v>12281.99</v>
          </cell>
          <cell r="N725">
            <v>18992.419999999998</v>
          </cell>
          <cell r="O725">
            <v>17500</v>
          </cell>
          <cell r="Q725">
            <v>0</v>
          </cell>
          <cell r="T725">
            <v>31471.89</v>
          </cell>
          <cell r="U725">
            <v>23200</v>
          </cell>
          <cell r="W725">
            <v>0</v>
          </cell>
          <cell r="Y725">
            <v>12281.99</v>
          </cell>
          <cell r="AA725">
            <v>17500</v>
          </cell>
          <cell r="AG725">
            <v>23200</v>
          </cell>
          <cell r="AI725">
            <v>0</v>
          </cell>
          <cell r="AL725">
            <v>7207</v>
          </cell>
        </row>
        <row r="726">
          <cell r="A726" t="str">
            <v>7207</v>
          </cell>
          <cell r="B726" t="str">
            <v xml:space="preserve">407 - Retained Earnings             </v>
          </cell>
          <cell r="C726" t="str">
            <v xml:space="preserve">PSV - Professional Services         </v>
          </cell>
          <cell r="D726" t="str">
            <v>EO</v>
          </cell>
          <cell r="G726">
            <v>0</v>
          </cell>
          <cell r="H726">
            <v>0</v>
          </cell>
          <cell r="I726">
            <v>200</v>
          </cell>
          <cell r="K726">
            <v>0</v>
          </cell>
          <cell r="M726">
            <v>520</v>
          </cell>
          <cell r="N726">
            <v>0</v>
          </cell>
          <cell r="O726">
            <v>2400</v>
          </cell>
          <cell r="Q726">
            <v>0</v>
          </cell>
          <cell r="T726">
            <v>993.3</v>
          </cell>
          <cell r="U726">
            <v>3100</v>
          </cell>
          <cell r="W726">
            <v>0</v>
          </cell>
          <cell r="Y726">
            <v>520</v>
          </cell>
          <cell r="AA726">
            <v>2400</v>
          </cell>
          <cell r="AG726">
            <v>3100</v>
          </cell>
          <cell r="AI726">
            <v>0</v>
          </cell>
          <cell r="AL726">
            <v>7207</v>
          </cell>
        </row>
        <row r="727">
          <cell r="A727" t="str">
            <v>7208</v>
          </cell>
          <cell r="B727" t="str">
            <v xml:space="preserve">407 - Retained Earnings             </v>
          </cell>
          <cell r="C727" t="str">
            <v xml:space="preserve">ORV - Other Revenue                 </v>
          </cell>
          <cell r="G727">
            <v>0</v>
          </cell>
          <cell r="H727">
            <v>0</v>
          </cell>
          <cell r="I727">
            <v>0</v>
          </cell>
          <cell r="K727">
            <v>0</v>
          </cell>
          <cell r="M727">
            <v>128.93</v>
          </cell>
          <cell r="N727">
            <v>6.89</v>
          </cell>
          <cell r="O727">
            <v>0</v>
          </cell>
          <cell r="Q727">
            <v>0</v>
          </cell>
          <cell r="T727">
            <v>6.89</v>
          </cell>
          <cell r="U727">
            <v>0</v>
          </cell>
          <cell r="W727">
            <v>0</v>
          </cell>
          <cell r="Y727">
            <v>128.93</v>
          </cell>
          <cell r="AA727">
            <v>0</v>
          </cell>
          <cell r="AG727">
            <v>0</v>
          </cell>
          <cell r="AI727">
            <v>0</v>
          </cell>
          <cell r="AL727">
            <v>7208</v>
          </cell>
        </row>
        <row r="728">
          <cell r="A728" t="str">
            <v>7208</v>
          </cell>
          <cell r="B728" t="str">
            <v xml:space="preserve">407 - Retained Earnings             </v>
          </cell>
          <cell r="C728" t="str">
            <v xml:space="preserve">PSV - Professional Services         </v>
          </cell>
          <cell r="D728" t="str">
            <v>EO</v>
          </cell>
          <cell r="G728">
            <v>49.77</v>
          </cell>
          <cell r="H728">
            <v>0</v>
          </cell>
          <cell r="I728">
            <v>0</v>
          </cell>
          <cell r="K728">
            <v>0</v>
          </cell>
          <cell r="M728">
            <v>124.56</v>
          </cell>
          <cell r="N728">
            <v>0</v>
          </cell>
          <cell r="O728">
            <v>0</v>
          </cell>
          <cell r="Q728">
            <v>0</v>
          </cell>
          <cell r="T728">
            <v>26.99</v>
          </cell>
          <cell r="U728">
            <v>0</v>
          </cell>
          <cell r="W728">
            <v>0</v>
          </cell>
          <cell r="Y728">
            <v>124.56</v>
          </cell>
          <cell r="AA728">
            <v>0</v>
          </cell>
          <cell r="AG728">
            <v>0</v>
          </cell>
          <cell r="AI728">
            <v>0</v>
          </cell>
          <cell r="AL728">
            <v>7208</v>
          </cell>
        </row>
        <row r="729">
          <cell r="A729" t="str">
            <v>7208</v>
          </cell>
          <cell r="B729" t="str">
            <v xml:space="preserve">407 - Retained Earnings             </v>
          </cell>
          <cell r="C729" t="str">
            <v xml:space="preserve">PSV - Professional Services         </v>
          </cell>
          <cell r="D729" t="str">
            <v>EO</v>
          </cell>
          <cell r="G729">
            <v>48.03</v>
          </cell>
          <cell r="H729">
            <v>0</v>
          </cell>
          <cell r="I729">
            <v>0</v>
          </cell>
          <cell r="K729">
            <v>0</v>
          </cell>
          <cell r="M729">
            <v>325.32</v>
          </cell>
          <cell r="N729">
            <v>0</v>
          </cell>
          <cell r="O729">
            <v>0</v>
          </cell>
          <cell r="Q729">
            <v>0</v>
          </cell>
          <cell r="T729">
            <v>2263.58</v>
          </cell>
          <cell r="U729">
            <v>100</v>
          </cell>
          <cell r="W729">
            <v>0</v>
          </cell>
          <cell r="Y729">
            <v>325.32</v>
          </cell>
          <cell r="AA729">
            <v>0</v>
          </cell>
          <cell r="AG729">
            <v>100</v>
          </cell>
          <cell r="AI729">
            <v>0</v>
          </cell>
          <cell r="AL729">
            <v>7208</v>
          </cell>
        </row>
        <row r="730">
          <cell r="A730" t="str">
            <v>7209</v>
          </cell>
          <cell r="B730" t="str">
            <v xml:space="preserve">407 - Retained Earnings             </v>
          </cell>
          <cell r="C730" t="str">
            <v xml:space="preserve">ORV - Other Revenue                 </v>
          </cell>
          <cell r="G730">
            <v>0</v>
          </cell>
          <cell r="H730">
            <v>444</v>
          </cell>
          <cell r="I730">
            <v>0</v>
          </cell>
          <cell r="K730">
            <v>0</v>
          </cell>
          <cell r="M730">
            <v>444</v>
          </cell>
          <cell r="N730">
            <v>2958.6</v>
          </cell>
          <cell r="O730">
            <v>0</v>
          </cell>
          <cell r="Q730">
            <v>0</v>
          </cell>
          <cell r="T730">
            <v>3513.6</v>
          </cell>
          <cell r="U730">
            <v>0</v>
          </cell>
          <cell r="W730">
            <v>0</v>
          </cell>
          <cell r="Y730">
            <v>444</v>
          </cell>
          <cell r="AA730">
            <v>0</v>
          </cell>
          <cell r="AG730">
            <v>0</v>
          </cell>
          <cell r="AI730">
            <v>0</v>
          </cell>
          <cell r="AL730">
            <v>7209</v>
          </cell>
        </row>
        <row r="731">
          <cell r="A731" t="str">
            <v>7210</v>
          </cell>
          <cell r="B731" t="str">
            <v xml:space="preserve">407 - Retained Earnings             </v>
          </cell>
          <cell r="C731" t="str">
            <v xml:space="preserve">PSV - Professional Services         </v>
          </cell>
          <cell r="D731" t="str">
            <v>EO</v>
          </cell>
          <cell r="G731">
            <v>7994</v>
          </cell>
          <cell r="H731">
            <v>19859.25</v>
          </cell>
          <cell r="I731">
            <v>10400</v>
          </cell>
          <cell r="K731">
            <v>0</v>
          </cell>
          <cell r="M731">
            <v>87870.96</v>
          </cell>
          <cell r="N731">
            <v>99565.17</v>
          </cell>
          <cell r="O731">
            <v>92900</v>
          </cell>
          <cell r="Q731">
            <v>0</v>
          </cell>
          <cell r="T731">
            <v>148831.82</v>
          </cell>
          <cell r="U731">
            <v>123900</v>
          </cell>
          <cell r="W731">
            <v>0</v>
          </cell>
          <cell r="Y731">
            <v>87870.96</v>
          </cell>
          <cell r="AA731">
            <v>92900</v>
          </cell>
          <cell r="AG731">
            <v>123900</v>
          </cell>
          <cell r="AI731">
            <v>0</v>
          </cell>
          <cell r="AL731">
            <v>7210</v>
          </cell>
        </row>
        <row r="732">
          <cell r="A732" t="str">
            <v>7301</v>
          </cell>
          <cell r="B732" t="str">
            <v xml:space="preserve">407 - Retained Earnings             </v>
          </cell>
          <cell r="C732" t="str">
            <v xml:space="preserve">ORV - Other Revenue                 </v>
          </cell>
          <cell r="G732">
            <v>0</v>
          </cell>
          <cell r="H732">
            <v>0</v>
          </cell>
          <cell r="I732">
            <v>0</v>
          </cell>
          <cell r="K732">
            <v>0</v>
          </cell>
          <cell r="M732">
            <v>1516.49</v>
          </cell>
          <cell r="N732">
            <v>0</v>
          </cell>
          <cell r="O732">
            <v>0</v>
          </cell>
          <cell r="Q732">
            <v>0</v>
          </cell>
          <cell r="T732">
            <v>0</v>
          </cell>
          <cell r="U732">
            <v>0</v>
          </cell>
          <cell r="W732">
            <v>0</v>
          </cell>
          <cell r="Y732">
            <v>1516.49</v>
          </cell>
          <cell r="AA732">
            <v>0</v>
          </cell>
          <cell r="AG732">
            <v>0</v>
          </cell>
          <cell r="AI732">
            <v>0</v>
          </cell>
          <cell r="AL732">
            <v>7301</v>
          </cell>
        </row>
        <row r="733">
          <cell r="A733" t="str">
            <v>7302</v>
          </cell>
          <cell r="B733" t="str">
            <v xml:space="preserve">407 - Retained Earnings             </v>
          </cell>
          <cell r="C733" t="str">
            <v xml:space="preserve">MS - Materials &amp; Supplies          </v>
          </cell>
          <cell r="D733" t="str">
            <v>EO</v>
          </cell>
          <cell r="G733">
            <v>782.78</v>
          </cell>
          <cell r="H733">
            <v>533.45000000000005</v>
          </cell>
          <cell r="I733">
            <v>100</v>
          </cell>
          <cell r="K733">
            <v>0</v>
          </cell>
          <cell r="M733">
            <v>2324.86</v>
          </cell>
          <cell r="N733">
            <v>2361.42</v>
          </cell>
          <cell r="O733">
            <v>900</v>
          </cell>
          <cell r="Q733">
            <v>0</v>
          </cell>
          <cell r="T733">
            <v>3190.3</v>
          </cell>
          <cell r="U733">
            <v>1000</v>
          </cell>
          <cell r="W733">
            <v>0</v>
          </cell>
          <cell r="Y733">
            <v>2324.86</v>
          </cell>
          <cell r="AA733">
            <v>900</v>
          </cell>
          <cell r="AG733">
            <v>1000</v>
          </cell>
          <cell r="AI733">
            <v>0</v>
          </cell>
          <cell r="AL733">
            <v>7302</v>
          </cell>
        </row>
        <row r="734">
          <cell r="A734" t="str">
            <v>7302</v>
          </cell>
          <cell r="B734" t="str">
            <v xml:space="preserve">407 - Retained Earnings             </v>
          </cell>
          <cell r="C734" t="str">
            <v xml:space="preserve">MS - Materials &amp; Supplies          </v>
          </cell>
          <cell r="D734" t="str">
            <v>EO</v>
          </cell>
          <cell r="G734">
            <v>0</v>
          </cell>
          <cell r="H734">
            <v>0</v>
          </cell>
          <cell r="I734">
            <v>100</v>
          </cell>
          <cell r="K734">
            <v>0</v>
          </cell>
          <cell r="M734">
            <v>0</v>
          </cell>
          <cell r="N734">
            <v>1767.63</v>
          </cell>
          <cell r="O734">
            <v>100</v>
          </cell>
          <cell r="Q734">
            <v>0</v>
          </cell>
          <cell r="T734">
            <v>1767.63</v>
          </cell>
          <cell r="U734">
            <v>200</v>
          </cell>
          <cell r="W734">
            <v>0</v>
          </cell>
          <cell r="Y734">
            <v>0</v>
          </cell>
          <cell r="AA734">
            <v>100</v>
          </cell>
          <cell r="AG734">
            <v>200</v>
          </cell>
          <cell r="AI734">
            <v>0</v>
          </cell>
          <cell r="AL734">
            <v>7302</v>
          </cell>
        </row>
        <row r="735">
          <cell r="A735" t="str">
            <v>7302</v>
          </cell>
          <cell r="B735" t="str">
            <v xml:space="preserve">407 - Retained Earnings             </v>
          </cell>
          <cell r="C735" t="str">
            <v xml:space="preserve">ORV - Other Revenue                 </v>
          </cell>
          <cell r="G735">
            <v>0</v>
          </cell>
          <cell r="H735">
            <v>0</v>
          </cell>
          <cell r="I735">
            <v>0</v>
          </cell>
          <cell r="K735">
            <v>0</v>
          </cell>
          <cell r="M735">
            <v>709.56</v>
          </cell>
          <cell r="N735">
            <v>1188.3800000000001</v>
          </cell>
          <cell r="O735">
            <v>0</v>
          </cell>
          <cell r="Q735">
            <v>0</v>
          </cell>
          <cell r="T735">
            <v>1188.3800000000001</v>
          </cell>
          <cell r="U735">
            <v>0</v>
          </cell>
          <cell r="W735">
            <v>0</v>
          </cell>
          <cell r="Y735">
            <v>709.56</v>
          </cell>
          <cell r="AA735">
            <v>0</v>
          </cell>
          <cell r="AG735">
            <v>0</v>
          </cell>
          <cell r="AI735">
            <v>0</v>
          </cell>
          <cell r="AL735">
            <v>7302</v>
          </cell>
        </row>
        <row r="736">
          <cell r="A736" t="str">
            <v>7304</v>
          </cell>
          <cell r="B736" t="str">
            <v xml:space="preserve">407 - Retained Earnings             </v>
          </cell>
          <cell r="C736" t="str">
            <v xml:space="preserve">MS - Materials &amp; Supplies          </v>
          </cell>
          <cell r="D736" t="str">
            <v>EO</v>
          </cell>
          <cell r="G736">
            <v>1166.93</v>
          </cell>
          <cell r="H736">
            <v>2827.52</v>
          </cell>
          <cell r="I736">
            <v>1000</v>
          </cell>
          <cell r="K736">
            <v>0</v>
          </cell>
          <cell r="M736">
            <v>8643.49</v>
          </cell>
          <cell r="N736">
            <v>8755.7800000000007</v>
          </cell>
          <cell r="O736">
            <v>9300</v>
          </cell>
          <cell r="Q736">
            <v>0</v>
          </cell>
          <cell r="T736">
            <v>12706.61</v>
          </cell>
          <cell r="U736">
            <v>11800</v>
          </cell>
          <cell r="W736">
            <v>0</v>
          </cell>
          <cell r="Y736">
            <v>8643.49</v>
          </cell>
          <cell r="AA736">
            <v>9300</v>
          </cell>
          <cell r="AG736">
            <v>11800</v>
          </cell>
          <cell r="AI736">
            <v>0</v>
          </cell>
          <cell r="AL736">
            <v>7304</v>
          </cell>
        </row>
        <row r="737">
          <cell r="A737" t="str">
            <v>7304</v>
          </cell>
          <cell r="B737" t="str">
            <v xml:space="preserve">407 - Retained Earnings             </v>
          </cell>
          <cell r="C737" t="str">
            <v xml:space="preserve">MS - Materials &amp; Supplies          </v>
          </cell>
          <cell r="D737" t="str">
            <v>EO</v>
          </cell>
          <cell r="G737">
            <v>-903.96</v>
          </cell>
          <cell r="H737">
            <v>6010.44</v>
          </cell>
          <cell r="I737">
            <v>700</v>
          </cell>
          <cell r="K737">
            <v>0</v>
          </cell>
          <cell r="M737">
            <v>2296.89</v>
          </cell>
          <cell r="N737">
            <v>7556.45</v>
          </cell>
          <cell r="O737">
            <v>6700</v>
          </cell>
          <cell r="Q737">
            <v>0</v>
          </cell>
          <cell r="T737">
            <v>9167.41</v>
          </cell>
          <cell r="U737">
            <v>8500</v>
          </cell>
          <cell r="W737">
            <v>0</v>
          </cell>
          <cell r="Y737">
            <v>2296.89</v>
          </cell>
          <cell r="AA737">
            <v>6700</v>
          </cell>
          <cell r="AG737">
            <v>8500</v>
          </cell>
          <cell r="AI737">
            <v>0</v>
          </cell>
          <cell r="AL737">
            <v>7304</v>
          </cell>
        </row>
        <row r="738">
          <cell r="A738" t="str">
            <v>7304</v>
          </cell>
          <cell r="B738" t="str">
            <v xml:space="preserve">407 - Retained Earnings             </v>
          </cell>
          <cell r="C738" t="str">
            <v xml:space="preserve">ORV - Other Revenue                 </v>
          </cell>
          <cell r="G738">
            <v>261.55</v>
          </cell>
          <cell r="H738">
            <v>1043.1099999999999</v>
          </cell>
          <cell r="I738">
            <v>0</v>
          </cell>
          <cell r="K738">
            <v>0</v>
          </cell>
          <cell r="M738">
            <v>381.8</v>
          </cell>
          <cell r="N738">
            <v>1290.26</v>
          </cell>
          <cell r="O738">
            <v>0</v>
          </cell>
          <cell r="Q738">
            <v>0</v>
          </cell>
          <cell r="T738">
            <v>247.15</v>
          </cell>
          <cell r="U738">
            <v>0</v>
          </cell>
          <cell r="W738">
            <v>0</v>
          </cell>
          <cell r="Y738">
            <v>381.8</v>
          </cell>
          <cell r="AA738">
            <v>0</v>
          </cell>
          <cell r="AG738">
            <v>0</v>
          </cell>
          <cell r="AI738">
            <v>0</v>
          </cell>
          <cell r="AL738">
            <v>7304</v>
          </cell>
        </row>
        <row r="739">
          <cell r="A739" t="str">
            <v>7305</v>
          </cell>
          <cell r="B739" t="str">
            <v xml:space="preserve">407 - Retained Earnings             </v>
          </cell>
          <cell r="C739" t="str">
            <v xml:space="preserve">MS - Materials &amp; Supplies          </v>
          </cell>
          <cell r="D739" t="str">
            <v>EO</v>
          </cell>
          <cell r="G739">
            <v>1777.2</v>
          </cell>
          <cell r="H739">
            <v>143.32</v>
          </cell>
          <cell r="I739">
            <v>300</v>
          </cell>
          <cell r="K739">
            <v>0</v>
          </cell>
          <cell r="M739">
            <v>4656.66</v>
          </cell>
          <cell r="N739">
            <v>3816.09</v>
          </cell>
          <cell r="O739">
            <v>2600</v>
          </cell>
          <cell r="Q739">
            <v>0</v>
          </cell>
          <cell r="T739">
            <v>4777.2299999999996</v>
          </cell>
          <cell r="U739">
            <v>3100</v>
          </cell>
          <cell r="W739">
            <v>0</v>
          </cell>
          <cell r="Y739">
            <v>4656.66</v>
          </cell>
          <cell r="AA739">
            <v>2600</v>
          </cell>
          <cell r="AG739">
            <v>3100</v>
          </cell>
          <cell r="AI739">
            <v>0</v>
          </cell>
          <cell r="AL739">
            <v>7305</v>
          </cell>
        </row>
        <row r="740">
          <cell r="A740" t="str">
            <v>7305</v>
          </cell>
          <cell r="B740" t="str">
            <v xml:space="preserve">407 - Retained Earnings             </v>
          </cell>
          <cell r="C740" t="str">
            <v xml:space="preserve">MS - Materials &amp; Supplies          </v>
          </cell>
          <cell r="D740" t="str">
            <v>EO</v>
          </cell>
          <cell r="G740">
            <v>0</v>
          </cell>
          <cell r="H740">
            <v>0</v>
          </cell>
          <cell r="I740">
            <v>100</v>
          </cell>
          <cell r="K740">
            <v>0</v>
          </cell>
          <cell r="M740">
            <v>82.4</v>
          </cell>
          <cell r="N740">
            <v>0</v>
          </cell>
          <cell r="O740">
            <v>200</v>
          </cell>
          <cell r="Q740">
            <v>0</v>
          </cell>
          <cell r="T740">
            <v>0</v>
          </cell>
          <cell r="U740">
            <v>300</v>
          </cell>
          <cell r="W740">
            <v>0</v>
          </cell>
          <cell r="Y740">
            <v>82.4</v>
          </cell>
          <cell r="AA740">
            <v>200</v>
          </cell>
          <cell r="AG740">
            <v>300</v>
          </cell>
          <cell r="AI740">
            <v>0</v>
          </cell>
          <cell r="AL740">
            <v>7305</v>
          </cell>
        </row>
        <row r="741">
          <cell r="A741" t="str">
            <v>7305</v>
          </cell>
          <cell r="B741" t="str">
            <v xml:space="preserve">407 - Retained Earnings             </v>
          </cell>
          <cell r="C741" t="str">
            <v xml:space="preserve">ORV - Other Revenue                 </v>
          </cell>
          <cell r="G741">
            <v>0</v>
          </cell>
          <cell r="H741">
            <v>0</v>
          </cell>
          <cell r="I741">
            <v>0</v>
          </cell>
          <cell r="K741">
            <v>0</v>
          </cell>
          <cell r="M741">
            <v>172.19</v>
          </cell>
          <cell r="N741">
            <v>399.25</v>
          </cell>
          <cell r="O741">
            <v>0</v>
          </cell>
          <cell r="Q741">
            <v>0</v>
          </cell>
          <cell r="T741">
            <v>466.21</v>
          </cell>
          <cell r="U741">
            <v>0</v>
          </cell>
          <cell r="W741">
            <v>0</v>
          </cell>
          <cell r="Y741">
            <v>172.19</v>
          </cell>
          <cell r="AA741">
            <v>0</v>
          </cell>
          <cell r="AG741">
            <v>0</v>
          </cell>
          <cell r="AI741">
            <v>0</v>
          </cell>
          <cell r="AL741">
            <v>7305</v>
          </cell>
        </row>
        <row r="742">
          <cell r="A742" t="str">
            <v>7306</v>
          </cell>
          <cell r="B742" t="str">
            <v xml:space="preserve">407 - Retained Earnings             </v>
          </cell>
          <cell r="C742" t="str">
            <v xml:space="preserve">MS - Materials &amp; Supplies          </v>
          </cell>
          <cell r="D742" t="str">
            <v>EO</v>
          </cell>
          <cell r="G742">
            <v>435.94</v>
          </cell>
          <cell r="H742">
            <v>766.22</v>
          </cell>
          <cell r="I742">
            <v>600</v>
          </cell>
          <cell r="K742">
            <v>0</v>
          </cell>
          <cell r="M742">
            <v>7162.74</v>
          </cell>
          <cell r="N742">
            <v>6702.7</v>
          </cell>
          <cell r="O742">
            <v>5000</v>
          </cell>
          <cell r="Q742">
            <v>0</v>
          </cell>
          <cell r="T742">
            <v>7903.07</v>
          </cell>
          <cell r="U742">
            <v>6200</v>
          </cell>
          <cell r="W742">
            <v>0</v>
          </cell>
          <cell r="Y742">
            <v>7162.74</v>
          </cell>
          <cell r="AA742">
            <v>5000</v>
          </cell>
          <cell r="AG742">
            <v>6200</v>
          </cell>
          <cell r="AI742">
            <v>0</v>
          </cell>
          <cell r="AL742">
            <v>7306</v>
          </cell>
        </row>
        <row r="743">
          <cell r="A743" t="str">
            <v>7306</v>
          </cell>
          <cell r="B743" t="str">
            <v xml:space="preserve">407 - Retained Earnings             </v>
          </cell>
          <cell r="C743" t="str">
            <v xml:space="preserve">ORV - Other Revenue                 </v>
          </cell>
          <cell r="G743">
            <v>0</v>
          </cell>
          <cell r="H743">
            <v>0</v>
          </cell>
          <cell r="I743">
            <v>0</v>
          </cell>
          <cell r="K743">
            <v>0</v>
          </cell>
          <cell r="M743">
            <v>120.42</v>
          </cell>
          <cell r="N743">
            <v>2762.66</v>
          </cell>
          <cell r="O743">
            <v>0</v>
          </cell>
          <cell r="Q743">
            <v>0</v>
          </cell>
          <cell r="T743">
            <v>2762.66</v>
          </cell>
          <cell r="U743">
            <v>0</v>
          </cell>
          <cell r="W743">
            <v>0</v>
          </cell>
          <cell r="Y743">
            <v>120.42</v>
          </cell>
          <cell r="AA743">
            <v>0</v>
          </cell>
          <cell r="AG743">
            <v>0</v>
          </cell>
          <cell r="AI743">
            <v>0</v>
          </cell>
          <cell r="AL743">
            <v>7306</v>
          </cell>
        </row>
        <row r="744">
          <cell r="A744" t="str">
            <v>7307</v>
          </cell>
          <cell r="B744" t="str">
            <v xml:space="preserve">407 - Retained Earnings             </v>
          </cell>
          <cell r="C744" t="str">
            <v xml:space="preserve">MS - Materials &amp; Supplies          </v>
          </cell>
          <cell r="D744" t="str">
            <v>EO</v>
          </cell>
          <cell r="G744">
            <v>3000.98</v>
          </cell>
          <cell r="H744">
            <v>4664.3500000000004</v>
          </cell>
          <cell r="I744">
            <v>2400</v>
          </cell>
          <cell r="K744">
            <v>0</v>
          </cell>
          <cell r="M744">
            <v>24011.18</v>
          </cell>
          <cell r="N744">
            <v>33319.39</v>
          </cell>
          <cell r="O744">
            <v>23300</v>
          </cell>
          <cell r="Q744">
            <v>0</v>
          </cell>
          <cell r="T744">
            <v>49243.4</v>
          </cell>
          <cell r="U744">
            <v>29900</v>
          </cell>
          <cell r="W744">
            <v>0</v>
          </cell>
          <cell r="Y744">
            <v>24011.18</v>
          </cell>
          <cell r="AA744">
            <v>23300</v>
          </cell>
          <cell r="AG744">
            <v>29900</v>
          </cell>
          <cell r="AI744">
            <v>0</v>
          </cell>
          <cell r="AL744">
            <v>7307</v>
          </cell>
        </row>
        <row r="745">
          <cell r="A745" t="str">
            <v>7307</v>
          </cell>
          <cell r="B745" t="str">
            <v xml:space="preserve">407 - Retained Earnings             </v>
          </cell>
          <cell r="C745" t="str">
            <v xml:space="preserve">MS - Materials &amp; Supplies          </v>
          </cell>
          <cell r="D745" t="str">
            <v>EO</v>
          </cell>
          <cell r="G745">
            <v>413.09</v>
          </cell>
          <cell r="H745">
            <v>0</v>
          </cell>
          <cell r="I745">
            <v>100</v>
          </cell>
          <cell r="K745">
            <v>0</v>
          </cell>
          <cell r="M745">
            <v>809.61</v>
          </cell>
          <cell r="N745">
            <v>3166.29</v>
          </cell>
          <cell r="O745">
            <v>600</v>
          </cell>
          <cell r="Q745">
            <v>0</v>
          </cell>
          <cell r="T745">
            <v>3448.88</v>
          </cell>
          <cell r="U745">
            <v>700</v>
          </cell>
          <cell r="W745">
            <v>0</v>
          </cell>
          <cell r="Y745">
            <v>809.61</v>
          </cell>
          <cell r="AA745">
            <v>600</v>
          </cell>
          <cell r="AG745">
            <v>700</v>
          </cell>
          <cell r="AI745">
            <v>0</v>
          </cell>
          <cell r="AL745">
            <v>7307</v>
          </cell>
        </row>
        <row r="746">
          <cell r="A746" t="str">
            <v>7307</v>
          </cell>
          <cell r="B746" t="str">
            <v xml:space="preserve">407 - Retained Earnings             </v>
          </cell>
          <cell r="C746" t="str">
            <v xml:space="preserve">ORV - Other Revenue                 </v>
          </cell>
          <cell r="G746">
            <v>3684.57</v>
          </cell>
          <cell r="H746">
            <v>2273.38</v>
          </cell>
          <cell r="I746">
            <v>0</v>
          </cell>
          <cell r="K746">
            <v>0</v>
          </cell>
          <cell r="M746">
            <v>8598.2099999999991</v>
          </cell>
          <cell r="N746">
            <v>29019.200000000001</v>
          </cell>
          <cell r="O746">
            <v>0</v>
          </cell>
          <cell r="Q746">
            <v>0</v>
          </cell>
          <cell r="T746">
            <v>28816.66</v>
          </cell>
          <cell r="U746">
            <v>0</v>
          </cell>
          <cell r="W746">
            <v>0</v>
          </cell>
          <cell r="Y746">
            <v>8598.2099999999991</v>
          </cell>
          <cell r="AA746">
            <v>0</v>
          </cell>
          <cell r="AG746">
            <v>0</v>
          </cell>
          <cell r="AI746">
            <v>0</v>
          </cell>
          <cell r="AL746">
            <v>7307</v>
          </cell>
        </row>
        <row r="747">
          <cell r="A747" t="str">
            <v>7308</v>
          </cell>
          <cell r="B747" t="str">
            <v xml:space="preserve">407 - Retained Earnings             </v>
          </cell>
          <cell r="C747" t="str">
            <v xml:space="preserve">MS - Materials &amp; Supplies          </v>
          </cell>
          <cell r="D747" t="str">
            <v>EO</v>
          </cell>
          <cell r="G747">
            <v>16026.16</v>
          </cell>
          <cell r="H747">
            <v>56734.93</v>
          </cell>
          <cell r="I747">
            <v>27400</v>
          </cell>
          <cell r="K747">
            <v>0</v>
          </cell>
          <cell r="M747">
            <v>268800.07</v>
          </cell>
          <cell r="N747">
            <v>244294.69</v>
          </cell>
          <cell r="O747">
            <v>257900</v>
          </cell>
          <cell r="Q747">
            <v>0</v>
          </cell>
          <cell r="T747">
            <v>337414.28</v>
          </cell>
          <cell r="U747">
            <v>330600</v>
          </cell>
          <cell r="W747">
            <v>0</v>
          </cell>
          <cell r="Y747">
            <v>268800.07</v>
          </cell>
          <cell r="AA747">
            <v>257900</v>
          </cell>
          <cell r="AG747">
            <v>330600</v>
          </cell>
          <cell r="AI747">
            <v>0</v>
          </cell>
          <cell r="AL747">
            <v>7308</v>
          </cell>
        </row>
        <row r="748">
          <cell r="A748" t="str">
            <v>7308</v>
          </cell>
          <cell r="B748" t="str">
            <v xml:space="preserve">407 - Retained Earnings             </v>
          </cell>
          <cell r="C748" t="str">
            <v xml:space="preserve">MS - Materials &amp; Supplies          </v>
          </cell>
          <cell r="D748" t="str">
            <v>EO</v>
          </cell>
          <cell r="G748">
            <v>1460.9</v>
          </cell>
          <cell r="H748">
            <v>0</v>
          </cell>
          <cell r="I748">
            <v>2400</v>
          </cell>
          <cell r="K748">
            <v>0</v>
          </cell>
          <cell r="M748">
            <v>10167.719999999999</v>
          </cell>
          <cell r="N748">
            <v>11821.41</v>
          </cell>
          <cell r="O748">
            <v>23300</v>
          </cell>
          <cell r="Q748">
            <v>0</v>
          </cell>
          <cell r="T748">
            <v>16879.68</v>
          </cell>
          <cell r="U748">
            <v>29900</v>
          </cell>
          <cell r="W748">
            <v>0</v>
          </cell>
          <cell r="Y748">
            <v>10167.719999999999</v>
          </cell>
          <cell r="AA748">
            <v>23300</v>
          </cell>
          <cell r="AG748">
            <v>29900</v>
          </cell>
          <cell r="AI748">
            <v>0</v>
          </cell>
          <cell r="AL748">
            <v>7308</v>
          </cell>
        </row>
        <row r="749">
          <cell r="A749" t="str">
            <v>7308</v>
          </cell>
          <cell r="B749" t="str">
            <v xml:space="preserve">407 - Retained Earnings             </v>
          </cell>
          <cell r="C749" t="str">
            <v xml:space="preserve">ORV - Other Revenue                 </v>
          </cell>
          <cell r="G749">
            <v>1252.32</v>
          </cell>
          <cell r="H749">
            <v>8048.83</v>
          </cell>
          <cell r="I749">
            <v>0</v>
          </cell>
          <cell r="K749">
            <v>0</v>
          </cell>
          <cell r="M749">
            <v>21118.23</v>
          </cell>
          <cell r="N749">
            <v>70321.289999999994</v>
          </cell>
          <cell r="O749">
            <v>0</v>
          </cell>
          <cell r="Q749">
            <v>0</v>
          </cell>
          <cell r="T749">
            <v>96978.66</v>
          </cell>
          <cell r="U749">
            <v>0</v>
          </cell>
          <cell r="W749">
            <v>0</v>
          </cell>
          <cell r="Y749">
            <v>21118.23</v>
          </cell>
          <cell r="AA749">
            <v>0</v>
          </cell>
          <cell r="AG749">
            <v>0</v>
          </cell>
          <cell r="AI749">
            <v>0</v>
          </cell>
          <cell r="AL749">
            <v>7308</v>
          </cell>
        </row>
        <row r="750">
          <cell r="A750" t="str">
            <v>7310</v>
          </cell>
          <cell r="B750" t="str">
            <v xml:space="preserve">407 - Retained Earnings             </v>
          </cell>
          <cell r="C750" t="str">
            <v xml:space="preserve">MS - Materials &amp; Supplies          </v>
          </cell>
          <cell r="D750" t="str">
            <v>EO</v>
          </cell>
          <cell r="G750">
            <v>12066.87</v>
          </cell>
          <cell r="H750">
            <v>3655.97</v>
          </cell>
          <cell r="I750">
            <v>2300</v>
          </cell>
          <cell r="K750">
            <v>0</v>
          </cell>
          <cell r="M750">
            <v>53794.63</v>
          </cell>
          <cell r="N750">
            <v>44832.87</v>
          </cell>
          <cell r="O750">
            <v>22800</v>
          </cell>
          <cell r="Q750">
            <v>0</v>
          </cell>
          <cell r="T750">
            <v>54546.89</v>
          </cell>
          <cell r="U750">
            <v>28800</v>
          </cell>
          <cell r="W750">
            <v>0</v>
          </cell>
          <cell r="Y750">
            <v>53794.63</v>
          </cell>
          <cell r="AA750">
            <v>22800</v>
          </cell>
          <cell r="AG750">
            <v>28800</v>
          </cell>
          <cell r="AI750">
            <v>0</v>
          </cell>
          <cell r="AL750">
            <v>7310</v>
          </cell>
        </row>
        <row r="751">
          <cell r="A751" t="str">
            <v>7310</v>
          </cell>
          <cell r="B751" t="str">
            <v xml:space="preserve">407 - Retained Earnings             </v>
          </cell>
          <cell r="C751" t="str">
            <v xml:space="preserve">MS - Materials &amp; Supplies          </v>
          </cell>
          <cell r="D751" t="str">
            <v>EO</v>
          </cell>
          <cell r="G751">
            <v>3483.6</v>
          </cell>
          <cell r="H751">
            <v>1762.67</v>
          </cell>
          <cell r="I751">
            <v>3200</v>
          </cell>
          <cell r="K751">
            <v>0</v>
          </cell>
          <cell r="M751">
            <v>18203.07</v>
          </cell>
          <cell r="N751">
            <v>12035.06</v>
          </cell>
          <cell r="O751">
            <v>30300</v>
          </cell>
          <cell r="Q751">
            <v>0</v>
          </cell>
          <cell r="T751">
            <v>22692.73</v>
          </cell>
          <cell r="U751">
            <v>39200</v>
          </cell>
          <cell r="W751">
            <v>0</v>
          </cell>
          <cell r="Y751">
            <v>18203.07</v>
          </cell>
          <cell r="AA751">
            <v>30300</v>
          </cell>
          <cell r="AG751">
            <v>39200</v>
          </cell>
          <cell r="AI751">
            <v>0</v>
          </cell>
          <cell r="AL751">
            <v>7310</v>
          </cell>
        </row>
        <row r="752">
          <cell r="A752" t="str">
            <v>7310</v>
          </cell>
          <cell r="B752" t="str">
            <v xml:space="preserve">407 - Retained Earnings             </v>
          </cell>
          <cell r="C752" t="str">
            <v xml:space="preserve">ORV - Other Revenue                 </v>
          </cell>
          <cell r="G752">
            <v>8300.27</v>
          </cell>
          <cell r="H752">
            <v>8342.06</v>
          </cell>
          <cell r="I752">
            <v>0</v>
          </cell>
          <cell r="K752">
            <v>0</v>
          </cell>
          <cell r="M752">
            <v>106640.53</v>
          </cell>
          <cell r="N752">
            <v>39700.15</v>
          </cell>
          <cell r="O752">
            <v>0</v>
          </cell>
          <cell r="Q752">
            <v>0</v>
          </cell>
          <cell r="T752">
            <v>196218.42</v>
          </cell>
          <cell r="U752">
            <v>0</v>
          </cell>
          <cell r="W752">
            <v>0</v>
          </cell>
          <cell r="Y752">
            <v>106640.53</v>
          </cell>
          <cell r="AA752">
            <v>0</v>
          </cell>
          <cell r="AG752">
            <v>0</v>
          </cell>
          <cell r="AI752">
            <v>0</v>
          </cell>
          <cell r="AL752">
            <v>7310</v>
          </cell>
        </row>
        <row r="753">
          <cell r="A753" t="str">
            <v>7312</v>
          </cell>
          <cell r="B753" t="str">
            <v xml:space="preserve">407 - Retained Earnings             </v>
          </cell>
          <cell r="C753" t="str">
            <v xml:space="preserve">MS - Materials &amp; Supplies          </v>
          </cell>
          <cell r="D753" t="str">
            <v>EO</v>
          </cell>
          <cell r="G753">
            <v>2434.7600000000002</v>
          </cell>
          <cell r="H753">
            <v>5393.07</v>
          </cell>
          <cell r="I753">
            <v>2100</v>
          </cell>
          <cell r="K753">
            <v>0</v>
          </cell>
          <cell r="M753">
            <v>28534.7</v>
          </cell>
          <cell r="N753">
            <v>32134.400000000001</v>
          </cell>
          <cell r="O753">
            <v>20000</v>
          </cell>
          <cell r="Q753">
            <v>0</v>
          </cell>
          <cell r="T753">
            <v>41724.699999999997</v>
          </cell>
          <cell r="U753">
            <v>25800</v>
          </cell>
          <cell r="W753">
            <v>0</v>
          </cell>
          <cell r="Y753">
            <v>28534.7</v>
          </cell>
          <cell r="AA753">
            <v>20000</v>
          </cell>
          <cell r="AG753">
            <v>25800</v>
          </cell>
          <cell r="AI753">
            <v>0</v>
          </cell>
          <cell r="AL753">
            <v>7312</v>
          </cell>
        </row>
        <row r="754">
          <cell r="A754" t="str">
            <v>7312</v>
          </cell>
          <cell r="B754" t="str">
            <v xml:space="preserve">407 - Retained Earnings             </v>
          </cell>
          <cell r="C754" t="str">
            <v xml:space="preserve">ORV - Other Revenue                 </v>
          </cell>
          <cell r="G754">
            <v>-731.35</v>
          </cell>
          <cell r="H754">
            <v>-1095.7</v>
          </cell>
          <cell r="I754">
            <v>0</v>
          </cell>
          <cell r="K754">
            <v>0</v>
          </cell>
          <cell r="M754">
            <v>-582.6</v>
          </cell>
          <cell r="N754">
            <v>14044.5</v>
          </cell>
          <cell r="O754">
            <v>0</v>
          </cell>
          <cell r="Q754">
            <v>0</v>
          </cell>
          <cell r="T754">
            <v>21577.15</v>
          </cell>
          <cell r="U754">
            <v>0</v>
          </cell>
          <cell r="W754">
            <v>0</v>
          </cell>
          <cell r="Y754">
            <v>-582.6</v>
          </cell>
          <cell r="AA754">
            <v>0</v>
          </cell>
          <cell r="AG754">
            <v>0</v>
          </cell>
          <cell r="AI754">
            <v>0</v>
          </cell>
          <cell r="AL754">
            <v>7312</v>
          </cell>
        </row>
        <row r="755">
          <cell r="A755" t="str">
            <v>7313</v>
          </cell>
          <cell r="B755" t="str">
            <v xml:space="preserve">407 - Retained Earnings             </v>
          </cell>
          <cell r="C755" t="str">
            <v xml:space="preserve">ORV - Other Revenue                 </v>
          </cell>
          <cell r="G755">
            <v>0</v>
          </cell>
          <cell r="H755">
            <v>-358.86</v>
          </cell>
          <cell r="I755">
            <v>0</v>
          </cell>
          <cell r="K755">
            <v>0</v>
          </cell>
          <cell r="M755">
            <v>22169.56</v>
          </cell>
          <cell r="N755">
            <v>24003.19</v>
          </cell>
          <cell r="O755">
            <v>0</v>
          </cell>
          <cell r="Q755">
            <v>0</v>
          </cell>
          <cell r="T755">
            <v>38919.1</v>
          </cell>
          <cell r="U755">
            <v>0</v>
          </cell>
          <cell r="W755">
            <v>0</v>
          </cell>
          <cell r="Y755">
            <v>22169.56</v>
          </cell>
          <cell r="AA755">
            <v>0</v>
          </cell>
          <cell r="AG755">
            <v>0</v>
          </cell>
          <cell r="AI755">
            <v>0</v>
          </cell>
          <cell r="AL755">
            <v>7313</v>
          </cell>
        </row>
        <row r="756">
          <cell r="A756" t="str">
            <v>7315</v>
          </cell>
          <cell r="B756" t="str">
            <v xml:space="preserve">407 - Retained Earnings             </v>
          </cell>
          <cell r="C756" t="str">
            <v xml:space="preserve">MS - Materials &amp; Supplies          </v>
          </cell>
          <cell r="D756" t="str">
            <v>EO</v>
          </cell>
          <cell r="G756">
            <v>0</v>
          </cell>
          <cell r="H756">
            <v>0</v>
          </cell>
          <cell r="I756">
            <v>0</v>
          </cell>
          <cell r="K756">
            <v>0</v>
          </cell>
          <cell r="M756">
            <v>0</v>
          </cell>
          <cell r="N756">
            <v>908.2</v>
          </cell>
          <cell r="O756">
            <v>0</v>
          </cell>
          <cell r="Q756">
            <v>0</v>
          </cell>
          <cell r="T756">
            <v>908.2</v>
          </cell>
          <cell r="U756">
            <v>0</v>
          </cell>
          <cell r="W756">
            <v>0</v>
          </cell>
          <cell r="Y756">
            <v>0</v>
          </cell>
          <cell r="AA756">
            <v>0</v>
          </cell>
          <cell r="AG756">
            <v>0</v>
          </cell>
          <cell r="AI756">
            <v>0</v>
          </cell>
          <cell r="AL756">
            <v>7315</v>
          </cell>
        </row>
        <row r="757">
          <cell r="A757" t="str">
            <v>7395</v>
          </cell>
          <cell r="B757" t="str">
            <v xml:space="preserve">407 - Retained Earnings             </v>
          </cell>
          <cell r="C757" t="str">
            <v xml:space="preserve">ALL - Internal Allocations          </v>
          </cell>
          <cell r="D757" t="str">
            <v>EO</v>
          </cell>
          <cell r="G757">
            <v>8064.95</v>
          </cell>
          <cell r="H757">
            <v>6868.84</v>
          </cell>
          <cell r="I757">
            <v>5500</v>
          </cell>
          <cell r="K757">
            <v>0</v>
          </cell>
          <cell r="M757">
            <v>48077.36</v>
          </cell>
          <cell r="N757">
            <v>44261.599999999999</v>
          </cell>
          <cell r="O757">
            <v>51100</v>
          </cell>
          <cell r="Q757">
            <v>0</v>
          </cell>
          <cell r="T757">
            <v>56248.31</v>
          </cell>
          <cell r="U757">
            <v>65400</v>
          </cell>
          <cell r="W757">
            <v>0</v>
          </cell>
          <cell r="Y757">
            <v>48077.36</v>
          </cell>
          <cell r="AA757">
            <v>51100</v>
          </cell>
          <cell r="AG757">
            <v>65400</v>
          </cell>
          <cell r="AI757">
            <v>0</v>
          </cell>
          <cell r="AL757">
            <v>7395</v>
          </cell>
        </row>
        <row r="758">
          <cell r="A758" t="str">
            <v>7395</v>
          </cell>
          <cell r="B758" t="str">
            <v xml:space="preserve">407 - Retained Earnings             </v>
          </cell>
          <cell r="C758" t="str">
            <v xml:space="preserve">ALL - Internal Allocations          </v>
          </cell>
          <cell r="D758" t="str">
            <v>EO</v>
          </cell>
          <cell r="G758">
            <v>291.17</v>
          </cell>
          <cell r="H758">
            <v>7.7</v>
          </cell>
          <cell r="I758">
            <v>400</v>
          </cell>
          <cell r="K758">
            <v>0</v>
          </cell>
          <cell r="M758">
            <v>1461.37</v>
          </cell>
          <cell r="N758">
            <v>1494.76</v>
          </cell>
          <cell r="O758">
            <v>2700</v>
          </cell>
          <cell r="Q758">
            <v>0</v>
          </cell>
          <cell r="T758">
            <v>1785.82</v>
          </cell>
          <cell r="U758">
            <v>3500</v>
          </cell>
          <cell r="W758">
            <v>0</v>
          </cell>
          <cell r="Y758">
            <v>1461.37</v>
          </cell>
          <cell r="AA758">
            <v>2700</v>
          </cell>
          <cell r="AG758">
            <v>3500</v>
          </cell>
          <cell r="AI758">
            <v>0</v>
          </cell>
          <cell r="AL758">
            <v>7395</v>
          </cell>
        </row>
        <row r="759">
          <cell r="A759" t="str">
            <v>7395</v>
          </cell>
          <cell r="B759" t="str">
            <v xml:space="preserve">407 - Retained Earnings             </v>
          </cell>
          <cell r="C759" t="str">
            <v xml:space="preserve">ORV - Other Revenue                 </v>
          </cell>
          <cell r="G759">
            <v>1209.22</v>
          </cell>
          <cell r="H759">
            <v>1773.47</v>
          </cell>
          <cell r="I759">
            <v>0</v>
          </cell>
          <cell r="K759">
            <v>0</v>
          </cell>
          <cell r="M759">
            <v>11310.01</v>
          </cell>
          <cell r="N759">
            <v>22007.97</v>
          </cell>
          <cell r="O759">
            <v>0</v>
          </cell>
          <cell r="Q759">
            <v>0</v>
          </cell>
          <cell r="T759">
            <v>49402.62</v>
          </cell>
          <cell r="U759">
            <v>0</v>
          </cell>
          <cell r="W759">
            <v>0</v>
          </cell>
          <cell r="Y759">
            <v>11310.01</v>
          </cell>
          <cell r="AA759">
            <v>0</v>
          </cell>
          <cell r="AG759">
            <v>0</v>
          </cell>
          <cell r="AI759">
            <v>0</v>
          </cell>
          <cell r="AL759">
            <v>7395</v>
          </cell>
        </row>
        <row r="760">
          <cell r="A760" t="str">
            <v>7401</v>
          </cell>
          <cell r="B760" t="str">
            <v xml:space="preserve">407 - Retained Earnings             </v>
          </cell>
          <cell r="C760" t="str">
            <v xml:space="preserve">ALL - Internal Allocations          </v>
          </cell>
          <cell r="D760" t="str">
            <v>EO</v>
          </cell>
          <cell r="G760">
            <v>28228.32</v>
          </cell>
          <cell r="H760">
            <v>37254.199999999997</v>
          </cell>
          <cell r="I760">
            <v>33700</v>
          </cell>
          <cell r="K760">
            <v>0</v>
          </cell>
          <cell r="M760">
            <v>290555.90999999997</v>
          </cell>
          <cell r="N760">
            <v>313350.34999999998</v>
          </cell>
          <cell r="O760">
            <v>328800</v>
          </cell>
          <cell r="Q760">
            <v>0</v>
          </cell>
          <cell r="T760">
            <v>415837.62</v>
          </cell>
          <cell r="U760">
            <v>422500</v>
          </cell>
          <cell r="W760">
            <v>0</v>
          </cell>
          <cell r="Y760">
            <v>290555.90999999997</v>
          </cell>
          <cell r="AA760">
            <v>328800</v>
          </cell>
          <cell r="AG760">
            <v>422500</v>
          </cell>
          <cell r="AI760">
            <v>0</v>
          </cell>
          <cell r="AL760">
            <v>7401</v>
          </cell>
        </row>
        <row r="761">
          <cell r="A761" t="str">
            <v>7401</v>
          </cell>
          <cell r="B761" t="str">
            <v xml:space="preserve">407 - Retained Earnings             </v>
          </cell>
          <cell r="C761" t="str">
            <v xml:space="preserve">ALL - Internal Allocations          </v>
          </cell>
          <cell r="D761" t="str">
            <v>EO</v>
          </cell>
          <cell r="G761">
            <v>3250.46</v>
          </cell>
          <cell r="H761">
            <v>4013.68</v>
          </cell>
          <cell r="I761">
            <v>5000</v>
          </cell>
          <cell r="K761">
            <v>0</v>
          </cell>
          <cell r="M761">
            <v>31664.959999999999</v>
          </cell>
          <cell r="N761">
            <v>38811.14</v>
          </cell>
          <cell r="O761">
            <v>45200</v>
          </cell>
          <cell r="Q761">
            <v>0</v>
          </cell>
          <cell r="T761">
            <v>48857.24</v>
          </cell>
          <cell r="U761">
            <v>58600</v>
          </cell>
          <cell r="W761">
            <v>0</v>
          </cell>
          <cell r="Y761">
            <v>31664.959999999999</v>
          </cell>
          <cell r="AA761">
            <v>45200</v>
          </cell>
          <cell r="AG761">
            <v>58600</v>
          </cell>
          <cell r="AI761">
            <v>0</v>
          </cell>
          <cell r="AL761">
            <v>7401</v>
          </cell>
        </row>
        <row r="762">
          <cell r="A762" t="str">
            <v>7401</v>
          </cell>
          <cell r="B762" t="str">
            <v xml:space="preserve">407 - Retained Earnings             </v>
          </cell>
          <cell r="C762" t="str">
            <v xml:space="preserve">ORV - Other Revenue                 </v>
          </cell>
          <cell r="G762">
            <v>3798.23</v>
          </cell>
          <cell r="H762">
            <v>8334.7099999999991</v>
          </cell>
          <cell r="I762">
            <v>0</v>
          </cell>
          <cell r="K762">
            <v>0</v>
          </cell>
          <cell r="M762">
            <v>39964.93</v>
          </cell>
          <cell r="N762">
            <v>58902.65</v>
          </cell>
          <cell r="O762">
            <v>0</v>
          </cell>
          <cell r="Q762">
            <v>0</v>
          </cell>
          <cell r="T762">
            <v>77453.5</v>
          </cell>
          <cell r="U762">
            <v>0</v>
          </cell>
          <cell r="W762">
            <v>0</v>
          </cell>
          <cell r="Y762">
            <v>39964.93</v>
          </cell>
          <cell r="AA762">
            <v>0</v>
          </cell>
          <cell r="AG762">
            <v>0</v>
          </cell>
          <cell r="AI762">
            <v>0</v>
          </cell>
          <cell r="AL762">
            <v>7401</v>
          </cell>
        </row>
        <row r="763">
          <cell r="A763" t="str">
            <v>7402</v>
          </cell>
          <cell r="B763" t="str">
            <v xml:space="preserve">407 - Retained Earnings             </v>
          </cell>
          <cell r="C763" t="str">
            <v xml:space="preserve">ALL - Internal Allocations          </v>
          </cell>
          <cell r="D763" t="str">
            <v>EO</v>
          </cell>
          <cell r="G763">
            <v>3044.6</v>
          </cell>
          <cell r="H763">
            <v>2254.19</v>
          </cell>
          <cell r="I763">
            <v>2200</v>
          </cell>
          <cell r="K763">
            <v>0</v>
          </cell>
          <cell r="M763">
            <v>21237.54</v>
          </cell>
          <cell r="N763">
            <v>20062.98</v>
          </cell>
          <cell r="O763">
            <v>21100</v>
          </cell>
          <cell r="Q763">
            <v>0</v>
          </cell>
          <cell r="T763">
            <v>24917.16</v>
          </cell>
          <cell r="U763">
            <v>27400</v>
          </cell>
          <cell r="W763">
            <v>0</v>
          </cell>
          <cell r="Y763">
            <v>21237.54</v>
          </cell>
          <cell r="AA763">
            <v>21100</v>
          </cell>
          <cell r="AG763">
            <v>27400</v>
          </cell>
          <cell r="AI763">
            <v>0</v>
          </cell>
          <cell r="AL763">
            <v>7402</v>
          </cell>
        </row>
        <row r="764">
          <cell r="A764" t="str">
            <v>7402</v>
          </cell>
          <cell r="B764" t="str">
            <v xml:space="preserve">407 - Retained Earnings             </v>
          </cell>
          <cell r="C764" t="str">
            <v xml:space="preserve">ALL - Internal Allocations          </v>
          </cell>
          <cell r="D764" t="str">
            <v>EO</v>
          </cell>
          <cell r="G764">
            <v>0</v>
          </cell>
          <cell r="H764">
            <v>0</v>
          </cell>
          <cell r="I764">
            <v>100</v>
          </cell>
          <cell r="K764">
            <v>0</v>
          </cell>
          <cell r="M764">
            <v>325.12</v>
          </cell>
          <cell r="N764">
            <v>43.08</v>
          </cell>
          <cell r="O764">
            <v>300</v>
          </cell>
          <cell r="Q764">
            <v>0</v>
          </cell>
          <cell r="T764">
            <v>242.36</v>
          </cell>
          <cell r="U764">
            <v>400</v>
          </cell>
          <cell r="W764">
            <v>0</v>
          </cell>
          <cell r="Y764">
            <v>325.12</v>
          </cell>
          <cell r="AA764">
            <v>300</v>
          </cell>
          <cell r="AG764">
            <v>400</v>
          </cell>
          <cell r="AI764">
            <v>0</v>
          </cell>
          <cell r="AL764">
            <v>7402</v>
          </cell>
        </row>
        <row r="765">
          <cell r="A765" t="str">
            <v>7402</v>
          </cell>
          <cell r="B765" t="str">
            <v xml:space="preserve">407 - Retained Earnings             </v>
          </cell>
          <cell r="C765" t="str">
            <v xml:space="preserve">ORV - Other Revenue                 </v>
          </cell>
          <cell r="G765">
            <v>107.7</v>
          </cell>
          <cell r="H765">
            <v>172.32</v>
          </cell>
          <cell r="I765">
            <v>0</v>
          </cell>
          <cell r="K765">
            <v>0</v>
          </cell>
          <cell r="M765">
            <v>700.05</v>
          </cell>
          <cell r="N765">
            <v>2498.3200000000002</v>
          </cell>
          <cell r="O765">
            <v>0</v>
          </cell>
          <cell r="Q765">
            <v>0</v>
          </cell>
          <cell r="T765">
            <v>2498.3200000000002</v>
          </cell>
          <cell r="U765">
            <v>0</v>
          </cell>
          <cell r="W765">
            <v>0</v>
          </cell>
          <cell r="Y765">
            <v>700.05</v>
          </cell>
          <cell r="AA765">
            <v>0</v>
          </cell>
          <cell r="AG765">
            <v>0</v>
          </cell>
          <cell r="AI765">
            <v>0</v>
          </cell>
          <cell r="AL765">
            <v>7402</v>
          </cell>
        </row>
        <row r="766">
          <cell r="A766" t="str">
            <v>7501</v>
          </cell>
          <cell r="B766" t="str">
            <v xml:space="preserve">407 - Retained Earnings             </v>
          </cell>
          <cell r="C766" t="str">
            <v xml:space="preserve">ORV - Other Revenue                 </v>
          </cell>
          <cell r="G766">
            <v>-211347.94</v>
          </cell>
          <cell r="H766">
            <v>-180813.75</v>
          </cell>
          <cell r="I766">
            <v>0</v>
          </cell>
          <cell r="K766">
            <v>0</v>
          </cell>
          <cell r="M766">
            <v>-1501273.65</v>
          </cell>
          <cell r="N766">
            <v>-1605902.87</v>
          </cell>
          <cell r="O766">
            <v>0</v>
          </cell>
          <cell r="Q766">
            <v>0</v>
          </cell>
          <cell r="T766">
            <v>-2783256.21</v>
          </cell>
          <cell r="U766">
            <v>0</v>
          </cell>
          <cell r="W766">
            <v>0</v>
          </cell>
          <cell r="Y766">
            <v>-1501273.65</v>
          </cell>
          <cell r="AA766">
            <v>0</v>
          </cell>
          <cell r="AG766">
            <v>0</v>
          </cell>
          <cell r="AI766">
            <v>0</v>
          </cell>
          <cell r="AL766">
            <v>7501</v>
          </cell>
        </row>
        <row r="767">
          <cell r="A767" t="str">
            <v>7501</v>
          </cell>
          <cell r="B767" t="str">
            <v xml:space="preserve">407 - Retained Earnings             </v>
          </cell>
          <cell r="C767" t="str">
            <v xml:space="preserve">REC - Cost Recoveries               </v>
          </cell>
          <cell r="D767" t="str">
            <v>EO</v>
          </cell>
          <cell r="G767">
            <v>0</v>
          </cell>
          <cell r="H767">
            <v>0</v>
          </cell>
          <cell r="I767">
            <v>0</v>
          </cell>
          <cell r="K767">
            <v>0</v>
          </cell>
          <cell r="M767">
            <v>-5124</v>
          </cell>
          <cell r="N767">
            <v>0</v>
          </cell>
          <cell r="O767">
            <v>0</v>
          </cell>
          <cell r="Q767">
            <v>0</v>
          </cell>
          <cell r="T767">
            <v>0</v>
          </cell>
          <cell r="U767">
            <v>0</v>
          </cell>
          <cell r="W767">
            <v>0</v>
          </cell>
          <cell r="Y767">
            <v>-5124</v>
          </cell>
          <cell r="AA767">
            <v>0</v>
          </cell>
          <cell r="AG767">
            <v>0</v>
          </cell>
          <cell r="AI767">
            <v>0</v>
          </cell>
          <cell r="AL767">
            <v>7501</v>
          </cell>
        </row>
        <row r="768">
          <cell r="A768" t="str">
            <v>7501</v>
          </cell>
          <cell r="B768" t="str">
            <v xml:space="preserve">407 - Retained Earnings             </v>
          </cell>
          <cell r="C768" t="str">
            <v xml:space="preserve">REC - Cost Recoveries               </v>
          </cell>
          <cell r="D768" t="str">
            <v>EO</v>
          </cell>
          <cell r="G768">
            <v>-4640.4799999999996</v>
          </cell>
          <cell r="H768">
            <v>-1176.52</v>
          </cell>
          <cell r="I768">
            <v>-1700</v>
          </cell>
          <cell r="K768">
            <v>0</v>
          </cell>
          <cell r="M768">
            <v>-33603.599999999999</v>
          </cell>
          <cell r="N768">
            <v>-15457.51</v>
          </cell>
          <cell r="O768">
            <v>-15100</v>
          </cell>
          <cell r="Q768">
            <v>0</v>
          </cell>
          <cell r="T768">
            <v>-21897.62</v>
          </cell>
          <cell r="U768">
            <v>-20000</v>
          </cell>
          <cell r="W768">
            <v>0</v>
          </cell>
          <cell r="Y768">
            <v>-33603.599999999999</v>
          </cell>
          <cell r="AA768">
            <v>-15100</v>
          </cell>
          <cell r="AG768">
            <v>-20000</v>
          </cell>
          <cell r="AI768">
            <v>0</v>
          </cell>
          <cell r="AL768">
            <v>7501</v>
          </cell>
        </row>
        <row r="769">
          <cell r="A769" t="str">
            <v>8102</v>
          </cell>
          <cell r="B769" t="str">
            <v xml:space="preserve">407 - Retained Earnings             </v>
          </cell>
          <cell r="C769" t="str">
            <v xml:space="preserve">LAB - Labour and Benefits           </v>
          </cell>
          <cell r="D769" t="str">
            <v>CS</v>
          </cell>
          <cell r="G769">
            <v>39207.21</v>
          </cell>
          <cell r="H769">
            <v>34473.56</v>
          </cell>
          <cell r="I769">
            <v>37500</v>
          </cell>
          <cell r="K769">
            <v>0</v>
          </cell>
          <cell r="M769">
            <v>348812.85</v>
          </cell>
          <cell r="N769">
            <v>319332.09000000003</v>
          </cell>
          <cell r="O769">
            <v>333200</v>
          </cell>
          <cell r="Q769">
            <v>0</v>
          </cell>
          <cell r="T769">
            <v>487312.58</v>
          </cell>
          <cell r="U769">
            <v>445800</v>
          </cell>
          <cell r="W769">
            <v>0</v>
          </cell>
          <cell r="Y769">
            <v>348812.85</v>
          </cell>
          <cell r="AA769">
            <v>333200</v>
          </cell>
          <cell r="AG769">
            <v>445800</v>
          </cell>
          <cell r="AI769">
            <v>0</v>
          </cell>
          <cell r="AL769">
            <v>8102</v>
          </cell>
        </row>
        <row r="770">
          <cell r="A770" t="str">
            <v>8102</v>
          </cell>
          <cell r="B770" t="str">
            <v xml:space="preserve">407 - Retained Earnings             </v>
          </cell>
          <cell r="C770" t="str">
            <v xml:space="preserve">LAB - Labour and Benefits           </v>
          </cell>
          <cell r="D770" t="str">
            <v>CSP</v>
          </cell>
          <cell r="G770">
            <v>231908.88</v>
          </cell>
          <cell r="H770">
            <v>241898.94</v>
          </cell>
          <cell r="I770">
            <v>272900</v>
          </cell>
          <cell r="K770">
            <v>0</v>
          </cell>
          <cell r="M770">
            <v>2133780.9700000002</v>
          </cell>
          <cell r="N770">
            <v>2184504.77</v>
          </cell>
          <cell r="O770">
            <v>2418200</v>
          </cell>
          <cell r="Q770">
            <v>0</v>
          </cell>
          <cell r="T770">
            <v>3006022.15</v>
          </cell>
          <cell r="U770">
            <v>3236000</v>
          </cell>
          <cell r="W770">
            <v>0</v>
          </cell>
          <cell r="Y770">
            <v>2133780.9700000002</v>
          </cell>
          <cell r="AA770">
            <v>2418200</v>
          </cell>
          <cell r="AG770">
            <v>3236000</v>
          </cell>
          <cell r="AI770">
            <v>0</v>
          </cell>
          <cell r="AL770">
            <v>8102</v>
          </cell>
        </row>
        <row r="771">
          <cell r="A771" t="str">
            <v>8102</v>
          </cell>
          <cell r="B771" t="str">
            <v xml:space="preserve">407 - Retained Earnings             </v>
          </cell>
          <cell r="C771" t="str">
            <v xml:space="preserve">LAB - Labour and Benefits           </v>
          </cell>
          <cell r="D771" t="str">
            <v>EO</v>
          </cell>
          <cell r="G771">
            <v>75909.320000000007</v>
          </cell>
          <cell r="H771">
            <v>70950.09</v>
          </cell>
          <cell r="I771">
            <v>73500</v>
          </cell>
          <cell r="K771">
            <v>0</v>
          </cell>
          <cell r="M771">
            <v>664420.25</v>
          </cell>
          <cell r="N771">
            <v>609412.85</v>
          </cell>
          <cell r="O771">
            <v>651500</v>
          </cell>
          <cell r="Q771">
            <v>0</v>
          </cell>
          <cell r="T771">
            <v>809502.64</v>
          </cell>
          <cell r="U771">
            <v>871900</v>
          </cell>
          <cell r="W771">
            <v>0</v>
          </cell>
          <cell r="Y771">
            <v>664420.25</v>
          </cell>
          <cell r="AA771">
            <v>651500</v>
          </cell>
          <cell r="AG771">
            <v>871900</v>
          </cell>
          <cell r="AI771">
            <v>0</v>
          </cell>
          <cell r="AL771">
            <v>8102</v>
          </cell>
        </row>
        <row r="772">
          <cell r="A772" t="str">
            <v>8102</v>
          </cell>
          <cell r="B772" t="str">
            <v xml:space="preserve">407 - Retained Earnings             </v>
          </cell>
          <cell r="C772" t="str">
            <v xml:space="preserve">LAB - Labour and Benefits           </v>
          </cell>
          <cell r="D772" t="str">
            <v>EO</v>
          </cell>
          <cell r="G772">
            <v>462063.53</v>
          </cell>
          <cell r="H772">
            <v>473685.1</v>
          </cell>
          <cell r="I772">
            <v>504800</v>
          </cell>
          <cell r="K772">
            <v>0</v>
          </cell>
          <cell r="M772">
            <v>4091494.74</v>
          </cell>
          <cell r="N772">
            <v>4074172.99</v>
          </cell>
          <cell r="O772">
            <v>4474500</v>
          </cell>
          <cell r="Q772">
            <v>0</v>
          </cell>
          <cell r="T772">
            <v>5411335.6500000004</v>
          </cell>
          <cell r="U772">
            <v>5988300</v>
          </cell>
          <cell r="W772">
            <v>0</v>
          </cell>
          <cell r="Y772">
            <v>4091494.74</v>
          </cell>
          <cell r="AA772">
            <v>4474500</v>
          </cell>
          <cell r="AG772">
            <v>5988300</v>
          </cell>
          <cell r="AI772">
            <v>0</v>
          </cell>
          <cell r="AL772">
            <v>8102</v>
          </cell>
        </row>
        <row r="773">
          <cell r="A773" t="str">
            <v>8102</v>
          </cell>
          <cell r="B773" t="str">
            <v xml:space="preserve">407 - Retained Earnings             </v>
          </cell>
          <cell r="C773" t="str">
            <v xml:space="preserve">LAB - Labour and Benefits           </v>
          </cell>
          <cell r="D773" t="str">
            <v>EO</v>
          </cell>
          <cell r="G773">
            <v>115467</v>
          </cell>
          <cell r="H773">
            <v>63389.22</v>
          </cell>
          <cell r="I773">
            <v>119600</v>
          </cell>
          <cell r="K773">
            <v>0</v>
          </cell>
          <cell r="M773">
            <v>634329.61</v>
          </cell>
          <cell r="N773">
            <v>606464.6</v>
          </cell>
          <cell r="O773">
            <v>675500</v>
          </cell>
          <cell r="Q773">
            <v>0</v>
          </cell>
          <cell r="T773">
            <v>849058.66</v>
          </cell>
          <cell r="U773">
            <v>903800</v>
          </cell>
          <cell r="W773">
            <v>0</v>
          </cell>
          <cell r="Y773">
            <v>634329.61</v>
          </cell>
          <cell r="AA773">
            <v>675500</v>
          </cell>
          <cell r="AG773">
            <v>903800</v>
          </cell>
          <cell r="AI773">
            <v>0</v>
          </cell>
          <cell r="AL773">
            <v>8102</v>
          </cell>
        </row>
        <row r="774">
          <cell r="A774" t="str">
            <v>8102</v>
          </cell>
          <cell r="B774" t="str">
            <v xml:space="preserve">407 - Retained Earnings             </v>
          </cell>
          <cell r="C774" t="str">
            <v xml:space="preserve">LAB - Labour and Benefits           </v>
          </cell>
          <cell r="D774" t="str">
            <v>EO</v>
          </cell>
          <cell r="G774">
            <v>92452.06</v>
          </cell>
          <cell r="H774">
            <v>87181.81</v>
          </cell>
          <cell r="I774">
            <v>103100</v>
          </cell>
          <cell r="K774">
            <v>0</v>
          </cell>
          <cell r="M774">
            <v>829274.73</v>
          </cell>
          <cell r="N774">
            <v>835765.67</v>
          </cell>
          <cell r="O774">
            <v>914000</v>
          </cell>
          <cell r="Q774">
            <v>0</v>
          </cell>
          <cell r="T774">
            <v>1105857.5900000001</v>
          </cell>
          <cell r="U774">
            <v>1223300</v>
          </cell>
          <cell r="W774">
            <v>0</v>
          </cell>
          <cell r="Y774">
            <v>829274.73</v>
          </cell>
          <cell r="AA774">
            <v>914000</v>
          </cell>
          <cell r="AG774">
            <v>1223300</v>
          </cell>
          <cell r="AI774">
            <v>0</v>
          </cell>
          <cell r="AL774">
            <v>8102</v>
          </cell>
        </row>
        <row r="775">
          <cell r="A775" t="str">
            <v>8102</v>
          </cell>
          <cell r="B775" t="str">
            <v xml:space="preserve">407 - Retained Earnings             </v>
          </cell>
          <cell r="C775" t="str">
            <v xml:space="preserve">LAB - Labour and Benefits           </v>
          </cell>
          <cell r="D775" t="str">
            <v>FS</v>
          </cell>
          <cell r="G775">
            <v>20470.099999999999</v>
          </cell>
          <cell r="H775">
            <v>70318.66</v>
          </cell>
          <cell r="I775">
            <v>19600</v>
          </cell>
          <cell r="K775">
            <v>0</v>
          </cell>
          <cell r="M775">
            <v>520375.08</v>
          </cell>
          <cell r="N775">
            <v>589248.03</v>
          </cell>
          <cell r="O775">
            <v>558200</v>
          </cell>
          <cell r="Q775">
            <v>0</v>
          </cell>
          <cell r="T775">
            <v>865327.69</v>
          </cell>
          <cell r="U775">
            <v>747100</v>
          </cell>
          <cell r="W775">
            <v>0</v>
          </cell>
          <cell r="Y775">
            <v>520375.08</v>
          </cell>
          <cell r="AA775">
            <v>558200</v>
          </cell>
          <cell r="AG775">
            <v>747100</v>
          </cell>
          <cell r="AI775">
            <v>0</v>
          </cell>
          <cell r="AL775">
            <v>8102</v>
          </cell>
        </row>
        <row r="776">
          <cell r="A776" t="str">
            <v>8102</v>
          </cell>
          <cell r="B776" t="str">
            <v xml:space="preserve">407 - Retained Earnings             </v>
          </cell>
          <cell r="C776" t="str">
            <v xml:space="preserve">LAB - Labour and Benefits           </v>
          </cell>
          <cell r="D776" t="str">
            <v>HR</v>
          </cell>
          <cell r="G776">
            <v>36019.39</v>
          </cell>
          <cell r="H776">
            <v>39460.800000000003</v>
          </cell>
          <cell r="I776">
            <v>42000</v>
          </cell>
          <cell r="K776">
            <v>0</v>
          </cell>
          <cell r="M776">
            <v>325174.56</v>
          </cell>
          <cell r="N776">
            <v>342561.53</v>
          </cell>
          <cell r="O776">
            <v>372100</v>
          </cell>
          <cell r="Q776">
            <v>0</v>
          </cell>
          <cell r="T776">
            <v>494619.75</v>
          </cell>
          <cell r="U776">
            <v>498000</v>
          </cell>
          <cell r="W776">
            <v>0</v>
          </cell>
          <cell r="Y776">
            <v>325174.56</v>
          </cell>
          <cell r="AA776">
            <v>372100</v>
          </cell>
          <cell r="AG776">
            <v>498000</v>
          </cell>
          <cell r="AI776">
            <v>0</v>
          </cell>
          <cell r="AL776">
            <v>8102</v>
          </cell>
        </row>
        <row r="777">
          <cell r="A777" t="str">
            <v>8102</v>
          </cell>
          <cell r="B777" t="str">
            <v xml:space="preserve">407 - Retained Earnings             </v>
          </cell>
          <cell r="C777" t="str">
            <v xml:space="preserve">LAB - Labour and Benefits           </v>
          </cell>
          <cell r="D777" t="str">
            <v>IS</v>
          </cell>
          <cell r="G777">
            <v>93891.07</v>
          </cell>
          <cell r="H777">
            <v>77356.100000000006</v>
          </cell>
          <cell r="I777">
            <v>85000</v>
          </cell>
          <cell r="K777">
            <v>0</v>
          </cell>
          <cell r="M777">
            <v>785886.19</v>
          </cell>
          <cell r="N777">
            <v>664861.19999999995</v>
          </cell>
          <cell r="O777">
            <v>753300</v>
          </cell>
          <cell r="Q777">
            <v>0</v>
          </cell>
          <cell r="T777">
            <v>896808.71</v>
          </cell>
          <cell r="U777">
            <v>1008100</v>
          </cell>
          <cell r="W777">
            <v>0</v>
          </cell>
          <cell r="Y777">
            <v>785886.19</v>
          </cell>
          <cell r="AA777">
            <v>753300</v>
          </cell>
          <cell r="AG777">
            <v>1008100</v>
          </cell>
          <cell r="AI777">
            <v>0</v>
          </cell>
          <cell r="AL777">
            <v>8102</v>
          </cell>
        </row>
        <row r="778">
          <cell r="A778" t="str">
            <v>8103</v>
          </cell>
          <cell r="B778" t="str">
            <v xml:space="preserve">407 - Retained Earnings             </v>
          </cell>
          <cell r="C778" t="str">
            <v xml:space="preserve">LAB - Labour and Benefits           </v>
          </cell>
          <cell r="D778" t="str">
            <v>CSP</v>
          </cell>
          <cell r="G778">
            <v>33746.04</v>
          </cell>
          <cell r="H778">
            <v>42196.1</v>
          </cell>
          <cell r="I778">
            <v>35200</v>
          </cell>
          <cell r="K778">
            <v>0</v>
          </cell>
          <cell r="M778">
            <v>375292.13</v>
          </cell>
          <cell r="N778">
            <v>252704.66</v>
          </cell>
          <cell r="O778">
            <v>310400</v>
          </cell>
          <cell r="Q778">
            <v>0</v>
          </cell>
          <cell r="T778">
            <v>366752.26</v>
          </cell>
          <cell r="U778">
            <v>415400</v>
          </cell>
          <cell r="W778">
            <v>0</v>
          </cell>
          <cell r="Y778">
            <v>375292.13</v>
          </cell>
          <cell r="AA778">
            <v>310400</v>
          </cell>
          <cell r="AG778">
            <v>415400</v>
          </cell>
          <cell r="AI778">
            <v>0</v>
          </cell>
          <cell r="AL778">
            <v>8103</v>
          </cell>
        </row>
        <row r="779">
          <cell r="A779" t="str">
            <v>8103</v>
          </cell>
          <cell r="B779" t="str">
            <v xml:space="preserve">407 - Retained Earnings             </v>
          </cell>
          <cell r="C779" t="str">
            <v xml:space="preserve">LAB - Labour and Benefits           </v>
          </cell>
          <cell r="D779" t="str">
            <v>EO</v>
          </cell>
          <cell r="G779">
            <v>2180.08</v>
          </cell>
          <cell r="H779">
            <v>4589.12</v>
          </cell>
          <cell r="I779">
            <v>0</v>
          </cell>
          <cell r="K779">
            <v>0</v>
          </cell>
          <cell r="M779">
            <v>59733.89</v>
          </cell>
          <cell r="N779">
            <v>22906.33</v>
          </cell>
          <cell r="O779">
            <v>0</v>
          </cell>
          <cell r="Q779">
            <v>0</v>
          </cell>
          <cell r="T779">
            <v>36728.03</v>
          </cell>
          <cell r="U779">
            <v>0</v>
          </cell>
          <cell r="W779">
            <v>0</v>
          </cell>
          <cell r="Y779">
            <v>59733.89</v>
          </cell>
          <cell r="AA779">
            <v>0</v>
          </cell>
          <cell r="AG779">
            <v>0</v>
          </cell>
          <cell r="AI779">
            <v>0</v>
          </cell>
          <cell r="AL779">
            <v>8103</v>
          </cell>
        </row>
        <row r="780">
          <cell r="A780" t="str">
            <v>8103</v>
          </cell>
          <cell r="B780" t="str">
            <v xml:space="preserve">407 - Retained Earnings             </v>
          </cell>
          <cell r="C780" t="str">
            <v xml:space="preserve">LAB - Labour and Benefits           </v>
          </cell>
          <cell r="D780" t="str">
            <v>EO</v>
          </cell>
          <cell r="G780">
            <v>17707.13</v>
          </cell>
          <cell r="H780">
            <v>12714.6</v>
          </cell>
          <cell r="I780">
            <v>17200</v>
          </cell>
          <cell r="K780">
            <v>0</v>
          </cell>
          <cell r="M780">
            <v>107473.01</v>
          </cell>
          <cell r="N780">
            <v>113113.74</v>
          </cell>
          <cell r="O780">
            <v>103200</v>
          </cell>
          <cell r="Q780">
            <v>0</v>
          </cell>
          <cell r="T780">
            <v>152092.5</v>
          </cell>
          <cell r="U780">
            <v>142700</v>
          </cell>
          <cell r="W780">
            <v>0</v>
          </cell>
          <cell r="Y780">
            <v>107473.01</v>
          </cell>
          <cell r="AA780">
            <v>103200</v>
          </cell>
          <cell r="AG780">
            <v>142700</v>
          </cell>
          <cell r="AI780">
            <v>0</v>
          </cell>
          <cell r="AL780">
            <v>8103</v>
          </cell>
        </row>
        <row r="781">
          <cell r="A781" t="str">
            <v>8103</v>
          </cell>
          <cell r="B781" t="str">
            <v xml:space="preserve">407 - Retained Earnings             </v>
          </cell>
          <cell r="C781" t="str">
            <v xml:space="preserve">LAB - Labour and Benefits           </v>
          </cell>
          <cell r="D781" t="str">
            <v>EO</v>
          </cell>
          <cell r="G781">
            <v>0</v>
          </cell>
          <cell r="H781">
            <v>5376.56</v>
          </cell>
          <cell r="I781">
            <v>0</v>
          </cell>
          <cell r="K781">
            <v>0</v>
          </cell>
          <cell r="M781">
            <v>15420.86</v>
          </cell>
          <cell r="N781">
            <v>39360.15</v>
          </cell>
          <cell r="O781">
            <v>6800</v>
          </cell>
          <cell r="Q781">
            <v>0</v>
          </cell>
          <cell r="T781">
            <v>50402.42</v>
          </cell>
          <cell r="U781">
            <v>6800</v>
          </cell>
          <cell r="W781">
            <v>0</v>
          </cell>
          <cell r="Y781">
            <v>15420.86</v>
          </cell>
          <cell r="AA781">
            <v>6800</v>
          </cell>
          <cell r="AG781">
            <v>6800</v>
          </cell>
          <cell r="AI781">
            <v>0</v>
          </cell>
          <cell r="AL781">
            <v>8103</v>
          </cell>
        </row>
        <row r="782">
          <cell r="A782" t="str">
            <v>8103</v>
          </cell>
          <cell r="B782" t="str">
            <v xml:space="preserve">407 - Retained Earnings             </v>
          </cell>
          <cell r="C782" t="str">
            <v xml:space="preserve">LAB - Labour and Benefits           </v>
          </cell>
          <cell r="D782" t="str">
            <v>EO</v>
          </cell>
          <cell r="G782">
            <v>4290.16</v>
          </cell>
          <cell r="H782">
            <v>1898</v>
          </cell>
          <cell r="I782">
            <v>4200</v>
          </cell>
          <cell r="K782">
            <v>0</v>
          </cell>
          <cell r="M782">
            <v>28508.97</v>
          </cell>
          <cell r="N782">
            <v>15581.58</v>
          </cell>
          <cell r="O782">
            <v>59200</v>
          </cell>
          <cell r="Q782">
            <v>0</v>
          </cell>
          <cell r="T782">
            <v>20527.330000000002</v>
          </cell>
          <cell r="U782">
            <v>71800</v>
          </cell>
          <cell r="W782">
            <v>0</v>
          </cell>
          <cell r="Y782">
            <v>28508.97</v>
          </cell>
          <cell r="AA782">
            <v>59200</v>
          </cell>
          <cell r="AG782">
            <v>71800</v>
          </cell>
          <cell r="AI782">
            <v>0</v>
          </cell>
          <cell r="AL782">
            <v>8103</v>
          </cell>
        </row>
        <row r="783">
          <cell r="A783" t="str">
            <v>8103</v>
          </cell>
          <cell r="B783" t="str">
            <v xml:space="preserve">407 - Retained Earnings             </v>
          </cell>
          <cell r="C783" t="str">
            <v xml:space="preserve">LAB - Labour and Benefits           </v>
          </cell>
          <cell r="D783" t="str">
            <v>FS</v>
          </cell>
          <cell r="G783">
            <v>7541.94</v>
          </cell>
          <cell r="H783">
            <v>733.6</v>
          </cell>
          <cell r="I783">
            <v>4800</v>
          </cell>
          <cell r="K783">
            <v>0</v>
          </cell>
          <cell r="M783">
            <v>45681.85</v>
          </cell>
          <cell r="N783">
            <v>15488.32</v>
          </cell>
          <cell r="O783">
            <v>42700</v>
          </cell>
          <cell r="Q783">
            <v>0</v>
          </cell>
          <cell r="T783">
            <v>22086.04</v>
          </cell>
          <cell r="U783">
            <v>57200</v>
          </cell>
          <cell r="W783">
            <v>0</v>
          </cell>
          <cell r="Y783">
            <v>45681.85</v>
          </cell>
          <cell r="AA783">
            <v>42700</v>
          </cell>
          <cell r="AG783">
            <v>57200</v>
          </cell>
          <cell r="AI783">
            <v>0</v>
          </cell>
          <cell r="AL783">
            <v>8103</v>
          </cell>
        </row>
        <row r="784">
          <cell r="A784" t="str">
            <v>8103</v>
          </cell>
          <cell r="B784" t="str">
            <v xml:space="preserve">407 - Retained Earnings             </v>
          </cell>
          <cell r="C784" t="str">
            <v xml:space="preserve">LAB - Labour and Benefits           </v>
          </cell>
          <cell r="D784" t="str">
            <v>HR</v>
          </cell>
          <cell r="G784">
            <v>3378.48</v>
          </cell>
          <cell r="H784">
            <v>0</v>
          </cell>
          <cell r="I784">
            <v>0</v>
          </cell>
          <cell r="K784">
            <v>0</v>
          </cell>
          <cell r="M784">
            <v>40413.07</v>
          </cell>
          <cell r="N784">
            <v>0</v>
          </cell>
          <cell r="O784">
            <v>0</v>
          </cell>
          <cell r="Q784">
            <v>0</v>
          </cell>
          <cell r="T784">
            <v>8445.6</v>
          </cell>
          <cell r="U784">
            <v>0</v>
          </cell>
          <cell r="W784">
            <v>0</v>
          </cell>
          <cell r="Y784">
            <v>40413.07</v>
          </cell>
          <cell r="AA784">
            <v>0</v>
          </cell>
          <cell r="AG784">
            <v>0</v>
          </cell>
          <cell r="AI784">
            <v>0</v>
          </cell>
          <cell r="AL784">
            <v>8103</v>
          </cell>
        </row>
        <row r="785">
          <cell r="A785" t="str">
            <v>8103</v>
          </cell>
          <cell r="B785" t="str">
            <v xml:space="preserve">407 - Retained Earnings             </v>
          </cell>
          <cell r="C785" t="str">
            <v xml:space="preserve">LAB - Labour and Benefits           </v>
          </cell>
          <cell r="D785" t="str">
            <v>IS</v>
          </cell>
          <cell r="G785">
            <v>1635.06</v>
          </cell>
          <cell r="H785">
            <v>16205.48</v>
          </cell>
          <cell r="I785">
            <v>15800</v>
          </cell>
          <cell r="K785">
            <v>0</v>
          </cell>
          <cell r="M785">
            <v>33886.58</v>
          </cell>
          <cell r="N785">
            <v>214901.71</v>
          </cell>
          <cell r="O785">
            <v>139100</v>
          </cell>
          <cell r="Q785">
            <v>0</v>
          </cell>
          <cell r="T785">
            <v>245355.5</v>
          </cell>
          <cell r="U785">
            <v>186100</v>
          </cell>
          <cell r="W785">
            <v>0</v>
          </cell>
          <cell r="Y785">
            <v>33886.58</v>
          </cell>
          <cell r="AA785">
            <v>139100</v>
          </cell>
          <cell r="AG785">
            <v>186100</v>
          </cell>
          <cell r="AI785">
            <v>0</v>
          </cell>
          <cell r="AL785">
            <v>8103</v>
          </cell>
        </row>
        <row r="786">
          <cell r="A786" t="str">
            <v>8104</v>
          </cell>
          <cell r="B786" t="str">
            <v xml:space="preserve">407 - Retained Earnings             </v>
          </cell>
          <cell r="C786" t="str">
            <v xml:space="preserve">LAB - Labour and Benefits           </v>
          </cell>
          <cell r="D786" t="str">
            <v>CSP</v>
          </cell>
          <cell r="G786">
            <v>30042.880000000001</v>
          </cell>
          <cell r="H786">
            <v>207.83</v>
          </cell>
          <cell r="I786">
            <v>0</v>
          </cell>
          <cell r="K786">
            <v>0</v>
          </cell>
          <cell r="M786">
            <v>173072.47</v>
          </cell>
          <cell r="N786">
            <v>207.83</v>
          </cell>
          <cell r="O786">
            <v>0</v>
          </cell>
          <cell r="Q786">
            <v>0</v>
          </cell>
          <cell r="T786">
            <v>3964.56</v>
          </cell>
          <cell r="U786">
            <v>0</v>
          </cell>
          <cell r="W786">
            <v>0</v>
          </cell>
          <cell r="Y786">
            <v>173072.47</v>
          </cell>
          <cell r="AA786">
            <v>0</v>
          </cell>
          <cell r="AG786">
            <v>0</v>
          </cell>
          <cell r="AI786">
            <v>0</v>
          </cell>
          <cell r="AL786">
            <v>8104</v>
          </cell>
        </row>
        <row r="787">
          <cell r="A787" t="str">
            <v>8104</v>
          </cell>
          <cell r="B787" t="str">
            <v xml:space="preserve">407 - Retained Earnings             </v>
          </cell>
          <cell r="C787" t="str">
            <v xml:space="preserve">LAB - Labour and Benefits           </v>
          </cell>
          <cell r="D787" t="str">
            <v>EO</v>
          </cell>
          <cell r="G787">
            <v>1921.46</v>
          </cell>
          <cell r="H787">
            <v>3533.87</v>
          </cell>
          <cell r="I787">
            <v>1900</v>
          </cell>
          <cell r="K787">
            <v>0</v>
          </cell>
          <cell r="M787">
            <v>16057.96</v>
          </cell>
          <cell r="N787">
            <v>45760.38</v>
          </cell>
          <cell r="O787">
            <v>15400</v>
          </cell>
          <cell r="Q787">
            <v>0</v>
          </cell>
          <cell r="T787">
            <v>54976.7</v>
          </cell>
          <cell r="U787">
            <v>20700</v>
          </cell>
          <cell r="W787">
            <v>0</v>
          </cell>
          <cell r="Y787">
            <v>16057.96</v>
          </cell>
          <cell r="AA787">
            <v>15400</v>
          </cell>
          <cell r="AG787">
            <v>20700</v>
          </cell>
          <cell r="AI787">
            <v>0</v>
          </cell>
          <cell r="AL787">
            <v>8104</v>
          </cell>
        </row>
        <row r="788">
          <cell r="A788" t="str">
            <v>8104</v>
          </cell>
          <cell r="B788" t="str">
            <v xml:space="preserve">407 - Retained Earnings             </v>
          </cell>
          <cell r="C788" t="str">
            <v xml:space="preserve">LAB - Labour and Benefits           </v>
          </cell>
          <cell r="D788" t="str">
            <v>EO</v>
          </cell>
          <cell r="G788">
            <v>56154.81</v>
          </cell>
          <cell r="H788">
            <v>39200.400000000001</v>
          </cell>
          <cell r="I788">
            <v>27300</v>
          </cell>
          <cell r="K788">
            <v>0</v>
          </cell>
          <cell r="M788">
            <v>308283.31</v>
          </cell>
          <cell r="N788">
            <v>235501.5</v>
          </cell>
          <cell r="O788">
            <v>223500</v>
          </cell>
          <cell r="Q788">
            <v>0</v>
          </cell>
          <cell r="T788">
            <v>328766.40999999997</v>
          </cell>
          <cell r="U788">
            <v>296100</v>
          </cell>
          <cell r="W788">
            <v>0</v>
          </cell>
          <cell r="Y788">
            <v>308283.31</v>
          </cell>
          <cell r="AA788">
            <v>223500</v>
          </cell>
          <cell r="AG788">
            <v>296100</v>
          </cell>
          <cell r="AI788">
            <v>0</v>
          </cell>
          <cell r="AL788">
            <v>8104</v>
          </cell>
        </row>
        <row r="789">
          <cell r="A789" t="str">
            <v>8104</v>
          </cell>
          <cell r="B789" t="str">
            <v xml:space="preserve">407 - Retained Earnings             </v>
          </cell>
          <cell r="C789" t="str">
            <v xml:space="preserve">LAB - Labour and Benefits           </v>
          </cell>
          <cell r="D789" t="str">
            <v>EO</v>
          </cell>
          <cell r="G789">
            <v>0</v>
          </cell>
          <cell r="H789">
            <v>0</v>
          </cell>
          <cell r="I789">
            <v>200</v>
          </cell>
          <cell r="K789">
            <v>0</v>
          </cell>
          <cell r="M789">
            <v>0</v>
          </cell>
          <cell r="N789">
            <v>6029.51</v>
          </cell>
          <cell r="O789">
            <v>1900</v>
          </cell>
          <cell r="Q789">
            <v>0</v>
          </cell>
          <cell r="T789">
            <v>6029.51</v>
          </cell>
          <cell r="U789">
            <v>2600</v>
          </cell>
          <cell r="W789">
            <v>0</v>
          </cell>
          <cell r="Y789">
            <v>0</v>
          </cell>
          <cell r="AA789">
            <v>1900</v>
          </cell>
          <cell r="AG789">
            <v>2600</v>
          </cell>
          <cell r="AI789">
            <v>0</v>
          </cell>
          <cell r="AL789">
            <v>8104</v>
          </cell>
        </row>
        <row r="790">
          <cell r="A790" t="str">
            <v>8104</v>
          </cell>
          <cell r="B790" t="str">
            <v xml:space="preserve">407 - Retained Earnings             </v>
          </cell>
          <cell r="C790" t="str">
            <v xml:space="preserve">LAB - Labour and Benefits           </v>
          </cell>
          <cell r="D790" t="str">
            <v>EO</v>
          </cell>
          <cell r="G790">
            <v>1184.3699999999999</v>
          </cell>
          <cell r="H790">
            <v>3922.24</v>
          </cell>
          <cell r="I790">
            <v>3100</v>
          </cell>
          <cell r="K790">
            <v>0</v>
          </cell>
          <cell r="M790">
            <v>22110.84</v>
          </cell>
          <cell r="N790">
            <v>22982.66</v>
          </cell>
          <cell r="O790">
            <v>25400</v>
          </cell>
          <cell r="Q790">
            <v>0</v>
          </cell>
          <cell r="T790">
            <v>34639.72</v>
          </cell>
          <cell r="U790">
            <v>33800</v>
          </cell>
          <cell r="W790">
            <v>0</v>
          </cell>
          <cell r="Y790">
            <v>22110.84</v>
          </cell>
          <cell r="AA790">
            <v>25400</v>
          </cell>
          <cell r="AG790">
            <v>33800</v>
          </cell>
          <cell r="AI790">
            <v>0</v>
          </cell>
          <cell r="AL790">
            <v>8104</v>
          </cell>
        </row>
        <row r="791">
          <cell r="A791" t="str">
            <v>8104</v>
          </cell>
          <cell r="B791" t="str">
            <v xml:space="preserve">407 - Retained Earnings             </v>
          </cell>
          <cell r="C791" t="str">
            <v xml:space="preserve">LAB - Labour and Benefits           </v>
          </cell>
          <cell r="D791" t="str">
            <v>FS</v>
          </cell>
          <cell r="G791">
            <v>0</v>
          </cell>
          <cell r="H791">
            <v>0</v>
          </cell>
          <cell r="I791">
            <v>0</v>
          </cell>
          <cell r="K791">
            <v>0</v>
          </cell>
          <cell r="M791">
            <v>587.5</v>
          </cell>
          <cell r="N791">
            <v>0</v>
          </cell>
          <cell r="O791">
            <v>0</v>
          </cell>
          <cell r="Q791">
            <v>0</v>
          </cell>
          <cell r="T791">
            <v>0</v>
          </cell>
          <cell r="U791">
            <v>0</v>
          </cell>
          <cell r="W791">
            <v>0</v>
          </cell>
          <cell r="Y791">
            <v>587.5</v>
          </cell>
          <cell r="AA791">
            <v>0</v>
          </cell>
          <cell r="AG791">
            <v>0</v>
          </cell>
          <cell r="AI791">
            <v>0</v>
          </cell>
          <cell r="AL791">
            <v>8104</v>
          </cell>
        </row>
        <row r="792">
          <cell r="A792" t="str">
            <v>8104</v>
          </cell>
          <cell r="B792" t="str">
            <v xml:space="preserve">407 - Retained Earnings             </v>
          </cell>
          <cell r="C792" t="str">
            <v xml:space="preserve">LAB - Labour and Benefits           </v>
          </cell>
          <cell r="D792" t="str">
            <v>IS</v>
          </cell>
          <cell r="G792">
            <v>0</v>
          </cell>
          <cell r="H792">
            <v>0</v>
          </cell>
          <cell r="I792">
            <v>0</v>
          </cell>
          <cell r="K792">
            <v>0</v>
          </cell>
          <cell r="M792">
            <v>1329.44</v>
          </cell>
          <cell r="N792">
            <v>0</v>
          </cell>
          <cell r="O792">
            <v>0</v>
          </cell>
          <cell r="Q792">
            <v>0</v>
          </cell>
          <cell r="T792">
            <v>115</v>
          </cell>
          <cell r="U792">
            <v>0</v>
          </cell>
          <cell r="W792">
            <v>0</v>
          </cell>
          <cell r="Y792">
            <v>1329.44</v>
          </cell>
          <cell r="AA792">
            <v>0</v>
          </cell>
          <cell r="AG792">
            <v>0</v>
          </cell>
          <cell r="AI792">
            <v>0</v>
          </cell>
          <cell r="AL792">
            <v>8104</v>
          </cell>
        </row>
        <row r="793">
          <cell r="A793" t="str">
            <v>8105</v>
          </cell>
          <cell r="B793" t="str">
            <v xml:space="preserve">407 - Retained Earnings             </v>
          </cell>
          <cell r="C793" t="str">
            <v xml:space="preserve">LAB - Labour and Benefits           </v>
          </cell>
          <cell r="D793" t="str">
            <v>CSP</v>
          </cell>
          <cell r="G793">
            <v>2029.52</v>
          </cell>
          <cell r="H793">
            <v>0</v>
          </cell>
          <cell r="I793">
            <v>0</v>
          </cell>
          <cell r="K793">
            <v>0</v>
          </cell>
          <cell r="M793">
            <v>4150.7299999999996</v>
          </cell>
          <cell r="N793">
            <v>14.31</v>
          </cell>
          <cell r="O793">
            <v>0</v>
          </cell>
          <cell r="Q793">
            <v>0</v>
          </cell>
          <cell r="T793">
            <v>1277.81</v>
          </cell>
          <cell r="U793">
            <v>0</v>
          </cell>
          <cell r="W793">
            <v>0</v>
          </cell>
          <cell r="Y793">
            <v>4150.7299999999996</v>
          </cell>
          <cell r="AA793">
            <v>0</v>
          </cell>
          <cell r="AG793">
            <v>0</v>
          </cell>
          <cell r="AI793">
            <v>0</v>
          </cell>
          <cell r="AL793">
            <v>8105</v>
          </cell>
        </row>
        <row r="794">
          <cell r="A794" t="str">
            <v>8105</v>
          </cell>
          <cell r="B794" t="str">
            <v xml:space="preserve">407 - Retained Earnings             </v>
          </cell>
          <cell r="C794" t="str">
            <v xml:space="preserve">LAB - Labour and Benefits           </v>
          </cell>
          <cell r="D794" t="str">
            <v>EO</v>
          </cell>
          <cell r="G794">
            <v>0</v>
          </cell>
          <cell r="H794">
            <v>0</v>
          </cell>
          <cell r="I794">
            <v>0</v>
          </cell>
          <cell r="K794">
            <v>0</v>
          </cell>
          <cell r="M794">
            <v>0</v>
          </cell>
          <cell r="N794">
            <v>946.07</v>
          </cell>
          <cell r="O794">
            <v>0</v>
          </cell>
          <cell r="Q794">
            <v>0</v>
          </cell>
          <cell r="T794">
            <v>1634.03</v>
          </cell>
          <cell r="U794">
            <v>0</v>
          </cell>
          <cell r="W794">
            <v>0</v>
          </cell>
          <cell r="Y794">
            <v>0</v>
          </cell>
          <cell r="AA794">
            <v>0</v>
          </cell>
          <cell r="AG794">
            <v>0</v>
          </cell>
          <cell r="AI794">
            <v>0</v>
          </cell>
          <cell r="AL794">
            <v>8105</v>
          </cell>
        </row>
        <row r="795">
          <cell r="A795" t="str">
            <v>8105</v>
          </cell>
          <cell r="B795" t="str">
            <v xml:space="preserve">407 - Retained Earnings             </v>
          </cell>
          <cell r="C795" t="str">
            <v xml:space="preserve">LAB - Labour and Benefits           </v>
          </cell>
          <cell r="D795" t="str">
            <v>EO</v>
          </cell>
          <cell r="G795">
            <v>36098.14</v>
          </cell>
          <cell r="H795">
            <v>25992.57</v>
          </cell>
          <cell r="I795">
            <v>47600</v>
          </cell>
          <cell r="K795">
            <v>0</v>
          </cell>
          <cell r="M795">
            <v>298505.15000000002</v>
          </cell>
          <cell r="N795">
            <v>293918.21999999997</v>
          </cell>
          <cell r="O795">
            <v>387000</v>
          </cell>
          <cell r="Q795">
            <v>0</v>
          </cell>
          <cell r="T795">
            <v>445882.78</v>
          </cell>
          <cell r="U795">
            <v>516000</v>
          </cell>
          <cell r="W795">
            <v>0</v>
          </cell>
          <cell r="Y795">
            <v>298505.15000000002</v>
          </cell>
          <cell r="AA795">
            <v>387000</v>
          </cell>
          <cell r="AG795">
            <v>516000</v>
          </cell>
          <cell r="AI795">
            <v>0</v>
          </cell>
          <cell r="AL795">
            <v>8105</v>
          </cell>
        </row>
        <row r="796">
          <cell r="A796" t="str">
            <v>8105</v>
          </cell>
          <cell r="B796" t="str">
            <v xml:space="preserve">407 - Retained Earnings             </v>
          </cell>
          <cell r="C796" t="str">
            <v xml:space="preserve">LAB - Labour and Benefits           </v>
          </cell>
          <cell r="D796" t="str">
            <v>EO</v>
          </cell>
          <cell r="G796">
            <v>0</v>
          </cell>
          <cell r="H796">
            <v>0</v>
          </cell>
          <cell r="I796">
            <v>1200</v>
          </cell>
          <cell r="K796">
            <v>0</v>
          </cell>
          <cell r="M796">
            <v>147.30000000000001</v>
          </cell>
          <cell r="N796">
            <v>12432.55</v>
          </cell>
          <cell r="O796">
            <v>10000</v>
          </cell>
          <cell r="Q796">
            <v>0</v>
          </cell>
          <cell r="T796">
            <v>12432.55</v>
          </cell>
          <cell r="U796">
            <v>13400</v>
          </cell>
          <cell r="W796">
            <v>0</v>
          </cell>
          <cell r="Y796">
            <v>147.30000000000001</v>
          </cell>
          <cell r="AA796">
            <v>10000</v>
          </cell>
          <cell r="AG796">
            <v>13400</v>
          </cell>
          <cell r="AI796">
            <v>0</v>
          </cell>
          <cell r="AL796">
            <v>8105</v>
          </cell>
        </row>
        <row r="797">
          <cell r="A797" t="str">
            <v>8105</v>
          </cell>
          <cell r="B797" t="str">
            <v xml:space="preserve">407 - Retained Earnings             </v>
          </cell>
          <cell r="C797" t="str">
            <v xml:space="preserve">LAB - Labour and Benefits           </v>
          </cell>
          <cell r="D797" t="str">
            <v>EO</v>
          </cell>
          <cell r="G797">
            <v>11356.14</v>
          </cell>
          <cell r="H797">
            <v>7813.12</v>
          </cell>
          <cell r="I797">
            <v>7900</v>
          </cell>
          <cell r="K797">
            <v>0</v>
          </cell>
          <cell r="M797">
            <v>78169.600000000006</v>
          </cell>
          <cell r="N797">
            <v>61065.55</v>
          </cell>
          <cell r="O797">
            <v>64400</v>
          </cell>
          <cell r="Q797">
            <v>0</v>
          </cell>
          <cell r="T797">
            <v>85213.16</v>
          </cell>
          <cell r="U797">
            <v>85800</v>
          </cell>
          <cell r="W797">
            <v>0</v>
          </cell>
          <cell r="Y797">
            <v>78169.600000000006</v>
          </cell>
          <cell r="AA797">
            <v>64400</v>
          </cell>
          <cell r="AG797">
            <v>85800</v>
          </cell>
          <cell r="AI797">
            <v>0</v>
          </cell>
          <cell r="AL797">
            <v>8105</v>
          </cell>
        </row>
        <row r="798">
          <cell r="A798" t="str">
            <v>8105</v>
          </cell>
          <cell r="B798" t="str">
            <v xml:space="preserve">407 - Retained Earnings             </v>
          </cell>
          <cell r="C798" t="str">
            <v xml:space="preserve">LAB - Labour and Benefits           </v>
          </cell>
          <cell r="D798" t="str">
            <v>IS</v>
          </cell>
          <cell r="G798">
            <v>771.6</v>
          </cell>
          <cell r="H798">
            <v>0</v>
          </cell>
          <cell r="I798">
            <v>800</v>
          </cell>
          <cell r="K798">
            <v>0</v>
          </cell>
          <cell r="M798">
            <v>6664.32</v>
          </cell>
          <cell r="N798">
            <v>2542.37</v>
          </cell>
          <cell r="O798">
            <v>6800</v>
          </cell>
          <cell r="Q798">
            <v>0</v>
          </cell>
          <cell r="T798">
            <v>5407.46</v>
          </cell>
          <cell r="U798">
            <v>9000</v>
          </cell>
          <cell r="W798">
            <v>0</v>
          </cell>
          <cell r="Y798">
            <v>6664.32</v>
          </cell>
          <cell r="AA798">
            <v>6800</v>
          </cell>
          <cell r="AG798">
            <v>9000</v>
          </cell>
          <cell r="AI798">
            <v>0</v>
          </cell>
          <cell r="AL798">
            <v>8105</v>
          </cell>
        </row>
        <row r="799">
          <cell r="A799" t="str">
            <v>8106</v>
          </cell>
          <cell r="B799" t="str">
            <v xml:space="preserve">407 - Retained Earnings             </v>
          </cell>
          <cell r="C799" t="str">
            <v xml:space="preserve">LAB - Labour and Benefits           </v>
          </cell>
          <cell r="D799" t="str">
            <v>EO</v>
          </cell>
          <cell r="G799">
            <v>1435.2</v>
          </cell>
          <cell r="H799">
            <v>1357.4</v>
          </cell>
          <cell r="I799">
            <v>1200</v>
          </cell>
          <cell r="K799">
            <v>0</v>
          </cell>
          <cell r="M799">
            <v>13761.8</v>
          </cell>
          <cell r="N799">
            <v>10756.65</v>
          </cell>
          <cell r="O799">
            <v>10100</v>
          </cell>
          <cell r="Q799">
            <v>0</v>
          </cell>
          <cell r="T799">
            <v>14822.65</v>
          </cell>
          <cell r="U799">
            <v>13500</v>
          </cell>
          <cell r="W799">
            <v>0</v>
          </cell>
          <cell r="Y799">
            <v>13761.8</v>
          </cell>
          <cell r="AA799">
            <v>10100</v>
          </cell>
          <cell r="AG799">
            <v>13500</v>
          </cell>
          <cell r="AI799">
            <v>0</v>
          </cell>
          <cell r="AL799">
            <v>8106</v>
          </cell>
        </row>
        <row r="800">
          <cell r="A800" t="str">
            <v>8107</v>
          </cell>
          <cell r="B800" t="str">
            <v xml:space="preserve">407 - Retained Earnings             </v>
          </cell>
          <cell r="C800" t="str">
            <v xml:space="preserve">LAB - Labour and Benefits           </v>
          </cell>
          <cell r="D800" t="str">
            <v>EO</v>
          </cell>
          <cell r="G800">
            <v>4239.9799999999996</v>
          </cell>
          <cell r="H800">
            <v>3645</v>
          </cell>
          <cell r="I800">
            <v>4800</v>
          </cell>
          <cell r="K800">
            <v>0</v>
          </cell>
          <cell r="M800">
            <v>37552.480000000003</v>
          </cell>
          <cell r="N800">
            <v>32557.5</v>
          </cell>
          <cell r="O800">
            <v>41600</v>
          </cell>
          <cell r="Q800">
            <v>0</v>
          </cell>
          <cell r="T800">
            <v>44437.5</v>
          </cell>
          <cell r="U800">
            <v>55300</v>
          </cell>
          <cell r="W800">
            <v>0</v>
          </cell>
          <cell r="Y800">
            <v>37552.480000000003</v>
          </cell>
          <cell r="AA800">
            <v>41600</v>
          </cell>
          <cell r="AG800">
            <v>55300</v>
          </cell>
          <cell r="AI800">
            <v>0</v>
          </cell>
          <cell r="AL800">
            <v>8107</v>
          </cell>
        </row>
        <row r="801">
          <cell r="A801" t="str">
            <v>8107</v>
          </cell>
          <cell r="B801" t="str">
            <v xml:space="preserve">407 - Retained Earnings             </v>
          </cell>
          <cell r="C801" t="str">
            <v xml:space="preserve">LAB - Labour and Benefits           </v>
          </cell>
          <cell r="D801" t="str">
            <v>EO</v>
          </cell>
          <cell r="G801">
            <v>0</v>
          </cell>
          <cell r="H801">
            <v>0</v>
          </cell>
          <cell r="I801">
            <v>200</v>
          </cell>
          <cell r="K801">
            <v>0</v>
          </cell>
          <cell r="M801">
            <v>0</v>
          </cell>
          <cell r="N801">
            <v>1755</v>
          </cell>
          <cell r="O801">
            <v>1700</v>
          </cell>
          <cell r="Q801">
            <v>0</v>
          </cell>
          <cell r="T801">
            <v>1755</v>
          </cell>
          <cell r="U801">
            <v>2100</v>
          </cell>
          <cell r="W801">
            <v>0</v>
          </cell>
          <cell r="Y801">
            <v>0</v>
          </cell>
          <cell r="AA801">
            <v>1700</v>
          </cell>
          <cell r="AG801">
            <v>2100</v>
          </cell>
          <cell r="AI801">
            <v>0</v>
          </cell>
          <cell r="AL801">
            <v>8107</v>
          </cell>
        </row>
        <row r="802">
          <cell r="A802" t="str">
            <v>8107</v>
          </cell>
          <cell r="B802" t="str">
            <v xml:space="preserve">407 - Retained Earnings             </v>
          </cell>
          <cell r="C802" t="str">
            <v xml:space="preserve">LAB - Labour and Benefits           </v>
          </cell>
          <cell r="D802" t="str">
            <v>EO</v>
          </cell>
          <cell r="G802">
            <v>810</v>
          </cell>
          <cell r="H802">
            <v>585</v>
          </cell>
          <cell r="I802">
            <v>1000</v>
          </cell>
          <cell r="K802">
            <v>0</v>
          </cell>
          <cell r="M802">
            <v>9058.93</v>
          </cell>
          <cell r="N802">
            <v>7875</v>
          </cell>
          <cell r="O802">
            <v>9000</v>
          </cell>
          <cell r="Q802">
            <v>0</v>
          </cell>
          <cell r="T802">
            <v>11025</v>
          </cell>
          <cell r="U802">
            <v>12000</v>
          </cell>
          <cell r="W802">
            <v>0</v>
          </cell>
          <cell r="Y802">
            <v>9058.93</v>
          </cell>
          <cell r="AA802">
            <v>9000</v>
          </cell>
          <cell r="AG802">
            <v>12000</v>
          </cell>
          <cell r="AI802">
            <v>0</v>
          </cell>
          <cell r="AL802">
            <v>8107</v>
          </cell>
        </row>
        <row r="803">
          <cell r="A803" t="str">
            <v>8108</v>
          </cell>
          <cell r="B803" t="str">
            <v xml:space="preserve">407 - Retained Earnings             </v>
          </cell>
          <cell r="C803" t="str">
            <v xml:space="preserve">LAB - Labour and Benefits           </v>
          </cell>
          <cell r="D803" t="str">
            <v>EO</v>
          </cell>
          <cell r="G803">
            <v>8279.15</v>
          </cell>
          <cell r="H803">
            <v>2196.63</v>
          </cell>
          <cell r="I803">
            <v>6800</v>
          </cell>
          <cell r="K803">
            <v>0</v>
          </cell>
          <cell r="M803">
            <v>94095.2</v>
          </cell>
          <cell r="N803">
            <v>61557.87</v>
          </cell>
          <cell r="O803">
            <v>59700</v>
          </cell>
          <cell r="Q803">
            <v>0</v>
          </cell>
          <cell r="T803">
            <v>97699.24</v>
          </cell>
          <cell r="U803">
            <v>79900</v>
          </cell>
          <cell r="W803">
            <v>0</v>
          </cell>
          <cell r="Y803">
            <v>94095.2</v>
          </cell>
          <cell r="AA803">
            <v>59700</v>
          </cell>
          <cell r="AG803">
            <v>79900</v>
          </cell>
          <cell r="AI803">
            <v>0</v>
          </cell>
          <cell r="AL803">
            <v>8108</v>
          </cell>
        </row>
        <row r="804">
          <cell r="A804" t="str">
            <v>8109</v>
          </cell>
          <cell r="B804" t="str">
            <v xml:space="preserve">407 - Retained Earnings             </v>
          </cell>
          <cell r="C804" t="str">
            <v xml:space="preserve">LAB - Labour and Benefits           </v>
          </cell>
          <cell r="D804" t="str">
            <v>CSP</v>
          </cell>
          <cell r="G804">
            <v>0</v>
          </cell>
          <cell r="H804">
            <v>281.01</v>
          </cell>
          <cell r="I804">
            <v>0</v>
          </cell>
          <cell r="K804">
            <v>0</v>
          </cell>
          <cell r="M804">
            <v>0</v>
          </cell>
          <cell r="N804">
            <v>4091.1</v>
          </cell>
          <cell r="O804">
            <v>0</v>
          </cell>
          <cell r="Q804">
            <v>0</v>
          </cell>
          <cell r="T804">
            <v>4091.1</v>
          </cell>
          <cell r="U804">
            <v>0</v>
          </cell>
          <cell r="W804">
            <v>0</v>
          </cell>
          <cell r="Y804">
            <v>0</v>
          </cell>
          <cell r="AA804">
            <v>0</v>
          </cell>
          <cell r="AG804">
            <v>0</v>
          </cell>
          <cell r="AI804">
            <v>0</v>
          </cell>
          <cell r="AL804">
            <v>8109</v>
          </cell>
        </row>
        <row r="805">
          <cell r="A805" t="str">
            <v>8109</v>
          </cell>
          <cell r="B805" t="str">
            <v xml:space="preserve">407 - Retained Earnings             </v>
          </cell>
          <cell r="C805" t="str">
            <v xml:space="preserve">LAB - Labour and Benefits           </v>
          </cell>
          <cell r="D805" t="str">
            <v>EO</v>
          </cell>
          <cell r="G805">
            <v>876.7</v>
          </cell>
          <cell r="H805">
            <v>0</v>
          </cell>
          <cell r="I805">
            <v>0</v>
          </cell>
          <cell r="K805">
            <v>0</v>
          </cell>
          <cell r="M805">
            <v>1100.18</v>
          </cell>
          <cell r="N805">
            <v>723.76</v>
          </cell>
          <cell r="O805">
            <v>0</v>
          </cell>
          <cell r="Q805">
            <v>0</v>
          </cell>
          <cell r="T805">
            <v>723.76</v>
          </cell>
          <cell r="U805">
            <v>0</v>
          </cell>
          <cell r="W805">
            <v>0</v>
          </cell>
          <cell r="Y805">
            <v>1100.18</v>
          </cell>
          <cell r="AA805">
            <v>0</v>
          </cell>
          <cell r="AG805">
            <v>0</v>
          </cell>
          <cell r="AI805">
            <v>0</v>
          </cell>
          <cell r="AL805">
            <v>8109</v>
          </cell>
        </row>
        <row r="806">
          <cell r="A806" t="str">
            <v>8109</v>
          </cell>
          <cell r="B806" t="str">
            <v xml:space="preserve">407 - Retained Earnings             </v>
          </cell>
          <cell r="C806" t="str">
            <v xml:space="preserve">LAB - Labour and Benefits           </v>
          </cell>
          <cell r="D806" t="str">
            <v>EO</v>
          </cell>
          <cell r="G806">
            <v>44.32</v>
          </cell>
          <cell r="H806">
            <v>29.48</v>
          </cell>
          <cell r="I806">
            <v>0</v>
          </cell>
          <cell r="K806">
            <v>0</v>
          </cell>
          <cell r="M806">
            <v>44.32</v>
          </cell>
          <cell r="N806">
            <v>29.48</v>
          </cell>
          <cell r="O806">
            <v>0</v>
          </cell>
          <cell r="Q806">
            <v>0</v>
          </cell>
          <cell r="T806">
            <v>147.4</v>
          </cell>
          <cell r="U806">
            <v>0</v>
          </cell>
          <cell r="W806">
            <v>0</v>
          </cell>
          <cell r="Y806">
            <v>44.32</v>
          </cell>
          <cell r="AA806">
            <v>0</v>
          </cell>
          <cell r="AG806">
            <v>0</v>
          </cell>
          <cell r="AI806">
            <v>0</v>
          </cell>
          <cell r="AL806">
            <v>8109</v>
          </cell>
        </row>
        <row r="807">
          <cell r="A807" t="str">
            <v>8110</v>
          </cell>
          <cell r="B807" t="str">
            <v xml:space="preserve">407 - Retained Earnings             </v>
          </cell>
          <cell r="C807" t="str">
            <v xml:space="preserve">LAB - Labour and Benefits           </v>
          </cell>
          <cell r="D807" t="str">
            <v>CS</v>
          </cell>
          <cell r="G807">
            <v>0</v>
          </cell>
          <cell r="H807">
            <v>0</v>
          </cell>
          <cell r="I807">
            <v>300</v>
          </cell>
          <cell r="K807">
            <v>0</v>
          </cell>
          <cell r="M807">
            <v>1250.3399999999999</v>
          </cell>
          <cell r="N807">
            <v>3727.7</v>
          </cell>
          <cell r="O807">
            <v>2000</v>
          </cell>
          <cell r="Q807">
            <v>0</v>
          </cell>
          <cell r="T807">
            <v>4448.45</v>
          </cell>
          <cell r="U807">
            <v>2500</v>
          </cell>
          <cell r="W807">
            <v>0</v>
          </cell>
          <cell r="Y807">
            <v>1250.3399999999999</v>
          </cell>
          <cell r="AA807">
            <v>2000</v>
          </cell>
          <cell r="AG807">
            <v>2500</v>
          </cell>
          <cell r="AI807">
            <v>0</v>
          </cell>
          <cell r="AL807">
            <v>8110</v>
          </cell>
        </row>
        <row r="808">
          <cell r="A808" t="str">
            <v>8110</v>
          </cell>
          <cell r="B808" t="str">
            <v xml:space="preserve">407 - Retained Earnings             </v>
          </cell>
          <cell r="C808" t="str">
            <v xml:space="preserve">LAB - Labour and Benefits           </v>
          </cell>
          <cell r="D808" t="str">
            <v>CSP</v>
          </cell>
          <cell r="G808">
            <v>17945.689999999999</v>
          </cell>
          <cell r="H808">
            <v>6408.84</v>
          </cell>
          <cell r="I808">
            <v>10300</v>
          </cell>
          <cell r="K808">
            <v>0</v>
          </cell>
          <cell r="M808">
            <v>83649.009999999995</v>
          </cell>
          <cell r="N808">
            <v>91308.42</v>
          </cell>
          <cell r="O808">
            <v>89400</v>
          </cell>
          <cell r="Q808">
            <v>0</v>
          </cell>
          <cell r="T808">
            <v>99658.1</v>
          </cell>
          <cell r="U808">
            <v>119100</v>
          </cell>
          <cell r="W808">
            <v>0</v>
          </cell>
          <cell r="Y808">
            <v>83649.009999999995</v>
          </cell>
          <cell r="AA808">
            <v>89400</v>
          </cell>
          <cell r="AG808">
            <v>119100</v>
          </cell>
          <cell r="AI808">
            <v>0</v>
          </cell>
          <cell r="AL808">
            <v>8110</v>
          </cell>
        </row>
        <row r="809">
          <cell r="A809" t="str">
            <v>8110</v>
          </cell>
          <cell r="B809" t="str">
            <v xml:space="preserve">407 - Retained Earnings             </v>
          </cell>
          <cell r="C809" t="str">
            <v xml:space="preserve">LAB - Labour and Benefits           </v>
          </cell>
          <cell r="D809" t="str">
            <v>EO</v>
          </cell>
          <cell r="G809">
            <v>5997.26</v>
          </cell>
          <cell r="H809">
            <v>4406.1499999999996</v>
          </cell>
          <cell r="I809">
            <v>2900</v>
          </cell>
          <cell r="K809">
            <v>0</v>
          </cell>
          <cell r="M809">
            <v>47503.38</v>
          </cell>
          <cell r="N809">
            <v>23829.83</v>
          </cell>
          <cell r="O809">
            <v>25600</v>
          </cell>
          <cell r="Q809">
            <v>0</v>
          </cell>
          <cell r="T809">
            <v>39030.160000000003</v>
          </cell>
          <cell r="U809">
            <v>34200</v>
          </cell>
          <cell r="W809">
            <v>0</v>
          </cell>
          <cell r="Y809">
            <v>47503.38</v>
          </cell>
          <cell r="AA809">
            <v>25600</v>
          </cell>
          <cell r="AG809">
            <v>34200</v>
          </cell>
          <cell r="AI809">
            <v>0</v>
          </cell>
          <cell r="AL809">
            <v>8110</v>
          </cell>
        </row>
        <row r="810">
          <cell r="A810" t="str">
            <v>8110</v>
          </cell>
          <cell r="B810" t="str">
            <v xml:space="preserve">407 - Retained Earnings             </v>
          </cell>
          <cell r="C810" t="str">
            <v xml:space="preserve">LAB - Labour and Benefits           </v>
          </cell>
          <cell r="D810" t="str">
            <v>EO</v>
          </cell>
          <cell r="G810">
            <v>28526.44</v>
          </cell>
          <cell r="H810">
            <v>19818.93</v>
          </cell>
          <cell r="I810">
            <v>24100</v>
          </cell>
          <cell r="K810">
            <v>0</v>
          </cell>
          <cell r="M810">
            <v>311708.90000000002</v>
          </cell>
          <cell r="N810">
            <v>211512.5</v>
          </cell>
          <cell r="O810">
            <v>210200</v>
          </cell>
          <cell r="Q810">
            <v>0</v>
          </cell>
          <cell r="T810">
            <v>295432.27</v>
          </cell>
          <cell r="U810">
            <v>281300</v>
          </cell>
          <cell r="W810">
            <v>0</v>
          </cell>
          <cell r="Y810">
            <v>311708.90000000002</v>
          </cell>
          <cell r="AA810">
            <v>210200</v>
          </cell>
          <cell r="AG810">
            <v>281300</v>
          </cell>
          <cell r="AI810">
            <v>0</v>
          </cell>
          <cell r="AL810">
            <v>8110</v>
          </cell>
        </row>
        <row r="811">
          <cell r="A811" t="str">
            <v>8110</v>
          </cell>
          <cell r="B811" t="str">
            <v xml:space="preserve">407 - Retained Earnings             </v>
          </cell>
          <cell r="C811" t="str">
            <v xml:space="preserve">LAB - Labour and Benefits           </v>
          </cell>
          <cell r="D811" t="str">
            <v>EO</v>
          </cell>
          <cell r="G811">
            <v>1743.36</v>
          </cell>
          <cell r="H811">
            <v>25.75</v>
          </cell>
          <cell r="I811">
            <v>2000</v>
          </cell>
          <cell r="K811">
            <v>0</v>
          </cell>
          <cell r="M811">
            <v>17350.72</v>
          </cell>
          <cell r="N811">
            <v>5325.66</v>
          </cell>
          <cell r="O811">
            <v>12900</v>
          </cell>
          <cell r="Q811">
            <v>0</v>
          </cell>
          <cell r="T811">
            <v>6441.14</v>
          </cell>
          <cell r="U811">
            <v>17200</v>
          </cell>
          <cell r="W811">
            <v>0</v>
          </cell>
          <cell r="Y811">
            <v>17350.72</v>
          </cell>
          <cell r="AA811">
            <v>12900</v>
          </cell>
          <cell r="AG811">
            <v>17200</v>
          </cell>
          <cell r="AI811">
            <v>0</v>
          </cell>
          <cell r="AL811">
            <v>8110</v>
          </cell>
        </row>
        <row r="812">
          <cell r="A812" t="str">
            <v>8110</v>
          </cell>
          <cell r="B812" t="str">
            <v xml:space="preserve">407 - Retained Earnings             </v>
          </cell>
          <cell r="C812" t="str">
            <v xml:space="preserve">LAB - Labour and Benefits           </v>
          </cell>
          <cell r="D812" t="str">
            <v>EO</v>
          </cell>
          <cell r="G812">
            <v>0</v>
          </cell>
          <cell r="H812">
            <v>6814.08</v>
          </cell>
          <cell r="I812">
            <v>4700</v>
          </cell>
          <cell r="K812">
            <v>0</v>
          </cell>
          <cell r="M812">
            <v>10302.32</v>
          </cell>
          <cell r="N812">
            <v>32040.560000000001</v>
          </cell>
          <cell r="O812">
            <v>41000</v>
          </cell>
          <cell r="Q812">
            <v>0</v>
          </cell>
          <cell r="T812">
            <v>55945.52</v>
          </cell>
          <cell r="U812">
            <v>55000</v>
          </cell>
          <cell r="W812">
            <v>0</v>
          </cell>
          <cell r="Y812">
            <v>10302.32</v>
          </cell>
          <cell r="AA812">
            <v>41000</v>
          </cell>
          <cell r="AG812">
            <v>55000</v>
          </cell>
          <cell r="AI812">
            <v>0</v>
          </cell>
          <cell r="AL812">
            <v>8110</v>
          </cell>
        </row>
        <row r="813">
          <cell r="A813" t="str">
            <v>8110</v>
          </cell>
          <cell r="B813" t="str">
            <v xml:space="preserve">407 - Retained Earnings             </v>
          </cell>
          <cell r="C813" t="str">
            <v xml:space="preserve">LAB - Labour and Benefits           </v>
          </cell>
          <cell r="D813" t="str">
            <v>FS</v>
          </cell>
          <cell r="G813">
            <v>-1743.36</v>
          </cell>
          <cell r="H813">
            <v>461.28</v>
          </cell>
          <cell r="I813">
            <v>700</v>
          </cell>
          <cell r="K813">
            <v>0</v>
          </cell>
          <cell r="M813">
            <v>41885.24</v>
          </cell>
          <cell r="N813">
            <v>8555.81</v>
          </cell>
          <cell r="O813">
            <v>10600</v>
          </cell>
          <cell r="Q813">
            <v>0</v>
          </cell>
          <cell r="T813">
            <v>9402.77</v>
          </cell>
          <cell r="U813">
            <v>14100</v>
          </cell>
          <cell r="W813">
            <v>0</v>
          </cell>
          <cell r="Y813">
            <v>41885.24</v>
          </cell>
          <cell r="AA813">
            <v>10600</v>
          </cell>
          <cell r="AG813">
            <v>14100</v>
          </cell>
          <cell r="AI813">
            <v>0</v>
          </cell>
          <cell r="AL813">
            <v>8110</v>
          </cell>
        </row>
        <row r="814">
          <cell r="A814" t="str">
            <v>8110</v>
          </cell>
          <cell r="B814" t="str">
            <v xml:space="preserve">407 - Retained Earnings             </v>
          </cell>
          <cell r="C814" t="str">
            <v xml:space="preserve">LAB - Labour and Benefits           </v>
          </cell>
          <cell r="D814" t="str">
            <v>HR</v>
          </cell>
          <cell r="G814">
            <v>3961.98</v>
          </cell>
          <cell r="H814">
            <v>0</v>
          </cell>
          <cell r="I814">
            <v>400</v>
          </cell>
          <cell r="K814">
            <v>0</v>
          </cell>
          <cell r="M814">
            <v>5465.34</v>
          </cell>
          <cell r="N814">
            <v>640.64</v>
          </cell>
          <cell r="O814">
            <v>2900</v>
          </cell>
          <cell r="Q814">
            <v>0</v>
          </cell>
          <cell r="T814">
            <v>640.64</v>
          </cell>
          <cell r="U814">
            <v>3700</v>
          </cell>
          <cell r="W814">
            <v>0</v>
          </cell>
          <cell r="Y814">
            <v>5465.34</v>
          </cell>
          <cell r="AA814">
            <v>2900</v>
          </cell>
          <cell r="AG814">
            <v>3700</v>
          </cell>
          <cell r="AI814">
            <v>0</v>
          </cell>
          <cell r="AL814">
            <v>8110</v>
          </cell>
        </row>
        <row r="815">
          <cell r="A815" t="str">
            <v>8110</v>
          </cell>
          <cell r="B815" t="str">
            <v xml:space="preserve">407 - Retained Earnings             </v>
          </cell>
          <cell r="C815" t="str">
            <v xml:space="preserve">LAB - Labour and Benefits           </v>
          </cell>
          <cell r="D815" t="str">
            <v>IS</v>
          </cell>
          <cell r="G815">
            <v>1144.74</v>
          </cell>
          <cell r="H815">
            <v>1790.64</v>
          </cell>
          <cell r="I815">
            <v>1300</v>
          </cell>
          <cell r="K815">
            <v>0</v>
          </cell>
          <cell r="M815">
            <v>4902.6000000000004</v>
          </cell>
          <cell r="N815">
            <v>5300.32</v>
          </cell>
          <cell r="O815">
            <v>11500</v>
          </cell>
          <cell r="Q815">
            <v>0</v>
          </cell>
          <cell r="T815">
            <v>5600.24</v>
          </cell>
          <cell r="U815">
            <v>15200</v>
          </cell>
          <cell r="W815">
            <v>0</v>
          </cell>
          <cell r="Y815">
            <v>4902.6000000000004</v>
          </cell>
          <cell r="AA815">
            <v>11500</v>
          </cell>
          <cell r="AG815">
            <v>15200</v>
          </cell>
          <cell r="AI815">
            <v>0</v>
          </cell>
          <cell r="AL815">
            <v>8110</v>
          </cell>
        </row>
        <row r="816">
          <cell r="A816" t="str">
            <v>8112</v>
          </cell>
          <cell r="B816" t="str">
            <v xml:space="preserve">407 - Retained Earnings             </v>
          </cell>
          <cell r="C816" t="str">
            <v xml:space="preserve">LAB - Labour and Benefits           </v>
          </cell>
          <cell r="D816" t="str">
            <v>CS</v>
          </cell>
          <cell r="G816">
            <v>4907.96</v>
          </cell>
          <cell r="H816">
            <v>2356.16</v>
          </cell>
          <cell r="I816">
            <v>2400</v>
          </cell>
          <cell r="K816">
            <v>0</v>
          </cell>
          <cell r="M816">
            <v>22637.919999999998</v>
          </cell>
          <cell r="N816">
            <v>20198.310000000001</v>
          </cell>
          <cell r="O816">
            <v>21500</v>
          </cell>
          <cell r="Q816">
            <v>0</v>
          </cell>
          <cell r="T816">
            <v>26847.37</v>
          </cell>
          <cell r="U816">
            <v>28900</v>
          </cell>
          <cell r="W816">
            <v>0</v>
          </cell>
          <cell r="Y816">
            <v>22637.919999999998</v>
          </cell>
          <cell r="AA816">
            <v>21500</v>
          </cell>
          <cell r="AG816">
            <v>28900</v>
          </cell>
          <cell r="AI816">
            <v>0</v>
          </cell>
          <cell r="AL816">
            <v>8112</v>
          </cell>
        </row>
        <row r="817">
          <cell r="A817" t="str">
            <v>8112</v>
          </cell>
          <cell r="B817" t="str">
            <v xml:space="preserve">407 - Retained Earnings             </v>
          </cell>
          <cell r="C817" t="str">
            <v xml:space="preserve">LAB - Labour and Benefits           </v>
          </cell>
          <cell r="D817" t="str">
            <v>CSP</v>
          </cell>
          <cell r="G817">
            <v>41726.959999999999</v>
          </cell>
          <cell r="H817">
            <v>33837.11</v>
          </cell>
          <cell r="I817">
            <v>41400</v>
          </cell>
          <cell r="K817">
            <v>0</v>
          </cell>
          <cell r="M817">
            <v>333063.44</v>
          </cell>
          <cell r="N817">
            <v>322633.34000000003</v>
          </cell>
          <cell r="O817">
            <v>364900</v>
          </cell>
          <cell r="Q817">
            <v>0</v>
          </cell>
          <cell r="T817">
            <v>447907.68</v>
          </cell>
          <cell r="U817">
            <v>488000</v>
          </cell>
          <cell r="W817">
            <v>0</v>
          </cell>
          <cell r="Y817">
            <v>333063.44</v>
          </cell>
          <cell r="AA817">
            <v>364900</v>
          </cell>
          <cell r="AG817">
            <v>488000</v>
          </cell>
          <cell r="AI817">
            <v>0</v>
          </cell>
          <cell r="AL817">
            <v>8112</v>
          </cell>
        </row>
        <row r="818">
          <cell r="A818" t="str">
            <v>8112</v>
          </cell>
          <cell r="B818" t="str">
            <v xml:space="preserve">407 - Retained Earnings             </v>
          </cell>
          <cell r="C818" t="str">
            <v xml:space="preserve">LAB - Labour and Benefits           </v>
          </cell>
          <cell r="D818" t="str">
            <v>EO</v>
          </cell>
          <cell r="G818">
            <v>11389.42</v>
          </cell>
          <cell r="H818">
            <v>8921.1</v>
          </cell>
          <cell r="I818">
            <v>11900</v>
          </cell>
          <cell r="K818">
            <v>0</v>
          </cell>
          <cell r="M818">
            <v>103850.17</v>
          </cell>
          <cell r="N818">
            <v>96979.95</v>
          </cell>
          <cell r="O818">
            <v>105600</v>
          </cell>
          <cell r="Q818">
            <v>0</v>
          </cell>
          <cell r="T818">
            <v>138881.78</v>
          </cell>
          <cell r="U818">
            <v>141400</v>
          </cell>
          <cell r="W818">
            <v>0</v>
          </cell>
          <cell r="Y818">
            <v>103850.17</v>
          </cell>
          <cell r="AA818">
            <v>105600</v>
          </cell>
          <cell r="AG818">
            <v>141400</v>
          </cell>
          <cell r="AI818">
            <v>0</v>
          </cell>
          <cell r="AL818">
            <v>8112</v>
          </cell>
        </row>
        <row r="819">
          <cell r="A819" t="str">
            <v>8112</v>
          </cell>
          <cell r="B819" t="str">
            <v xml:space="preserve">407 - Retained Earnings             </v>
          </cell>
          <cell r="C819" t="str">
            <v xml:space="preserve">LAB - Labour and Benefits           </v>
          </cell>
          <cell r="D819" t="str">
            <v>EO</v>
          </cell>
          <cell r="G819">
            <v>89406.14</v>
          </cell>
          <cell r="H819">
            <v>82788.91</v>
          </cell>
          <cell r="I819">
            <v>91600</v>
          </cell>
          <cell r="K819">
            <v>0</v>
          </cell>
          <cell r="M819">
            <v>771992.27</v>
          </cell>
          <cell r="N819">
            <v>759675.55</v>
          </cell>
          <cell r="O819">
            <v>809100</v>
          </cell>
          <cell r="Q819">
            <v>0</v>
          </cell>
          <cell r="T819">
            <v>1033789.56</v>
          </cell>
          <cell r="U819">
            <v>1082700</v>
          </cell>
          <cell r="W819">
            <v>0</v>
          </cell>
          <cell r="Y819">
            <v>771992.27</v>
          </cell>
          <cell r="AA819">
            <v>809100</v>
          </cell>
          <cell r="AG819">
            <v>1082700</v>
          </cell>
          <cell r="AI819">
            <v>0</v>
          </cell>
          <cell r="AL819">
            <v>8112</v>
          </cell>
        </row>
        <row r="820">
          <cell r="A820" t="str">
            <v>8112</v>
          </cell>
          <cell r="B820" t="str">
            <v xml:space="preserve">407 - Retained Earnings             </v>
          </cell>
          <cell r="C820" t="str">
            <v xml:space="preserve">LAB - Labour and Benefits           </v>
          </cell>
          <cell r="D820" t="str">
            <v>EO</v>
          </cell>
          <cell r="G820">
            <v>22227.98</v>
          </cell>
          <cell r="H820">
            <v>5639.24</v>
          </cell>
          <cell r="I820">
            <v>15600</v>
          </cell>
          <cell r="K820">
            <v>0</v>
          </cell>
          <cell r="M820">
            <v>89659.42</v>
          </cell>
          <cell r="N820">
            <v>66879.06</v>
          </cell>
          <cell r="O820">
            <v>82200</v>
          </cell>
          <cell r="Q820">
            <v>0</v>
          </cell>
          <cell r="T820">
            <v>90166.79</v>
          </cell>
          <cell r="U820">
            <v>110000</v>
          </cell>
          <cell r="W820">
            <v>0</v>
          </cell>
          <cell r="Y820">
            <v>89659.42</v>
          </cell>
          <cell r="AA820">
            <v>82200</v>
          </cell>
          <cell r="AG820">
            <v>110000</v>
          </cell>
          <cell r="AI820">
            <v>0</v>
          </cell>
          <cell r="AL820">
            <v>8112</v>
          </cell>
        </row>
        <row r="821">
          <cell r="A821" t="str">
            <v>8112</v>
          </cell>
          <cell r="B821" t="str">
            <v xml:space="preserve">407 - Retained Earnings             </v>
          </cell>
          <cell r="C821" t="str">
            <v xml:space="preserve">LAB - Labour and Benefits           </v>
          </cell>
          <cell r="D821" t="str">
            <v>EO</v>
          </cell>
          <cell r="G821">
            <v>19099.560000000001</v>
          </cell>
          <cell r="H821">
            <v>10357.280000000001</v>
          </cell>
          <cell r="I821">
            <v>18700</v>
          </cell>
          <cell r="K821">
            <v>0</v>
          </cell>
          <cell r="M821">
            <v>142941.60999999999</v>
          </cell>
          <cell r="N821">
            <v>147626.45000000001</v>
          </cell>
          <cell r="O821">
            <v>165400</v>
          </cell>
          <cell r="Q821">
            <v>0</v>
          </cell>
          <cell r="T821">
            <v>194614.87</v>
          </cell>
          <cell r="U821">
            <v>221200</v>
          </cell>
          <cell r="W821">
            <v>0</v>
          </cell>
          <cell r="Y821">
            <v>142941.60999999999</v>
          </cell>
          <cell r="AA821">
            <v>165400</v>
          </cell>
          <cell r="AG821">
            <v>221200</v>
          </cell>
          <cell r="AI821">
            <v>0</v>
          </cell>
          <cell r="AL821">
            <v>8112</v>
          </cell>
        </row>
        <row r="822">
          <cell r="A822" t="str">
            <v>8112</v>
          </cell>
          <cell r="B822" t="str">
            <v xml:space="preserve">407 - Retained Earnings             </v>
          </cell>
          <cell r="C822" t="str">
            <v xml:space="preserve">LAB - Labour and Benefits           </v>
          </cell>
          <cell r="D822" t="str">
            <v>FS</v>
          </cell>
          <cell r="G822">
            <v>6436.59</v>
          </cell>
          <cell r="H822">
            <v>6232.8</v>
          </cell>
          <cell r="I822">
            <v>1900</v>
          </cell>
          <cell r="K822">
            <v>0</v>
          </cell>
          <cell r="M822">
            <v>69844.100000000006</v>
          </cell>
          <cell r="N822">
            <v>76699.31</v>
          </cell>
          <cell r="O822">
            <v>72500</v>
          </cell>
          <cell r="Q822">
            <v>0</v>
          </cell>
          <cell r="T822">
            <v>96427.29</v>
          </cell>
          <cell r="U822">
            <v>97000</v>
          </cell>
          <cell r="W822">
            <v>0</v>
          </cell>
          <cell r="Y822">
            <v>69844.100000000006</v>
          </cell>
          <cell r="AA822">
            <v>72500</v>
          </cell>
          <cell r="AG822">
            <v>97000</v>
          </cell>
          <cell r="AI822">
            <v>0</v>
          </cell>
          <cell r="AL822">
            <v>8112</v>
          </cell>
        </row>
        <row r="823">
          <cell r="A823" t="str">
            <v>8112</v>
          </cell>
          <cell r="B823" t="str">
            <v xml:space="preserve">407 - Retained Earnings             </v>
          </cell>
          <cell r="C823" t="str">
            <v xml:space="preserve">LAB - Labour and Benefits           </v>
          </cell>
          <cell r="D823" t="str">
            <v>HR</v>
          </cell>
          <cell r="G823">
            <v>2210.6799999999998</v>
          </cell>
          <cell r="H823">
            <v>2663.2</v>
          </cell>
          <cell r="I823">
            <v>3300</v>
          </cell>
          <cell r="K823">
            <v>0</v>
          </cell>
          <cell r="M823">
            <v>29280.14</v>
          </cell>
          <cell r="N823">
            <v>44325.279999999999</v>
          </cell>
          <cell r="O823">
            <v>28900</v>
          </cell>
          <cell r="Q823">
            <v>0</v>
          </cell>
          <cell r="T823">
            <v>55246.6</v>
          </cell>
          <cell r="U823">
            <v>38500</v>
          </cell>
          <cell r="W823">
            <v>0</v>
          </cell>
          <cell r="Y823">
            <v>29280.14</v>
          </cell>
          <cell r="AA823">
            <v>28900</v>
          </cell>
          <cell r="AG823">
            <v>38500</v>
          </cell>
          <cell r="AI823">
            <v>0</v>
          </cell>
          <cell r="AL823">
            <v>8112</v>
          </cell>
        </row>
        <row r="824">
          <cell r="A824" t="str">
            <v>8112</v>
          </cell>
          <cell r="B824" t="str">
            <v xml:space="preserve">407 - Retained Earnings             </v>
          </cell>
          <cell r="C824" t="str">
            <v xml:space="preserve">LAB - Labour and Benefits           </v>
          </cell>
          <cell r="D824" t="str">
            <v>IS</v>
          </cell>
          <cell r="G824">
            <v>14802.46</v>
          </cell>
          <cell r="H824">
            <v>6435.44</v>
          </cell>
          <cell r="I824">
            <v>12000</v>
          </cell>
          <cell r="K824">
            <v>0</v>
          </cell>
          <cell r="M824">
            <v>104908.72</v>
          </cell>
          <cell r="N824">
            <v>85049.46</v>
          </cell>
          <cell r="O824">
            <v>106000</v>
          </cell>
          <cell r="Q824">
            <v>0</v>
          </cell>
          <cell r="T824">
            <v>116864.35</v>
          </cell>
          <cell r="U824">
            <v>141800</v>
          </cell>
          <cell r="W824">
            <v>0</v>
          </cell>
          <cell r="Y824">
            <v>104908.72</v>
          </cell>
          <cell r="AA824">
            <v>106000</v>
          </cell>
          <cell r="AG824">
            <v>141800</v>
          </cell>
          <cell r="AI824">
            <v>0</v>
          </cell>
          <cell r="AL824">
            <v>8112</v>
          </cell>
        </row>
        <row r="825">
          <cell r="A825" t="str">
            <v>8113</v>
          </cell>
          <cell r="B825" t="str">
            <v xml:space="preserve">407 - Retained Earnings             </v>
          </cell>
          <cell r="C825" t="str">
            <v xml:space="preserve">LAB - Labour and Benefits           </v>
          </cell>
          <cell r="D825" t="str">
            <v>CSP</v>
          </cell>
          <cell r="G825">
            <v>1673.54</v>
          </cell>
          <cell r="H825">
            <v>2623.41</v>
          </cell>
          <cell r="I825">
            <v>4300</v>
          </cell>
          <cell r="K825">
            <v>0</v>
          </cell>
          <cell r="M825">
            <v>28052.55</v>
          </cell>
          <cell r="N825">
            <v>14333.63</v>
          </cell>
          <cell r="O825">
            <v>37500</v>
          </cell>
          <cell r="Q825">
            <v>0</v>
          </cell>
          <cell r="T825">
            <v>24630.52</v>
          </cell>
          <cell r="U825">
            <v>50000</v>
          </cell>
          <cell r="W825">
            <v>0</v>
          </cell>
          <cell r="Y825">
            <v>28052.55</v>
          </cell>
          <cell r="AA825">
            <v>37500</v>
          </cell>
          <cell r="AG825">
            <v>50000</v>
          </cell>
          <cell r="AI825">
            <v>0</v>
          </cell>
          <cell r="AL825">
            <v>8113</v>
          </cell>
        </row>
        <row r="826">
          <cell r="A826" t="str">
            <v>8113</v>
          </cell>
          <cell r="B826" t="str">
            <v xml:space="preserve">407 - Retained Earnings             </v>
          </cell>
          <cell r="C826" t="str">
            <v xml:space="preserve">LAB - Labour and Benefits           </v>
          </cell>
          <cell r="D826" t="str">
            <v>EO</v>
          </cell>
          <cell r="G826">
            <v>168.91</v>
          </cell>
          <cell r="H826">
            <v>390.87</v>
          </cell>
          <cell r="I826">
            <v>0</v>
          </cell>
          <cell r="K826">
            <v>0</v>
          </cell>
          <cell r="M826">
            <v>4374.09</v>
          </cell>
          <cell r="N826">
            <v>1716.23</v>
          </cell>
          <cell r="O826">
            <v>0</v>
          </cell>
          <cell r="Q826">
            <v>0</v>
          </cell>
          <cell r="T826">
            <v>3813.13</v>
          </cell>
          <cell r="U826">
            <v>0</v>
          </cell>
          <cell r="W826">
            <v>0</v>
          </cell>
          <cell r="Y826">
            <v>4374.09</v>
          </cell>
          <cell r="AA826">
            <v>0</v>
          </cell>
          <cell r="AG826">
            <v>0</v>
          </cell>
          <cell r="AI826">
            <v>0</v>
          </cell>
          <cell r="AL826">
            <v>8113</v>
          </cell>
        </row>
        <row r="827">
          <cell r="A827" t="str">
            <v>8113</v>
          </cell>
          <cell r="B827" t="str">
            <v xml:space="preserve">407 - Retained Earnings             </v>
          </cell>
          <cell r="C827" t="str">
            <v xml:space="preserve">LAB - Labour and Benefits           </v>
          </cell>
          <cell r="D827" t="str">
            <v>EO</v>
          </cell>
          <cell r="G827">
            <v>1042.7</v>
          </cell>
          <cell r="H827">
            <v>779.03</v>
          </cell>
          <cell r="I827">
            <v>1500</v>
          </cell>
          <cell r="K827">
            <v>0</v>
          </cell>
          <cell r="M827">
            <v>8703.81</v>
          </cell>
          <cell r="N827">
            <v>9099.1299999999992</v>
          </cell>
          <cell r="O827">
            <v>9600</v>
          </cell>
          <cell r="Q827">
            <v>0</v>
          </cell>
          <cell r="T827">
            <v>12632.3</v>
          </cell>
          <cell r="U827">
            <v>13300</v>
          </cell>
          <cell r="W827">
            <v>0</v>
          </cell>
          <cell r="Y827">
            <v>8703.81</v>
          </cell>
          <cell r="AA827">
            <v>9600</v>
          </cell>
          <cell r="AG827">
            <v>13300</v>
          </cell>
          <cell r="AI827">
            <v>0</v>
          </cell>
          <cell r="AL827">
            <v>8113</v>
          </cell>
        </row>
        <row r="828">
          <cell r="A828" t="str">
            <v>8113</v>
          </cell>
          <cell r="B828" t="str">
            <v xml:space="preserve">407 - Retained Earnings             </v>
          </cell>
          <cell r="C828" t="str">
            <v xml:space="preserve">LAB - Labour and Benefits           </v>
          </cell>
          <cell r="D828" t="str">
            <v>EO</v>
          </cell>
          <cell r="G828">
            <v>0</v>
          </cell>
          <cell r="H828">
            <v>340.54</v>
          </cell>
          <cell r="I828">
            <v>0</v>
          </cell>
          <cell r="K828">
            <v>0</v>
          </cell>
          <cell r="M828">
            <v>1317.16</v>
          </cell>
          <cell r="N828">
            <v>1685.26</v>
          </cell>
          <cell r="O828">
            <v>700</v>
          </cell>
          <cell r="Q828">
            <v>0</v>
          </cell>
          <cell r="T828">
            <v>2314.5700000000002</v>
          </cell>
          <cell r="U828">
            <v>700</v>
          </cell>
          <cell r="W828">
            <v>0</v>
          </cell>
          <cell r="Y828">
            <v>1317.16</v>
          </cell>
          <cell r="AA828">
            <v>700</v>
          </cell>
          <cell r="AG828">
            <v>700</v>
          </cell>
          <cell r="AI828">
            <v>0</v>
          </cell>
          <cell r="AL828">
            <v>8113</v>
          </cell>
        </row>
        <row r="829">
          <cell r="A829" t="str">
            <v>8113</v>
          </cell>
          <cell r="B829" t="str">
            <v xml:space="preserve">407 - Retained Earnings             </v>
          </cell>
          <cell r="C829" t="str">
            <v xml:space="preserve">LAB - Labour and Benefits           </v>
          </cell>
          <cell r="D829" t="str">
            <v>EO</v>
          </cell>
          <cell r="G829">
            <v>300.95</v>
          </cell>
          <cell r="H829">
            <v>146</v>
          </cell>
          <cell r="I829">
            <v>500</v>
          </cell>
          <cell r="K829">
            <v>0</v>
          </cell>
          <cell r="M829">
            <v>1741.74</v>
          </cell>
          <cell r="N829">
            <v>1164.08</v>
          </cell>
          <cell r="O829">
            <v>6200</v>
          </cell>
          <cell r="Q829">
            <v>0</v>
          </cell>
          <cell r="T829">
            <v>1529.08</v>
          </cell>
          <cell r="U829">
            <v>7500</v>
          </cell>
          <cell r="W829">
            <v>0</v>
          </cell>
          <cell r="Y829">
            <v>1741.74</v>
          </cell>
          <cell r="AA829">
            <v>6200</v>
          </cell>
          <cell r="AG829">
            <v>7500</v>
          </cell>
          <cell r="AI829">
            <v>0</v>
          </cell>
          <cell r="AL829">
            <v>8113</v>
          </cell>
        </row>
        <row r="830">
          <cell r="A830" t="str">
            <v>8113</v>
          </cell>
          <cell r="B830" t="str">
            <v xml:space="preserve">407 - Retained Earnings             </v>
          </cell>
          <cell r="C830" t="str">
            <v xml:space="preserve">LAB - Labour and Benefits           </v>
          </cell>
          <cell r="D830" t="str">
            <v>FS</v>
          </cell>
          <cell r="G830">
            <v>380.11</v>
          </cell>
          <cell r="H830">
            <v>104.8</v>
          </cell>
          <cell r="I830">
            <v>500</v>
          </cell>
          <cell r="K830">
            <v>0</v>
          </cell>
          <cell r="M830">
            <v>2238.4899999999998</v>
          </cell>
          <cell r="N830">
            <v>1350.92</v>
          </cell>
          <cell r="O830">
            <v>4600</v>
          </cell>
          <cell r="Q830">
            <v>0</v>
          </cell>
          <cell r="T830">
            <v>1971.11</v>
          </cell>
          <cell r="U830">
            <v>6200</v>
          </cell>
          <cell r="W830">
            <v>0</v>
          </cell>
          <cell r="Y830">
            <v>2238.4899999999998</v>
          </cell>
          <cell r="AA830">
            <v>4600</v>
          </cell>
          <cell r="AG830">
            <v>6200</v>
          </cell>
          <cell r="AI830">
            <v>0</v>
          </cell>
          <cell r="AL830">
            <v>8113</v>
          </cell>
        </row>
        <row r="831">
          <cell r="A831" t="str">
            <v>8113</v>
          </cell>
          <cell r="B831" t="str">
            <v xml:space="preserve">407 - Retained Earnings             </v>
          </cell>
          <cell r="C831" t="str">
            <v xml:space="preserve">LAB - Labour and Benefits           </v>
          </cell>
          <cell r="D831" t="str">
            <v>HR</v>
          </cell>
          <cell r="G831">
            <v>296.29000000000002</v>
          </cell>
          <cell r="H831">
            <v>0</v>
          </cell>
          <cell r="I831">
            <v>0</v>
          </cell>
          <cell r="K831">
            <v>0</v>
          </cell>
          <cell r="M831">
            <v>3049.51</v>
          </cell>
          <cell r="N831">
            <v>0</v>
          </cell>
          <cell r="O831">
            <v>0</v>
          </cell>
          <cell r="Q831">
            <v>0</v>
          </cell>
          <cell r="T831">
            <v>768.87</v>
          </cell>
          <cell r="U831">
            <v>0</v>
          </cell>
          <cell r="W831">
            <v>0</v>
          </cell>
          <cell r="Y831">
            <v>3049.51</v>
          </cell>
          <cell r="AA831">
            <v>0</v>
          </cell>
          <cell r="AG831">
            <v>0</v>
          </cell>
          <cell r="AI831">
            <v>0</v>
          </cell>
          <cell r="AL831">
            <v>8113</v>
          </cell>
        </row>
        <row r="832">
          <cell r="A832" t="str">
            <v>8113</v>
          </cell>
          <cell r="B832" t="str">
            <v xml:space="preserve">407 - Retained Earnings             </v>
          </cell>
          <cell r="C832" t="str">
            <v xml:space="preserve">LAB - Labour and Benefits           </v>
          </cell>
          <cell r="D832" t="str">
            <v>IS</v>
          </cell>
          <cell r="G832">
            <v>46.17</v>
          </cell>
          <cell r="H832">
            <v>892.56</v>
          </cell>
          <cell r="I832">
            <v>200</v>
          </cell>
          <cell r="K832">
            <v>0</v>
          </cell>
          <cell r="M832">
            <v>2717.85</v>
          </cell>
          <cell r="N832">
            <v>7153.49</v>
          </cell>
          <cell r="O832">
            <v>1000</v>
          </cell>
          <cell r="Q832">
            <v>0</v>
          </cell>
          <cell r="T832">
            <v>9938.25</v>
          </cell>
          <cell r="U832">
            <v>1400</v>
          </cell>
          <cell r="W832">
            <v>0</v>
          </cell>
          <cell r="Y832">
            <v>2717.85</v>
          </cell>
          <cell r="AA832">
            <v>1000</v>
          </cell>
          <cell r="AG832">
            <v>1400</v>
          </cell>
          <cell r="AI832">
            <v>0</v>
          </cell>
          <cell r="AL832">
            <v>8113</v>
          </cell>
        </row>
        <row r="833">
          <cell r="A833" t="str">
            <v>8114</v>
          </cell>
          <cell r="B833" t="str">
            <v xml:space="preserve">407 - Retained Earnings             </v>
          </cell>
          <cell r="C833" t="str">
            <v xml:space="preserve">LAB - Labour and Benefits           </v>
          </cell>
          <cell r="D833" t="str">
            <v>CS</v>
          </cell>
          <cell r="G833">
            <v>0</v>
          </cell>
          <cell r="H833">
            <v>0</v>
          </cell>
          <cell r="I833">
            <v>0</v>
          </cell>
          <cell r="K833">
            <v>0</v>
          </cell>
          <cell r="M833">
            <v>238.16</v>
          </cell>
          <cell r="N833">
            <v>493.22</v>
          </cell>
          <cell r="O833">
            <v>0</v>
          </cell>
          <cell r="Q833">
            <v>0</v>
          </cell>
          <cell r="T833">
            <v>493.22</v>
          </cell>
          <cell r="U833">
            <v>0</v>
          </cell>
          <cell r="W833">
            <v>0</v>
          </cell>
          <cell r="Y833">
            <v>238.16</v>
          </cell>
          <cell r="AA833">
            <v>0</v>
          </cell>
          <cell r="AG833">
            <v>0</v>
          </cell>
          <cell r="AI833">
            <v>0</v>
          </cell>
          <cell r="AL833">
            <v>8114</v>
          </cell>
        </row>
        <row r="834">
          <cell r="A834" t="str">
            <v>8114</v>
          </cell>
          <cell r="B834" t="str">
            <v xml:space="preserve">407 - Retained Earnings             </v>
          </cell>
          <cell r="C834" t="str">
            <v xml:space="preserve">LAB - Labour and Benefits           </v>
          </cell>
          <cell r="D834" t="str">
            <v>CSP</v>
          </cell>
          <cell r="G834">
            <v>1657.17</v>
          </cell>
          <cell r="H834">
            <v>1168.58</v>
          </cell>
          <cell r="I834">
            <v>0</v>
          </cell>
          <cell r="K834">
            <v>0</v>
          </cell>
          <cell r="M834">
            <v>19410.400000000001</v>
          </cell>
          <cell r="N834">
            <v>16080.42</v>
          </cell>
          <cell r="O834">
            <v>0</v>
          </cell>
          <cell r="Q834">
            <v>0</v>
          </cell>
          <cell r="T834">
            <v>20703.43</v>
          </cell>
          <cell r="U834">
            <v>0</v>
          </cell>
          <cell r="W834">
            <v>0</v>
          </cell>
          <cell r="Y834">
            <v>19410.400000000001</v>
          </cell>
          <cell r="AA834">
            <v>0</v>
          </cell>
          <cell r="AG834">
            <v>0</v>
          </cell>
          <cell r="AI834">
            <v>0</v>
          </cell>
          <cell r="AL834">
            <v>8114</v>
          </cell>
        </row>
        <row r="835">
          <cell r="A835" t="str">
            <v>8114</v>
          </cell>
          <cell r="B835" t="str">
            <v xml:space="preserve">407 - Retained Earnings             </v>
          </cell>
          <cell r="C835" t="str">
            <v xml:space="preserve">LAB - Labour and Benefits           </v>
          </cell>
          <cell r="D835" t="str">
            <v>EO</v>
          </cell>
          <cell r="G835">
            <v>98.85</v>
          </cell>
          <cell r="H835">
            <v>250.99</v>
          </cell>
          <cell r="I835">
            <v>700</v>
          </cell>
          <cell r="K835">
            <v>0</v>
          </cell>
          <cell r="M835">
            <v>5404.13</v>
          </cell>
          <cell r="N835">
            <v>5369.17</v>
          </cell>
          <cell r="O835">
            <v>5800</v>
          </cell>
          <cell r="Q835">
            <v>0</v>
          </cell>
          <cell r="T835">
            <v>8772.68</v>
          </cell>
          <cell r="U835">
            <v>7700</v>
          </cell>
          <cell r="W835">
            <v>0</v>
          </cell>
          <cell r="Y835">
            <v>5404.13</v>
          </cell>
          <cell r="AA835">
            <v>5800</v>
          </cell>
          <cell r="AG835">
            <v>7700</v>
          </cell>
          <cell r="AI835">
            <v>0</v>
          </cell>
          <cell r="AL835">
            <v>8114</v>
          </cell>
        </row>
        <row r="836">
          <cell r="A836" t="str">
            <v>8114</v>
          </cell>
          <cell r="B836" t="str">
            <v xml:space="preserve">407 - Retained Earnings             </v>
          </cell>
          <cell r="C836" t="str">
            <v xml:space="preserve">LAB - Labour and Benefits           </v>
          </cell>
          <cell r="D836" t="str">
            <v>EO</v>
          </cell>
          <cell r="G836">
            <v>9034.44</v>
          </cell>
          <cell r="H836">
            <v>3809.2</v>
          </cell>
          <cell r="I836">
            <v>8600</v>
          </cell>
          <cell r="K836">
            <v>0</v>
          </cell>
          <cell r="M836">
            <v>80849.08</v>
          </cell>
          <cell r="N836">
            <v>63880.02</v>
          </cell>
          <cell r="O836">
            <v>71800</v>
          </cell>
          <cell r="Q836">
            <v>0</v>
          </cell>
          <cell r="T836">
            <v>92519.6</v>
          </cell>
          <cell r="U836">
            <v>96000</v>
          </cell>
          <cell r="W836">
            <v>0</v>
          </cell>
          <cell r="Y836">
            <v>80849.08</v>
          </cell>
          <cell r="AA836">
            <v>71800</v>
          </cell>
          <cell r="AG836">
            <v>96000</v>
          </cell>
          <cell r="AI836">
            <v>0</v>
          </cell>
          <cell r="AL836">
            <v>8114</v>
          </cell>
        </row>
        <row r="837">
          <cell r="A837" t="str">
            <v>8114</v>
          </cell>
          <cell r="B837" t="str">
            <v xml:space="preserve">407 - Retained Earnings             </v>
          </cell>
          <cell r="C837" t="str">
            <v xml:space="preserve">LAB - Labour and Benefits           </v>
          </cell>
          <cell r="D837" t="str">
            <v>EO</v>
          </cell>
          <cell r="G837">
            <v>270.33999999999997</v>
          </cell>
          <cell r="H837">
            <v>90.22</v>
          </cell>
          <cell r="I837">
            <v>600</v>
          </cell>
          <cell r="K837">
            <v>0</v>
          </cell>
          <cell r="M837">
            <v>3265.28</v>
          </cell>
          <cell r="N837">
            <v>4013.15</v>
          </cell>
          <cell r="O837">
            <v>4100</v>
          </cell>
          <cell r="Q837">
            <v>0</v>
          </cell>
          <cell r="T837">
            <v>4840.8999999999996</v>
          </cell>
          <cell r="U837">
            <v>5500</v>
          </cell>
          <cell r="W837">
            <v>0</v>
          </cell>
          <cell r="Y837">
            <v>3265.28</v>
          </cell>
          <cell r="AA837">
            <v>4100</v>
          </cell>
          <cell r="AG837">
            <v>5500</v>
          </cell>
          <cell r="AI837">
            <v>0</v>
          </cell>
          <cell r="AL837">
            <v>8114</v>
          </cell>
        </row>
        <row r="838">
          <cell r="A838" t="str">
            <v>8114</v>
          </cell>
          <cell r="B838" t="str">
            <v xml:space="preserve">407 - Retained Earnings             </v>
          </cell>
          <cell r="C838" t="str">
            <v xml:space="preserve">LAB - Labour and Benefits           </v>
          </cell>
          <cell r="D838" t="str">
            <v>EO</v>
          </cell>
          <cell r="G838">
            <v>1050.04</v>
          </cell>
          <cell r="H838">
            <v>95.24</v>
          </cell>
          <cell r="I838">
            <v>1800</v>
          </cell>
          <cell r="K838">
            <v>0</v>
          </cell>
          <cell r="M838">
            <v>11002.98</v>
          </cell>
          <cell r="N838">
            <v>7067.98</v>
          </cell>
          <cell r="O838">
            <v>15600</v>
          </cell>
          <cell r="Q838">
            <v>0</v>
          </cell>
          <cell r="T838">
            <v>9189.7099999999991</v>
          </cell>
          <cell r="U838">
            <v>20700</v>
          </cell>
          <cell r="W838">
            <v>0</v>
          </cell>
          <cell r="Y838">
            <v>11002.98</v>
          </cell>
          <cell r="AA838">
            <v>15600</v>
          </cell>
          <cell r="AG838">
            <v>20700</v>
          </cell>
          <cell r="AI838">
            <v>0</v>
          </cell>
          <cell r="AL838">
            <v>8114</v>
          </cell>
        </row>
        <row r="839">
          <cell r="A839" t="str">
            <v>8114</v>
          </cell>
          <cell r="B839" t="str">
            <v xml:space="preserve">407 - Retained Earnings             </v>
          </cell>
          <cell r="C839" t="str">
            <v xml:space="preserve">LAB - Labour and Benefits           </v>
          </cell>
          <cell r="D839" t="str">
            <v>FS</v>
          </cell>
          <cell r="G839">
            <v>-145.28</v>
          </cell>
          <cell r="H839">
            <v>73.2</v>
          </cell>
          <cell r="I839">
            <v>0</v>
          </cell>
          <cell r="K839">
            <v>0</v>
          </cell>
          <cell r="M839">
            <v>4050.02</v>
          </cell>
          <cell r="N839">
            <v>2137.36</v>
          </cell>
          <cell r="O839">
            <v>0</v>
          </cell>
          <cell r="Q839">
            <v>0</v>
          </cell>
          <cell r="T839">
            <v>2259.17</v>
          </cell>
          <cell r="U839">
            <v>0</v>
          </cell>
          <cell r="W839">
            <v>0</v>
          </cell>
          <cell r="Y839">
            <v>4050.02</v>
          </cell>
          <cell r="AA839">
            <v>0</v>
          </cell>
          <cell r="AG839">
            <v>0</v>
          </cell>
          <cell r="AI839">
            <v>0</v>
          </cell>
          <cell r="AL839">
            <v>8114</v>
          </cell>
        </row>
        <row r="840">
          <cell r="A840" t="str">
            <v>8114</v>
          </cell>
          <cell r="B840" t="str">
            <v xml:space="preserve">407 - Retained Earnings             </v>
          </cell>
          <cell r="C840" t="str">
            <v xml:space="preserve">LAB - Labour and Benefits           </v>
          </cell>
          <cell r="D840" t="str">
            <v>HR</v>
          </cell>
          <cell r="G840">
            <v>15.66</v>
          </cell>
          <cell r="H840">
            <v>204.02</v>
          </cell>
          <cell r="I840">
            <v>0</v>
          </cell>
          <cell r="K840">
            <v>0</v>
          </cell>
          <cell r="M840">
            <v>992.7</v>
          </cell>
          <cell r="N840">
            <v>3567.88</v>
          </cell>
          <cell r="O840">
            <v>0</v>
          </cell>
          <cell r="Q840">
            <v>0</v>
          </cell>
          <cell r="T840">
            <v>3878.77</v>
          </cell>
          <cell r="U840">
            <v>0</v>
          </cell>
          <cell r="W840">
            <v>0</v>
          </cell>
          <cell r="Y840">
            <v>992.7</v>
          </cell>
          <cell r="AA840">
            <v>0</v>
          </cell>
          <cell r="AG840">
            <v>0</v>
          </cell>
          <cell r="AI840">
            <v>0</v>
          </cell>
          <cell r="AL840">
            <v>8114</v>
          </cell>
        </row>
        <row r="841">
          <cell r="A841" t="str">
            <v>8114</v>
          </cell>
          <cell r="B841" t="str">
            <v xml:space="preserve">407 - Retained Earnings             </v>
          </cell>
          <cell r="C841" t="str">
            <v xml:space="preserve">LAB - Labour and Benefits           </v>
          </cell>
          <cell r="D841" t="str">
            <v>IS</v>
          </cell>
          <cell r="G841">
            <v>305.11</v>
          </cell>
          <cell r="H841">
            <v>335.1</v>
          </cell>
          <cell r="I841">
            <v>0</v>
          </cell>
          <cell r="K841">
            <v>0</v>
          </cell>
          <cell r="M841">
            <v>2093.56</v>
          </cell>
          <cell r="N841">
            <v>1813.54</v>
          </cell>
          <cell r="O841">
            <v>0</v>
          </cell>
          <cell r="Q841">
            <v>0</v>
          </cell>
          <cell r="T841">
            <v>2387.4699999999998</v>
          </cell>
          <cell r="U841">
            <v>0</v>
          </cell>
          <cell r="W841">
            <v>0</v>
          </cell>
          <cell r="Y841">
            <v>2093.56</v>
          </cell>
          <cell r="AA841">
            <v>0</v>
          </cell>
          <cell r="AG841">
            <v>0</v>
          </cell>
          <cell r="AI841">
            <v>0</v>
          </cell>
          <cell r="AL841">
            <v>8114</v>
          </cell>
        </row>
        <row r="842">
          <cell r="A842" t="str">
            <v>8115</v>
          </cell>
          <cell r="B842" t="str">
            <v xml:space="preserve">407 - Retained Earnings             </v>
          </cell>
          <cell r="C842" t="str">
            <v xml:space="preserve">LAB - Labour and Benefits           </v>
          </cell>
          <cell r="D842" t="str">
            <v>CS</v>
          </cell>
          <cell r="G842">
            <v>0</v>
          </cell>
          <cell r="H842">
            <v>0</v>
          </cell>
          <cell r="I842">
            <v>0</v>
          </cell>
          <cell r="K842">
            <v>0</v>
          </cell>
          <cell r="M842">
            <v>0</v>
          </cell>
          <cell r="N842">
            <v>485.28</v>
          </cell>
          <cell r="O842">
            <v>0</v>
          </cell>
          <cell r="Q842">
            <v>0</v>
          </cell>
          <cell r="T842">
            <v>613.04</v>
          </cell>
          <cell r="U842">
            <v>0</v>
          </cell>
          <cell r="W842">
            <v>0</v>
          </cell>
          <cell r="Y842">
            <v>0</v>
          </cell>
          <cell r="AA842">
            <v>0</v>
          </cell>
          <cell r="AG842">
            <v>0</v>
          </cell>
          <cell r="AI842">
            <v>0</v>
          </cell>
          <cell r="AL842">
            <v>8115</v>
          </cell>
        </row>
        <row r="843">
          <cell r="A843" t="str">
            <v>8115</v>
          </cell>
          <cell r="B843" t="str">
            <v xml:space="preserve">407 - Retained Earnings             </v>
          </cell>
          <cell r="C843" t="str">
            <v xml:space="preserve">LAB - Labour and Benefits           </v>
          </cell>
          <cell r="D843" t="str">
            <v>CSP</v>
          </cell>
          <cell r="G843">
            <v>527.03</v>
          </cell>
          <cell r="H843">
            <v>2612.5</v>
          </cell>
          <cell r="I843">
            <v>0</v>
          </cell>
          <cell r="K843">
            <v>0</v>
          </cell>
          <cell r="M843">
            <v>56646.3</v>
          </cell>
          <cell r="N843">
            <v>8098.25</v>
          </cell>
          <cell r="O843">
            <v>0</v>
          </cell>
          <cell r="Q843">
            <v>0</v>
          </cell>
          <cell r="T843">
            <v>34895.480000000003</v>
          </cell>
          <cell r="U843">
            <v>0</v>
          </cell>
          <cell r="W843">
            <v>0</v>
          </cell>
          <cell r="Y843">
            <v>56646.3</v>
          </cell>
          <cell r="AA843">
            <v>0</v>
          </cell>
          <cell r="AG843">
            <v>0</v>
          </cell>
          <cell r="AI843">
            <v>0</v>
          </cell>
          <cell r="AL843">
            <v>8115</v>
          </cell>
        </row>
        <row r="844">
          <cell r="A844" t="str">
            <v>8115</v>
          </cell>
          <cell r="B844" t="str">
            <v xml:space="preserve">407 - Retained Earnings             </v>
          </cell>
          <cell r="C844" t="str">
            <v xml:space="preserve">LAB - Labour and Benefits           </v>
          </cell>
          <cell r="D844" t="str">
            <v>EO</v>
          </cell>
          <cell r="G844">
            <v>2380.5700000000002</v>
          </cell>
          <cell r="H844">
            <v>4054.26</v>
          </cell>
          <cell r="I844">
            <v>1800</v>
          </cell>
          <cell r="K844">
            <v>0</v>
          </cell>
          <cell r="M844">
            <v>19781.37</v>
          </cell>
          <cell r="N844">
            <v>13785.02</v>
          </cell>
          <cell r="O844">
            <v>15400</v>
          </cell>
          <cell r="Q844">
            <v>0</v>
          </cell>
          <cell r="T844">
            <v>21146.7</v>
          </cell>
          <cell r="U844">
            <v>20600</v>
          </cell>
          <cell r="W844">
            <v>0</v>
          </cell>
          <cell r="Y844">
            <v>19781.37</v>
          </cell>
          <cell r="AA844">
            <v>15400</v>
          </cell>
          <cell r="AG844">
            <v>20600</v>
          </cell>
          <cell r="AI844">
            <v>0</v>
          </cell>
          <cell r="AL844">
            <v>8115</v>
          </cell>
        </row>
        <row r="845">
          <cell r="A845" t="str">
            <v>8115</v>
          </cell>
          <cell r="B845" t="str">
            <v xml:space="preserve">407 - Retained Earnings             </v>
          </cell>
          <cell r="C845" t="str">
            <v xml:space="preserve">LAB - Labour and Benefits           </v>
          </cell>
          <cell r="D845" t="str">
            <v>EO</v>
          </cell>
          <cell r="G845">
            <v>16847.89</v>
          </cell>
          <cell r="H845">
            <v>16634.59</v>
          </cell>
          <cell r="I845">
            <v>11600</v>
          </cell>
          <cell r="K845">
            <v>0</v>
          </cell>
          <cell r="M845">
            <v>130023.77</v>
          </cell>
          <cell r="N845">
            <v>83429.240000000005</v>
          </cell>
          <cell r="O845">
            <v>99600</v>
          </cell>
          <cell r="Q845">
            <v>0</v>
          </cell>
          <cell r="T845">
            <v>134146.4</v>
          </cell>
          <cell r="U845">
            <v>133100</v>
          </cell>
          <cell r="W845">
            <v>0</v>
          </cell>
          <cell r="Y845">
            <v>130023.77</v>
          </cell>
          <cell r="AA845">
            <v>99600</v>
          </cell>
          <cell r="AG845">
            <v>133100</v>
          </cell>
          <cell r="AI845">
            <v>0</v>
          </cell>
          <cell r="AL845">
            <v>8115</v>
          </cell>
        </row>
        <row r="846">
          <cell r="A846" t="str">
            <v>8115</v>
          </cell>
          <cell r="B846" t="str">
            <v xml:space="preserve">407 - Retained Earnings             </v>
          </cell>
          <cell r="C846" t="str">
            <v xml:space="preserve">LAB - Labour and Benefits           </v>
          </cell>
          <cell r="D846" t="str">
            <v>EO</v>
          </cell>
          <cell r="G846">
            <v>367.04</v>
          </cell>
          <cell r="H846">
            <v>309.72000000000003</v>
          </cell>
          <cell r="I846">
            <v>500</v>
          </cell>
          <cell r="K846">
            <v>0</v>
          </cell>
          <cell r="M846">
            <v>872.99</v>
          </cell>
          <cell r="N846">
            <v>2530.44</v>
          </cell>
          <cell r="O846">
            <v>4000</v>
          </cell>
          <cell r="Q846">
            <v>0</v>
          </cell>
          <cell r="T846">
            <v>3436.62</v>
          </cell>
          <cell r="U846">
            <v>5300</v>
          </cell>
          <cell r="W846">
            <v>0</v>
          </cell>
          <cell r="Y846">
            <v>872.99</v>
          </cell>
          <cell r="AA846">
            <v>4000</v>
          </cell>
          <cell r="AG846">
            <v>5300</v>
          </cell>
          <cell r="AI846">
            <v>0</v>
          </cell>
          <cell r="AL846">
            <v>8115</v>
          </cell>
        </row>
        <row r="847">
          <cell r="A847" t="str">
            <v>8115</v>
          </cell>
          <cell r="B847" t="str">
            <v xml:space="preserve">407 - Retained Earnings             </v>
          </cell>
          <cell r="C847" t="str">
            <v xml:space="preserve">LAB - Labour and Benefits           </v>
          </cell>
          <cell r="D847" t="str">
            <v>EO</v>
          </cell>
          <cell r="G847">
            <v>3779.52</v>
          </cell>
          <cell r="H847">
            <v>9732.85</v>
          </cell>
          <cell r="I847">
            <v>4300</v>
          </cell>
          <cell r="K847">
            <v>0</v>
          </cell>
          <cell r="M847">
            <v>29418.57</v>
          </cell>
          <cell r="N847">
            <v>28011.33</v>
          </cell>
          <cell r="O847">
            <v>37900</v>
          </cell>
          <cell r="Q847">
            <v>0</v>
          </cell>
          <cell r="T847">
            <v>37052.629999999997</v>
          </cell>
          <cell r="U847">
            <v>50700</v>
          </cell>
          <cell r="W847">
            <v>0</v>
          </cell>
          <cell r="Y847">
            <v>29418.57</v>
          </cell>
          <cell r="AA847">
            <v>37900</v>
          </cell>
          <cell r="AG847">
            <v>50700</v>
          </cell>
          <cell r="AI847">
            <v>0</v>
          </cell>
          <cell r="AL847">
            <v>8115</v>
          </cell>
        </row>
        <row r="848">
          <cell r="A848" t="str">
            <v>8115</v>
          </cell>
          <cell r="B848" t="str">
            <v xml:space="preserve">407 - Retained Earnings             </v>
          </cell>
          <cell r="C848" t="str">
            <v xml:space="preserve">LAB - Labour and Benefits           </v>
          </cell>
          <cell r="D848" t="str">
            <v>FS</v>
          </cell>
          <cell r="G848">
            <v>474.26</v>
          </cell>
          <cell r="H848">
            <v>482.51</v>
          </cell>
          <cell r="I848">
            <v>0</v>
          </cell>
          <cell r="K848">
            <v>0</v>
          </cell>
          <cell r="M848">
            <v>862.02</v>
          </cell>
          <cell r="N848">
            <v>3085.39</v>
          </cell>
          <cell r="O848">
            <v>0</v>
          </cell>
          <cell r="Q848">
            <v>0</v>
          </cell>
          <cell r="T848">
            <v>5891.48</v>
          </cell>
          <cell r="U848">
            <v>0</v>
          </cell>
          <cell r="W848">
            <v>0</v>
          </cell>
          <cell r="Y848">
            <v>862.02</v>
          </cell>
          <cell r="AA848">
            <v>0</v>
          </cell>
          <cell r="AG848">
            <v>0</v>
          </cell>
          <cell r="AI848">
            <v>0</v>
          </cell>
          <cell r="AL848">
            <v>8115</v>
          </cell>
        </row>
        <row r="849">
          <cell r="A849" t="str">
            <v>8115</v>
          </cell>
          <cell r="B849" t="str">
            <v xml:space="preserve">407 - Retained Earnings             </v>
          </cell>
          <cell r="C849" t="str">
            <v xml:space="preserve">LAB - Labour and Benefits           </v>
          </cell>
          <cell r="D849" t="str">
            <v>HR</v>
          </cell>
          <cell r="G849">
            <v>413.4</v>
          </cell>
          <cell r="H849">
            <v>0</v>
          </cell>
          <cell r="I849">
            <v>0</v>
          </cell>
          <cell r="K849">
            <v>0</v>
          </cell>
          <cell r="M849">
            <v>1074.8399999999999</v>
          </cell>
          <cell r="N849">
            <v>0</v>
          </cell>
          <cell r="O849">
            <v>0</v>
          </cell>
          <cell r="Q849">
            <v>0</v>
          </cell>
          <cell r="T849">
            <v>4739.6400000000003</v>
          </cell>
          <cell r="U849">
            <v>0</v>
          </cell>
          <cell r="W849">
            <v>0</v>
          </cell>
          <cell r="Y849">
            <v>1074.8399999999999</v>
          </cell>
          <cell r="AA849">
            <v>0</v>
          </cell>
          <cell r="AG849">
            <v>0</v>
          </cell>
          <cell r="AI849">
            <v>0</v>
          </cell>
          <cell r="AL849">
            <v>8115</v>
          </cell>
        </row>
        <row r="850">
          <cell r="A850" t="str">
            <v>8115</v>
          </cell>
          <cell r="B850" t="str">
            <v xml:space="preserve">407 - Retained Earnings             </v>
          </cell>
          <cell r="C850" t="str">
            <v xml:space="preserve">LAB - Labour and Benefits           </v>
          </cell>
          <cell r="D850" t="str">
            <v>IS</v>
          </cell>
          <cell r="G850">
            <v>647.76</v>
          </cell>
          <cell r="H850">
            <v>0</v>
          </cell>
          <cell r="I850">
            <v>0</v>
          </cell>
          <cell r="K850">
            <v>0</v>
          </cell>
          <cell r="M850">
            <v>8545.2800000000007</v>
          </cell>
          <cell r="N850">
            <v>4846.16</v>
          </cell>
          <cell r="O850">
            <v>0</v>
          </cell>
          <cell r="Q850">
            <v>0</v>
          </cell>
          <cell r="T850">
            <v>7363.36</v>
          </cell>
          <cell r="U850">
            <v>0</v>
          </cell>
          <cell r="W850">
            <v>0</v>
          </cell>
          <cell r="Y850">
            <v>8545.2800000000007</v>
          </cell>
          <cell r="AA850">
            <v>0</v>
          </cell>
          <cell r="AG850">
            <v>0</v>
          </cell>
          <cell r="AI850">
            <v>0</v>
          </cell>
          <cell r="AL850">
            <v>8115</v>
          </cell>
        </row>
        <row r="851">
          <cell r="A851" t="str">
            <v>8116</v>
          </cell>
          <cell r="B851" t="str">
            <v xml:space="preserve">407 - Retained Earnings             </v>
          </cell>
          <cell r="C851" t="str">
            <v xml:space="preserve">LAB - Labour and Benefits           </v>
          </cell>
          <cell r="D851" t="str">
            <v>CS</v>
          </cell>
          <cell r="G851">
            <v>13180.23</v>
          </cell>
          <cell r="H851">
            <v>11049.07</v>
          </cell>
          <cell r="I851">
            <v>12100</v>
          </cell>
          <cell r="K851">
            <v>0</v>
          </cell>
          <cell r="M851">
            <v>111620.06</v>
          </cell>
          <cell r="N851">
            <v>103811.66</v>
          </cell>
          <cell r="O851">
            <v>107100</v>
          </cell>
          <cell r="Q851">
            <v>0</v>
          </cell>
          <cell r="T851">
            <v>140473.5</v>
          </cell>
          <cell r="U851">
            <v>143200</v>
          </cell>
          <cell r="W851">
            <v>0</v>
          </cell>
          <cell r="Y851">
            <v>111620.06</v>
          </cell>
          <cell r="AA851">
            <v>107100</v>
          </cell>
          <cell r="AG851">
            <v>143200</v>
          </cell>
          <cell r="AI851">
            <v>0</v>
          </cell>
          <cell r="AL851">
            <v>8116</v>
          </cell>
        </row>
        <row r="852">
          <cell r="A852" t="str">
            <v>8116</v>
          </cell>
          <cell r="B852" t="str">
            <v xml:space="preserve">407 - Retained Earnings             </v>
          </cell>
          <cell r="C852" t="str">
            <v xml:space="preserve">LAB - Labour and Benefits           </v>
          </cell>
          <cell r="D852" t="str">
            <v>CSP</v>
          </cell>
          <cell r="G852">
            <v>93752.45</v>
          </cell>
          <cell r="H852">
            <v>91533.98</v>
          </cell>
          <cell r="I852">
            <v>102200</v>
          </cell>
          <cell r="K852">
            <v>0</v>
          </cell>
          <cell r="M852">
            <v>878189.37</v>
          </cell>
          <cell r="N852">
            <v>817601.81</v>
          </cell>
          <cell r="O852">
            <v>902500</v>
          </cell>
          <cell r="Q852">
            <v>0</v>
          </cell>
          <cell r="T852">
            <v>1099778.46</v>
          </cell>
          <cell r="U852">
            <v>1207700</v>
          </cell>
          <cell r="W852">
            <v>0</v>
          </cell>
          <cell r="Y852">
            <v>878189.37</v>
          </cell>
          <cell r="AA852">
            <v>902500</v>
          </cell>
          <cell r="AG852">
            <v>1207700</v>
          </cell>
          <cell r="AI852">
            <v>0</v>
          </cell>
          <cell r="AL852">
            <v>8116</v>
          </cell>
        </row>
        <row r="853">
          <cell r="A853" t="str">
            <v>8116</v>
          </cell>
          <cell r="B853" t="str">
            <v xml:space="preserve">407 - Retained Earnings             </v>
          </cell>
          <cell r="C853" t="str">
            <v xml:space="preserve">LAB - Labour and Benefits           </v>
          </cell>
          <cell r="D853" t="str">
            <v>EO</v>
          </cell>
          <cell r="G853">
            <v>29014.959999999999</v>
          </cell>
          <cell r="H853">
            <v>27061.17</v>
          </cell>
          <cell r="I853">
            <v>27200</v>
          </cell>
          <cell r="K853">
            <v>0</v>
          </cell>
          <cell r="M853">
            <v>268363.63</v>
          </cell>
          <cell r="N853">
            <v>227080.84</v>
          </cell>
          <cell r="O853">
            <v>241100</v>
          </cell>
          <cell r="Q853">
            <v>0</v>
          </cell>
          <cell r="T853">
            <v>309169.59999999998</v>
          </cell>
          <cell r="U853">
            <v>322700</v>
          </cell>
          <cell r="W853">
            <v>0</v>
          </cell>
          <cell r="Y853">
            <v>268363.63</v>
          </cell>
          <cell r="AA853">
            <v>241100</v>
          </cell>
          <cell r="AG853">
            <v>322700</v>
          </cell>
          <cell r="AI853">
            <v>0</v>
          </cell>
          <cell r="AL853">
            <v>8116</v>
          </cell>
        </row>
        <row r="854">
          <cell r="A854" t="str">
            <v>8116</v>
          </cell>
          <cell r="B854" t="str">
            <v xml:space="preserve">407 - Retained Earnings             </v>
          </cell>
          <cell r="C854" t="str">
            <v xml:space="preserve">LAB - Labour and Benefits           </v>
          </cell>
          <cell r="D854" t="str">
            <v>EO</v>
          </cell>
          <cell r="G854">
            <v>189891.11</v>
          </cell>
          <cell r="H854">
            <v>183364.02</v>
          </cell>
          <cell r="I854">
            <v>196200</v>
          </cell>
          <cell r="K854">
            <v>0</v>
          </cell>
          <cell r="M854">
            <v>1740524.38</v>
          </cell>
          <cell r="N854">
            <v>1617890.93</v>
          </cell>
          <cell r="O854">
            <v>1730200</v>
          </cell>
          <cell r="Q854">
            <v>0</v>
          </cell>
          <cell r="T854">
            <v>2182899.04</v>
          </cell>
          <cell r="U854">
            <v>2316400</v>
          </cell>
          <cell r="W854">
            <v>0</v>
          </cell>
          <cell r="Y854">
            <v>1740524.38</v>
          </cell>
          <cell r="AA854">
            <v>1730200</v>
          </cell>
          <cell r="AG854">
            <v>2316400</v>
          </cell>
          <cell r="AI854">
            <v>0</v>
          </cell>
          <cell r="AL854">
            <v>8116</v>
          </cell>
        </row>
        <row r="855">
          <cell r="A855" t="str">
            <v>8116</v>
          </cell>
          <cell r="B855" t="str">
            <v xml:space="preserve">407 - Retained Earnings             </v>
          </cell>
          <cell r="C855" t="str">
            <v xml:space="preserve">LAB - Labour and Benefits           </v>
          </cell>
          <cell r="D855" t="str">
            <v>EO</v>
          </cell>
          <cell r="G855">
            <v>41870.54</v>
          </cell>
          <cell r="H855">
            <v>21596.75</v>
          </cell>
          <cell r="I855">
            <v>41400</v>
          </cell>
          <cell r="K855">
            <v>0</v>
          </cell>
          <cell r="M855">
            <v>231448.2</v>
          </cell>
          <cell r="N855">
            <v>212323.25</v>
          </cell>
          <cell r="O855">
            <v>234200</v>
          </cell>
          <cell r="Q855">
            <v>0</v>
          </cell>
          <cell r="T855">
            <v>281650.07</v>
          </cell>
          <cell r="U855">
            <v>313200</v>
          </cell>
          <cell r="W855">
            <v>0</v>
          </cell>
          <cell r="Y855">
            <v>231448.2</v>
          </cell>
          <cell r="AA855">
            <v>234200</v>
          </cell>
          <cell r="AG855">
            <v>313200</v>
          </cell>
          <cell r="AI855">
            <v>0</v>
          </cell>
          <cell r="AL855">
            <v>8116</v>
          </cell>
        </row>
        <row r="856">
          <cell r="A856" t="str">
            <v>8116</v>
          </cell>
          <cell r="B856" t="str">
            <v xml:space="preserve">407 - Retained Earnings             </v>
          </cell>
          <cell r="C856" t="str">
            <v xml:space="preserve">LAB - Labour and Benefits           </v>
          </cell>
          <cell r="D856" t="str">
            <v>EO</v>
          </cell>
          <cell r="G856">
            <v>35664.11</v>
          </cell>
          <cell r="H856">
            <v>34549.699999999997</v>
          </cell>
          <cell r="I856">
            <v>40500</v>
          </cell>
          <cell r="K856">
            <v>0</v>
          </cell>
          <cell r="M856">
            <v>321567.23</v>
          </cell>
          <cell r="N856">
            <v>317962.09000000003</v>
          </cell>
          <cell r="O856">
            <v>358900</v>
          </cell>
          <cell r="Q856">
            <v>0</v>
          </cell>
          <cell r="T856">
            <v>424825.46</v>
          </cell>
          <cell r="U856">
            <v>480200</v>
          </cell>
          <cell r="W856">
            <v>0</v>
          </cell>
          <cell r="Y856">
            <v>321567.23</v>
          </cell>
          <cell r="AA856">
            <v>358900</v>
          </cell>
          <cell r="AG856">
            <v>480200</v>
          </cell>
          <cell r="AI856">
            <v>0</v>
          </cell>
          <cell r="AL856">
            <v>8116</v>
          </cell>
        </row>
        <row r="857">
          <cell r="A857" t="str">
            <v>8116</v>
          </cell>
          <cell r="B857" t="str">
            <v xml:space="preserve">407 - Retained Earnings             </v>
          </cell>
          <cell r="C857" t="str">
            <v xml:space="preserve">LAB - Labour and Benefits           </v>
          </cell>
          <cell r="D857" t="str">
            <v>FS</v>
          </cell>
          <cell r="G857">
            <v>8462.92</v>
          </cell>
          <cell r="H857">
            <v>23333.73</v>
          </cell>
          <cell r="I857">
            <v>7500</v>
          </cell>
          <cell r="K857">
            <v>0</v>
          </cell>
          <cell r="M857">
            <v>201875.18</v>
          </cell>
          <cell r="N857">
            <v>206262.76</v>
          </cell>
          <cell r="O857">
            <v>198300</v>
          </cell>
          <cell r="Q857">
            <v>0</v>
          </cell>
          <cell r="T857">
            <v>282192.34999999998</v>
          </cell>
          <cell r="U857">
            <v>265200</v>
          </cell>
          <cell r="W857">
            <v>0</v>
          </cell>
          <cell r="Y857">
            <v>201875.18</v>
          </cell>
          <cell r="AA857">
            <v>198300</v>
          </cell>
          <cell r="AG857">
            <v>265200</v>
          </cell>
          <cell r="AI857">
            <v>0</v>
          </cell>
          <cell r="AL857">
            <v>8116</v>
          </cell>
        </row>
        <row r="858">
          <cell r="A858" t="str">
            <v>8116</v>
          </cell>
          <cell r="B858" t="str">
            <v xml:space="preserve">407 - Retained Earnings             </v>
          </cell>
          <cell r="C858" t="str">
            <v xml:space="preserve">LAB - Labour and Benefits           </v>
          </cell>
          <cell r="D858" t="str">
            <v>HR</v>
          </cell>
          <cell r="G858">
            <v>13173.15</v>
          </cell>
          <cell r="H858">
            <v>12698.5</v>
          </cell>
          <cell r="I858">
            <v>13700</v>
          </cell>
          <cell r="K858">
            <v>0</v>
          </cell>
          <cell r="M858">
            <v>115983.36</v>
          </cell>
          <cell r="N858">
            <v>117869.23</v>
          </cell>
          <cell r="O858">
            <v>121100</v>
          </cell>
          <cell r="Q858">
            <v>0</v>
          </cell>
          <cell r="T858">
            <v>155656.46</v>
          </cell>
          <cell r="U858">
            <v>162100</v>
          </cell>
          <cell r="W858">
            <v>0</v>
          </cell>
          <cell r="Y858">
            <v>115983.36</v>
          </cell>
          <cell r="AA858">
            <v>121100</v>
          </cell>
          <cell r="AG858">
            <v>162100</v>
          </cell>
          <cell r="AI858">
            <v>0</v>
          </cell>
          <cell r="AL858">
            <v>8116</v>
          </cell>
        </row>
        <row r="859">
          <cell r="A859" t="str">
            <v>8116</v>
          </cell>
          <cell r="B859" t="str">
            <v xml:space="preserve">407 - Retained Earnings             </v>
          </cell>
          <cell r="C859" t="str">
            <v xml:space="preserve">LAB - Labour and Benefits           </v>
          </cell>
          <cell r="D859" t="str">
            <v>IS</v>
          </cell>
          <cell r="G859">
            <v>34922.89</v>
          </cell>
          <cell r="H859">
            <v>29794.52</v>
          </cell>
          <cell r="I859">
            <v>34000</v>
          </cell>
          <cell r="K859">
            <v>0</v>
          </cell>
          <cell r="M859">
            <v>309390.84000000003</v>
          </cell>
          <cell r="N859">
            <v>280286.15999999997</v>
          </cell>
          <cell r="O859">
            <v>301000</v>
          </cell>
          <cell r="Q859">
            <v>0</v>
          </cell>
          <cell r="T859">
            <v>364099.46</v>
          </cell>
          <cell r="U859">
            <v>402600</v>
          </cell>
          <cell r="W859">
            <v>0</v>
          </cell>
          <cell r="Y859">
            <v>309390.84000000003</v>
          </cell>
          <cell r="AA859">
            <v>301000</v>
          </cell>
          <cell r="AG859">
            <v>402600</v>
          </cell>
          <cell r="AI859">
            <v>0</v>
          </cell>
          <cell r="AL859">
            <v>8116</v>
          </cell>
        </row>
        <row r="860">
          <cell r="A860" t="str">
            <v>8117</v>
          </cell>
          <cell r="B860" t="str">
            <v xml:space="preserve">407 - Retained Earnings             </v>
          </cell>
          <cell r="C860" t="str">
            <v xml:space="preserve">LAB - Labour and Benefits           </v>
          </cell>
          <cell r="D860" t="str">
            <v>EO</v>
          </cell>
          <cell r="G860">
            <v>0</v>
          </cell>
          <cell r="H860">
            <v>0</v>
          </cell>
          <cell r="I860">
            <v>0</v>
          </cell>
          <cell r="K860">
            <v>0</v>
          </cell>
          <cell r="M860">
            <v>6560.06</v>
          </cell>
          <cell r="N860">
            <v>0</v>
          </cell>
          <cell r="O860">
            <v>0</v>
          </cell>
          <cell r="Q860">
            <v>0</v>
          </cell>
          <cell r="T860">
            <v>0</v>
          </cell>
          <cell r="U860">
            <v>0</v>
          </cell>
          <cell r="W860">
            <v>0</v>
          </cell>
          <cell r="Y860">
            <v>6560.06</v>
          </cell>
          <cell r="AA860">
            <v>0</v>
          </cell>
          <cell r="AG860">
            <v>0</v>
          </cell>
          <cell r="AI860">
            <v>0</v>
          </cell>
          <cell r="AL860">
            <v>8117</v>
          </cell>
        </row>
        <row r="861">
          <cell r="A861" t="str">
            <v>8117</v>
          </cell>
          <cell r="B861" t="str">
            <v xml:space="preserve">407 - Retained Earnings             </v>
          </cell>
          <cell r="C861" t="str">
            <v xml:space="preserve">LAB - Labour and Benefits           </v>
          </cell>
          <cell r="D861" t="str">
            <v>FS</v>
          </cell>
          <cell r="G861">
            <v>0</v>
          </cell>
          <cell r="H861">
            <v>0</v>
          </cell>
          <cell r="I861">
            <v>0</v>
          </cell>
          <cell r="K861">
            <v>0</v>
          </cell>
          <cell r="M861">
            <v>17497.48</v>
          </cell>
          <cell r="N861">
            <v>0</v>
          </cell>
          <cell r="O861">
            <v>0</v>
          </cell>
          <cell r="Q861">
            <v>0</v>
          </cell>
          <cell r="T861">
            <v>0</v>
          </cell>
          <cell r="U861">
            <v>0</v>
          </cell>
          <cell r="W861">
            <v>0</v>
          </cell>
          <cell r="Y861">
            <v>17497.48</v>
          </cell>
          <cell r="AA861">
            <v>0</v>
          </cell>
          <cell r="AG861">
            <v>0</v>
          </cell>
          <cell r="AI861">
            <v>0</v>
          </cell>
          <cell r="AL861">
            <v>8117</v>
          </cell>
        </row>
        <row r="862">
          <cell r="A862" t="str">
            <v>8118</v>
          </cell>
          <cell r="B862" t="str">
            <v xml:space="preserve">407 - Retained Earnings             </v>
          </cell>
          <cell r="C862" t="str">
            <v xml:space="preserve">LAB - Labour and Benefits           </v>
          </cell>
          <cell r="D862" t="str">
            <v>CSP</v>
          </cell>
          <cell r="G862">
            <v>6971.92</v>
          </cell>
          <cell r="H862">
            <v>1806.41</v>
          </cell>
          <cell r="I862">
            <v>0</v>
          </cell>
          <cell r="K862">
            <v>0</v>
          </cell>
          <cell r="M862">
            <v>76513.27</v>
          </cell>
          <cell r="N862">
            <v>4249.3900000000003</v>
          </cell>
          <cell r="O862">
            <v>0</v>
          </cell>
          <cell r="Q862">
            <v>0</v>
          </cell>
          <cell r="T862">
            <v>9482.98</v>
          </cell>
          <cell r="U862">
            <v>0</v>
          </cell>
          <cell r="W862">
            <v>0</v>
          </cell>
          <cell r="Y862">
            <v>76513.27</v>
          </cell>
          <cell r="AA862">
            <v>0</v>
          </cell>
          <cell r="AG862">
            <v>0</v>
          </cell>
          <cell r="AI862">
            <v>0</v>
          </cell>
          <cell r="AL862">
            <v>8118</v>
          </cell>
        </row>
        <row r="863">
          <cell r="A863" t="str">
            <v>8118</v>
          </cell>
          <cell r="B863" t="str">
            <v xml:space="preserve">407 - Retained Earnings             </v>
          </cell>
          <cell r="C863" t="str">
            <v xml:space="preserve">LAB - Labour and Benefits           </v>
          </cell>
          <cell r="D863" t="str">
            <v>EO</v>
          </cell>
          <cell r="G863">
            <v>0</v>
          </cell>
          <cell r="H863">
            <v>0</v>
          </cell>
          <cell r="I863">
            <v>0</v>
          </cell>
          <cell r="K863">
            <v>0</v>
          </cell>
          <cell r="M863">
            <v>1418.58</v>
          </cell>
          <cell r="N863">
            <v>322.57</v>
          </cell>
          <cell r="O863">
            <v>0</v>
          </cell>
          <cell r="Q863">
            <v>0</v>
          </cell>
          <cell r="T863">
            <v>969.84</v>
          </cell>
          <cell r="U863">
            <v>0</v>
          </cell>
          <cell r="W863">
            <v>0</v>
          </cell>
          <cell r="Y863">
            <v>1418.58</v>
          </cell>
          <cell r="AA863">
            <v>0</v>
          </cell>
          <cell r="AG863">
            <v>0</v>
          </cell>
          <cell r="AI863">
            <v>0</v>
          </cell>
          <cell r="AL863">
            <v>8118</v>
          </cell>
        </row>
        <row r="864">
          <cell r="A864" t="str">
            <v>8118</v>
          </cell>
          <cell r="B864" t="str">
            <v xml:space="preserve">407 - Retained Earnings             </v>
          </cell>
          <cell r="C864" t="str">
            <v xml:space="preserve">LAB - Labour and Benefits           </v>
          </cell>
          <cell r="D864" t="str">
            <v>EO</v>
          </cell>
          <cell r="G864">
            <v>11512.37</v>
          </cell>
          <cell r="H864">
            <v>6906.15</v>
          </cell>
          <cell r="I864">
            <v>0</v>
          </cell>
          <cell r="K864">
            <v>0</v>
          </cell>
          <cell r="M864">
            <v>99157.09</v>
          </cell>
          <cell r="N864">
            <v>91791.65</v>
          </cell>
          <cell r="O864">
            <v>0</v>
          </cell>
          <cell r="Q864">
            <v>0</v>
          </cell>
          <cell r="T864">
            <v>124672.88</v>
          </cell>
          <cell r="U864">
            <v>0</v>
          </cell>
          <cell r="W864">
            <v>0</v>
          </cell>
          <cell r="Y864">
            <v>99157.09</v>
          </cell>
          <cell r="AA864">
            <v>0</v>
          </cell>
          <cell r="AG864">
            <v>0</v>
          </cell>
          <cell r="AI864">
            <v>0</v>
          </cell>
          <cell r="AL864">
            <v>8118</v>
          </cell>
        </row>
        <row r="865">
          <cell r="A865" t="str">
            <v>8118</v>
          </cell>
          <cell r="B865" t="str">
            <v xml:space="preserve">407 - Retained Earnings             </v>
          </cell>
          <cell r="C865" t="str">
            <v xml:space="preserve">LAB - Labour and Benefits           </v>
          </cell>
          <cell r="D865" t="str">
            <v>EO</v>
          </cell>
          <cell r="G865">
            <v>616.51</v>
          </cell>
          <cell r="H865">
            <v>461.72</v>
          </cell>
          <cell r="I865">
            <v>0</v>
          </cell>
          <cell r="K865">
            <v>0</v>
          </cell>
          <cell r="M865">
            <v>5221.66</v>
          </cell>
          <cell r="N865">
            <v>5240.16</v>
          </cell>
          <cell r="O865">
            <v>0</v>
          </cell>
          <cell r="Q865">
            <v>0</v>
          </cell>
          <cell r="T865">
            <v>9699.57</v>
          </cell>
          <cell r="U865">
            <v>0</v>
          </cell>
          <cell r="W865">
            <v>0</v>
          </cell>
          <cell r="Y865">
            <v>5221.66</v>
          </cell>
          <cell r="AA865">
            <v>0</v>
          </cell>
          <cell r="AG865">
            <v>0</v>
          </cell>
          <cell r="AI865">
            <v>0</v>
          </cell>
          <cell r="AL865">
            <v>8118</v>
          </cell>
        </row>
        <row r="866">
          <cell r="A866" t="str">
            <v>8118</v>
          </cell>
          <cell r="B866" t="str">
            <v xml:space="preserve">407 - Retained Earnings             </v>
          </cell>
          <cell r="C866" t="str">
            <v xml:space="preserve">LAB - Labour and Benefits           </v>
          </cell>
          <cell r="D866" t="str">
            <v>EO</v>
          </cell>
          <cell r="G866">
            <v>664.08</v>
          </cell>
          <cell r="H866">
            <v>166.6</v>
          </cell>
          <cell r="I866">
            <v>0</v>
          </cell>
          <cell r="K866">
            <v>0</v>
          </cell>
          <cell r="M866">
            <v>4482.55</v>
          </cell>
          <cell r="N866">
            <v>3475.78</v>
          </cell>
          <cell r="O866">
            <v>0</v>
          </cell>
          <cell r="Q866">
            <v>0</v>
          </cell>
          <cell r="T866">
            <v>5179.46</v>
          </cell>
          <cell r="U866">
            <v>0</v>
          </cell>
          <cell r="W866">
            <v>0</v>
          </cell>
          <cell r="Y866">
            <v>4482.55</v>
          </cell>
          <cell r="AA866">
            <v>0</v>
          </cell>
          <cell r="AG866">
            <v>0</v>
          </cell>
          <cell r="AI866">
            <v>0</v>
          </cell>
          <cell r="AL866">
            <v>8118</v>
          </cell>
        </row>
        <row r="867">
          <cell r="A867" t="str">
            <v>8118</v>
          </cell>
          <cell r="B867" t="str">
            <v xml:space="preserve">407 - Retained Earnings             </v>
          </cell>
          <cell r="C867" t="str">
            <v xml:space="preserve">LAB - Labour and Benefits           </v>
          </cell>
          <cell r="D867" t="str">
            <v>IS</v>
          </cell>
          <cell r="G867">
            <v>4946.95</v>
          </cell>
          <cell r="H867">
            <v>2050.33</v>
          </cell>
          <cell r="I867">
            <v>0</v>
          </cell>
          <cell r="K867">
            <v>0</v>
          </cell>
          <cell r="M867">
            <v>78628.55</v>
          </cell>
          <cell r="N867">
            <v>11892.32</v>
          </cell>
          <cell r="O867">
            <v>0</v>
          </cell>
          <cell r="Q867">
            <v>0</v>
          </cell>
          <cell r="T867">
            <v>17848.939999999999</v>
          </cell>
          <cell r="U867">
            <v>0</v>
          </cell>
          <cell r="W867">
            <v>0</v>
          </cell>
          <cell r="Y867">
            <v>78628.55</v>
          </cell>
          <cell r="AA867">
            <v>0</v>
          </cell>
          <cell r="AG867">
            <v>0</v>
          </cell>
          <cell r="AI867">
            <v>0</v>
          </cell>
          <cell r="AL867">
            <v>8118</v>
          </cell>
        </row>
        <row r="868">
          <cell r="A868" t="str">
            <v>8120</v>
          </cell>
          <cell r="B868" t="str">
            <v xml:space="preserve">407 - Retained Earnings             </v>
          </cell>
          <cell r="C868" t="str">
            <v xml:space="preserve">LAB - Labour and Benefits           </v>
          </cell>
          <cell r="D868" t="str">
            <v>CS</v>
          </cell>
          <cell r="G868">
            <v>0</v>
          </cell>
          <cell r="H868">
            <v>0</v>
          </cell>
          <cell r="I868">
            <v>0</v>
          </cell>
          <cell r="K868">
            <v>0</v>
          </cell>
          <cell r="M868">
            <v>0</v>
          </cell>
          <cell r="N868">
            <v>0</v>
          </cell>
          <cell r="O868">
            <v>0</v>
          </cell>
          <cell r="Q868">
            <v>0</v>
          </cell>
          <cell r="T868">
            <v>150000</v>
          </cell>
          <cell r="U868">
            <v>0</v>
          </cell>
          <cell r="W868">
            <v>0</v>
          </cell>
          <cell r="Y868">
            <v>0</v>
          </cell>
          <cell r="AA868">
            <v>0</v>
          </cell>
          <cell r="AG868">
            <v>0</v>
          </cell>
          <cell r="AI868">
            <v>0</v>
          </cell>
          <cell r="AL868">
            <v>8120</v>
          </cell>
        </row>
        <row r="869">
          <cell r="A869" t="str">
            <v>8122</v>
          </cell>
          <cell r="B869" t="str">
            <v xml:space="preserve">407 - Retained Earnings             </v>
          </cell>
          <cell r="C869" t="str">
            <v xml:space="preserve">LAB - Labour and Benefits           </v>
          </cell>
          <cell r="D869" t="str">
            <v>CS</v>
          </cell>
          <cell r="G869">
            <v>1138.94</v>
          </cell>
          <cell r="H869">
            <v>2558.79</v>
          </cell>
          <cell r="I869">
            <v>2700</v>
          </cell>
          <cell r="K869">
            <v>0</v>
          </cell>
          <cell r="M869">
            <v>22544.74</v>
          </cell>
          <cell r="N869">
            <v>21917.15</v>
          </cell>
          <cell r="O869">
            <v>23600</v>
          </cell>
          <cell r="Q869">
            <v>0</v>
          </cell>
          <cell r="T869">
            <v>29486.78</v>
          </cell>
          <cell r="U869">
            <v>31400</v>
          </cell>
          <cell r="W869">
            <v>0</v>
          </cell>
          <cell r="Y869">
            <v>22544.74</v>
          </cell>
          <cell r="AA869">
            <v>23600</v>
          </cell>
          <cell r="AG869">
            <v>31400</v>
          </cell>
          <cell r="AI869">
            <v>0</v>
          </cell>
          <cell r="AL869">
            <v>8122</v>
          </cell>
        </row>
        <row r="870">
          <cell r="A870" t="str">
            <v>8122</v>
          </cell>
          <cell r="B870" t="str">
            <v xml:space="preserve">407 - Retained Earnings             </v>
          </cell>
          <cell r="C870" t="str">
            <v xml:space="preserve">LAB - Labour and Benefits           </v>
          </cell>
          <cell r="D870" t="str">
            <v>CSP</v>
          </cell>
          <cell r="G870">
            <v>11897.05</v>
          </cell>
          <cell r="H870">
            <v>8632.32</v>
          </cell>
          <cell r="I870">
            <v>18900</v>
          </cell>
          <cell r="K870">
            <v>0</v>
          </cell>
          <cell r="M870">
            <v>124757.88</v>
          </cell>
          <cell r="N870">
            <v>83682.070000000007</v>
          </cell>
          <cell r="O870">
            <v>166700</v>
          </cell>
          <cell r="Q870">
            <v>0</v>
          </cell>
          <cell r="T870">
            <v>113399.86</v>
          </cell>
          <cell r="U870">
            <v>222800</v>
          </cell>
          <cell r="W870">
            <v>0</v>
          </cell>
          <cell r="Y870">
            <v>124757.88</v>
          </cell>
          <cell r="AA870">
            <v>166700</v>
          </cell>
          <cell r="AG870">
            <v>222800</v>
          </cell>
          <cell r="AI870">
            <v>0</v>
          </cell>
          <cell r="AL870">
            <v>8122</v>
          </cell>
        </row>
        <row r="871">
          <cell r="A871" t="str">
            <v>8122</v>
          </cell>
          <cell r="B871" t="str">
            <v xml:space="preserve">407 - Retained Earnings             </v>
          </cell>
          <cell r="C871" t="str">
            <v xml:space="preserve">LAB - Labour and Benefits           </v>
          </cell>
          <cell r="D871" t="str">
            <v>EO</v>
          </cell>
          <cell r="G871">
            <v>981.02</v>
          </cell>
          <cell r="H871">
            <v>3247.46</v>
          </cell>
          <cell r="I871">
            <v>1400</v>
          </cell>
          <cell r="K871">
            <v>0</v>
          </cell>
          <cell r="M871">
            <v>15253.79</v>
          </cell>
          <cell r="N871">
            <v>19789.11</v>
          </cell>
          <cell r="O871">
            <v>12300</v>
          </cell>
          <cell r="Q871">
            <v>0</v>
          </cell>
          <cell r="T871">
            <v>29192.05</v>
          </cell>
          <cell r="U871">
            <v>16500</v>
          </cell>
          <cell r="W871">
            <v>0</v>
          </cell>
          <cell r="Y871">
            <v>15253.79</v>
          </cell>
          <cell r="AA871">
            <v>12300</v>
          </cell>
          <cell r="AG871">
            <v>16500</v>
          </cell>
          <cell r="AI871">
            <v>0</v>
          </cell>
          <cell r="AL871">
            <v>8122</v>
          </cell>
        </row>
        <row r="872">
          <cell r="A872" t="str">
            <v>8122</v>
          </cell>
          <cell r="B872" t="str">
            <v xml:space="preserve">407 - Retained Earnings             </v>
          </cell>
          <cell r="C872" t="str">
            <v xml:space="preserve">LAB - Labour and Benefits           </v>
          </cell>
          <cell r="D872" t="str">
            <v>EO</v>
          </cell>
          <cell r="G872">
            <v>4946.3999999999996</v>
          </cell>
          <cell r="H872">
            <v>7258.62</v>
          </cell>
          <cell r="I872">
            <v>5000</v>
          </cell>
          <cell r="K872">
            <v>0</v>
          </cell>
          <cell r="M872">
            <v>41645.64</v>
          </cell>
          <cell r="N872">
            <v>60480.52</v>
          </cell>
          <cell r="O872">
            <v>44200</v>
          </cell>
          <cell r="Q872">
            <v>0</v>
          </cell>
          <cell r="T872">
            <v>75602.53</v>
          </cell>
          <cell r="U872">
            <v>58900</v>
          </cell>
          <cell r="W872">
            <v>0</v>
          </cell>
          <cell r="Y872">
            <v>41645.64</v>
          </cell>
          <cell r="AA872">
            <v>44200</v>
          </cell>
          <cell r="AG872">
            <v>58900</v>
          </cell>
          <cell r="AI872">
            <v>0</v>
          </cell>
          <cell r="AL872">
            <v>8122</v>
          </cell>
        </row>
        <row r="873">
          <cell r="A873" t="str">
            <v>8122</v>
          </cell>
          <cell r="B873" t="str">
            <v xml:space="preserve">407 - Retained Earnings             </v>
          </cell>
          <cell r="C873" t="str">
            <v xml:space="preserve">LAB - Labour and Benefits           </v>
          </cell>
          <cell r="D873" t="str">
            <v>EO</v>
          </cell>
          <cell r="G873">
            <v>2538.85</v>
          </cell>
          <cell r="H873">
            <v>8032.22</v>
          </cell>
          <cell r="I873">
            <v>3200</v>
          </cell>
          <cell r="K873">
            <v>0</v>
          </cell>
          <cell r="M873">
            <v>40110.11</v>
          </cell>
          <cell r="N873">
            <v>58479.19</v>
          </cell>
          <cell r="O873">
            <v>40900</v>
          </cell>
          <cell r="Q873">
            <v>0</v>
          </cell>
          <cell r="T873">
            <v>76851.740000000005</v>
          </cell>
          <cell r="U873">
            <v>53600</v>
          </cell>
          <cell r="W873">
            <v>0</v>
          </cell>
          <cell r="Y873">
            <v>40110.11</v>
          </cell>
          <cell r="AA873">
            <v>40900</v>
          </cell>
          <cell r="AG873">
            <v>53600</v>
          </cell>
          <cell r="AI873">
            <v>0</v>
          </cell>
          <cell r="AL873">
            <v>8122</v>
          </cell>
        </row>
        <row r="874">
          <cell r="A874" t="str">
            <v>8122</v>
          </cell>
          <cell r="B874" t="str">
            <v xml:space="preserve">407 - Retained Earnings             </v>
          </cell>
          <cell r="C874" t="str">
            <v xml:space="preserve">LAB - Labour and Benefits           </v>
          </cell>
          <cell r="D874" t="str">
            <v>EO</v>
          </cell>
          <cell r="G874">
            <v>1090.7</v>
          </cell>
          <cell r="H874">
            <v>2165.96</v>
          </cell>
          <cell r="I874">
            <v>0</v>
          </cell>
          <cell r="K874">
            <v>0</v>
          </cell>
          <cell r="M874">
            <v>7409.73</v>
          </cell>
          <cell r="N874">
            <v>10225.76</v>
          </cell>
          <cell r="O874">
            <v>0</v>
          </cell>
          <cell r="Q874">
            <v>0</v>
          </cell>
          <cell r="T874">
            <v>13317.49</v>
          </cell>
          <cell r="U874">
            <v>0</v>
          </cell>
          <cell r="W874">
            <v>0</v>
          </cell>
          <cell r="Y874">
            <v>7409.73</v>
          </cell>
          <cell r="AA874">
            <v>0</v>
          </cell>
          <cell r="AG874">
            <v>0</v>
          </cell>
          <cell r="AI874">
            <v>0</v>
          </cell>
          <cell r="AL874">
            <v>8122</v>
          </cell>
        </row>
        <row r="875">
          <cell r="A875" t="str">
            <v>8122</v>
          </cell>
          <cell r="B875" t="str">
            <v xml:space="preserve">407 - Retained Earnings             </v>
          </cell>
          <cell r="C875" t="str">
            <v xml:space="preserve">LAB - Labour and Benefits           </v>
          </cell>
          <cell r="D875" t="str">
            <v>FS</v>
          </cell>
          <cell r="G875">
            <v>2277.41</v>
          </cell>
          <cell r="H875">
            <v>2090.1799999999998</v>
          </cell>
          <cell r="I875">
            <v>2200</v>
          </cell>
          <cell r="K875">
            <v>0</v>
          </cell>
          <cell r="M875">
            <v>7701.88</v>
          </cell>
          <cell r="N875">
            <v>17563.12</v>
          </cell>
          <cell r="O875">
            <v>19200</v>
          </cell>
          <cell r="Q875">
            <v>0</v>
          </cell>
          <cell r="T875">
            <v>23444.44</v>
          </cell>
          <cell r="U875">
            <v>25600</v>
          </cell>
          <cell r="W875">
            <v>0</v>
          </cell>
          <cell r="Y875">
            <v>7701.88</v>
          </cell>
          <cell r="AA875">
            <v>19200</v>
          </cell>
          <cell r="AG875">
            <v>25600</v>
          </cell>
          <cell r="AI875">
            <v>0</v>
          </cell>
          <cell r="AL875">
            <v>8122</v>
          </cell>
        </row>
        <row r="876">
          <cell r="A876" t="str">
            <v>8122</v>
          </cell>
          <cell r="B876" t="str">
            <v xml:space="preserve">407 - Retained Earnings             </v>
          </cell>
          <cell r="C876" t="str">
            <v xml:space="preserve">LAB - Labour and Benefits           </v>
          </cell>
          <cell r="D876" t="str">
            <v>HR</v>
          </cell>
          <cell r="G876">
            <v>0</v>
          </cell>
          <cell r="H876">
            <v>0</v>
          </cell>
          <cell r="I876">
            <v>0</v>
          </cell>
          <cell r="K876">
            <v>0</v>
          </cell>
          <cell r="M876">
            <v>0</v>
          </cell>
          <cell r="N876">
            <v>236.18</v>
          </cell>
          <cell r="O876">
            <v>0</v>
          </cell>
          <cell r="Q876">
            <v>0</v>
          </cell>
          <cell r="T876">
            <v>236.18</v>
          </cell>
          <cell r="U876">
            <v>0</v>
          </cell>
          <cell r="W876">
            <v>0</v>
          </cell>
          <cell r="Y876">
            <v>0</v>
          </cell>
          <cell r="AA876">
            <v>0</v>
          </cell>
          <cell r="AG876">
            <v>0</v>
          </cell>
          <cell r="AI876">
            <v>0</v>
          </cell>
          <cell r="AL876">
            <v>8122</v>
          </cell>
        </row>
        <row r="877">
          <cell r="A877" t="str">
            <v>8122</v>
          </cell>
          <cell r="B877" t="str">
            <v xml:space="preserve">407 - Retained Earnings             </v>
          </cell>
          <cell r="C877" t="str">
            <v xml:space="preserve">LAB - Labour and Benefits           </v>
          </cell>
          <cell r="D877" t="str">
            <v>IS</v>
          </cell>
          <cell r="G877">
            <v>0</v>
          </cell>
          <cell r="H877">
            <v>0</v>
          </cell>
          <cell r="I877">
            <v>0</v>
          </cell>
          <cell r="K877">
            <v>0</v>
          </cell>
          <cell r="M877">
            <v>0</v>
          </cell>
          <cell r="N877">
            <v>9853.9500000000007</v>
          </cell>
          <cell r="O877">
            <v>0</v>
          </cell>
          <cell r="Q877">
            <v>0</v>
          </cell>
          <cell r="T877">
            <v>9853.9500000000007</v>
          </cell>
          <cell r="U877">
            <v>0</v>
          </cell>
          <cell r="W877">
            <v>0</v>
          </cell>
          <cell r="Y877">
            <v>0</v>
          </cell>
          <cell r="AA877">
            <v>0</v>
          </cell>
          <cell r="AG877">
            <v>0</v>
          </cell>
          <cell r="AI877">
            <v>0</v>
          </cell>
          <cell r="AL877">
            <v>8122</v>
          </cell>
        </row>
        <row r="878">
          <cell r="A878" t="str">
            <v>8123</v>
          </cell>
          <cell r="B878" t="str">
            <v xml:space="preserve">407 - Retained Earnings             </v>
          </cell>
          <cell r="C878" t="str">
            <v xml:space="preserve">LAB - Labour and Benefits           </v>
          </cell>
          <cell r="D878" t="str">
            <v>EO</v>
          </cell>
          <cell r="G878">
            <v>753.6</v>
          </cell>
          <cell r="H878">
            <v>438</v>
          </cell>
          <cell r="I878">
            <v>0</v>
          </cell>
          <cell r="K878">
            <v>0</v>
          </cell>
          <cell r="M878">
            <v>5425.92</v>
          </cell>
          <cell r="N878">
            <v>730</v>
          </cell>
          <cell r="O878">
            <v>0</v>
          </cell>
          <cell r="Q878">
            <v>0</v>
          </cell>
          <cell r="T878">
            <v>1752</v>
          </cell>
          <cell r="U878">
            <v>0</v>
          </cell>
          <cell r="W878">
            <v>0</v>
          </cell>
          <cell r="Y878">
            <v>5425.92</v>
          </cell>
          <cell r="AA878">
            <v>0</v>
          </cell>
          <cell r="AG878">
            <v>0</v>
          </cell>
          <cell r="AI878">
            <v>0</v>
          </cell>
          <cell r="AL878">
            <v>8123</v>
          </cell>
        </row>
        <row r="879">
          <cell r="A879" t="str">
            <v>8123</v>
          </cell>
          <cell r="B879" t="str">
            <v xml:space="preserve">407 - Retained Earnings             </v>
          </cell>
          <cell r="C879" t="str">
            <v xml:space="preserve">LAB - Labour and Benefits           </v>
          </cell>
          <cell r="D879" t="str">
            <v>EO</v>
          </cell>
          <cell r="G879">
            <v>602.88</v>
          </cell>
          <cell r="H879">
            <v>292</v>
          </cell>
          <cell r="I879">
            <v>0</v>
          </cell>
          <cell r="K879">
            <v>0</v>
          </cell>
          <cell r="M879">
            <v>5199.84</v>
          </cell>
          <cell r="N879">
            <v>3942.71</v>
          </cell>
          <cell r="O879">
            <v>0</v>
          </cell>
          <cell r="Q879">
            <v>0</v>
          </cell>
          <cell r="T879">
            <v>5570.82</v>
          </cell>
          <cell r="U879">
            <v>0</v>
          </cell>
          <cell r="W879">
            <v>0</v>
          </cell>
          <cell r="Y879">
            <v>5199.84</v>
          </cell>
          <cell r="AA879">
            <v>0</v>
          </cell>
          <cell r="AG879">
            <v>0</v>
          </cell>
          <cell r="AI879">
            <v>0</v>
          </cell>
          <cell r="AL879">
            <v>8123</v>
          </cell>
        </row>
        <row r="880">
          <cell r="A880" t="str">
            <v>8124</v>
          </cell>
          <cell r="B880" t="str">
            <v xml:space="preserve">407 - Retained Earnings             </v>
          </cell>
          <cell r="C880" t="str">
            <v xml:space="preserve">LAB - Labour and Benefits           </v>
          </cell>
          <cell r="D880" t="str">
            <v>CSP</v>
          </cell>
          <cell r="G880">
            <v>270.56</v>
          </cell>
          <cell r="H880">
            <v>452.2</v>
          </cell>
          <cell r="I880">
            <v>500</v>
          </cell>
          <cell r="K880">
            <v>0</v>
          </cell>
          <cell r="M880">
            <v>3488.61</v>
          </cell>
          <cell r="N880">
            <v>3023.12</v>
          </cell>
          <cell r="O880">
            <v>3900</v>
          </cell>
          <cell r="Q880">
            <v>0</v>
          </cell>
          <cell r="T880">
            <v>3720.08</v>
          </cell>
          <cell r="U880">
            <v>5200</v>
          </cell>
          <cell r="W880">
            <v>0</v>
          </cell>
          <cell r="Y880">
            <v>3488.61</v>
          </cell>
          <cell r="AA880">
            <v>3900</v>
          </cell>
          <cell r="AG880">
            <v>5200</v>
          </cell>
          <cell r="AI880">
            <v>0</v>
          </cell>
          <cell r="AL880">
            <v>8124</v>
          </cell>
        </row>
        <row r="881">
          <cell r="A881" t="str">
            <v>8124</v>
          </cell>
          <cell r="B881" t="str">
            <v xml:space="preserve">407 - Retained Earnings             </v>
          </cell>
          <cell r="C881" t="str">
            <v xml:space="preserve">LAB - Labour and Benefits           </v>
          </cell>
          <cell r="D881" t="str">
            <v>EO</v>
          </cell>
          <cell r="G881">
            <v>0</v>
          </cell>
          <cell r="H881">
            <v>0</v>
          </cell>
          <cell r="I881">
            <v>0</v>
          </cell>
          <cell r="K881">
            <v>0</v>
          </cell>
          <cell r="M881">
            <v>304.72000000000003</v>
          </cell>
          <cell r="N881">
            <v>0</v>
          </cell>
          <cell r="O881">
            <v>0</v>
          </cell>
          <cell r="Q881">
            <v>0</v>
          </cell>
          <cell r="T881">
            <v>0</v>
          </cell>
          <cell r="U881">
            <v>0</v>
          </cell>
          <cell r="W881">
            <v>0</v>
          </cell>
          <cell r="Y881">
            <v>304.72000000000003</v>
          </cell>
          <cell r="AA881">
            <v>0</v>
          </cell>
          <cell r="AG881">
            <v>0</v>
          </cell>
          <cell r="AI881">
            <v>0</v>
          </cell>
          <cell r="AL881">
            <v>8124</v>
          </cell>
        </row>
        <row r="882">
          <cell r="A882" t="str">
            <v>8124</v>
          </cell>
          <cell r="B882" t="str">
            <v xml:space="preserve">407 - Retained Earnings             </v>
          </cell>
          <cell r="C882" t="str">
            <v xml:space="preserve">LAB - Labour and Benefits           </v>
          </cell>
          <cell r="D882" t="str">
            <v>EO</v>
          </cell>
          <cell r="G882">
            <v>0</v>
          </cell>
          <cell r="H882">
            <v>63.68</v>
          </cell>
          <cell r="I882">
            <v>0</v>
          </cell>
          <cell r="K882">
            <v>0</v>
          </cell>
          <cell r="M882">
            <v>295.83</v>
          </cell>
          <cell r="N882">
            <v>495.54</v>
          </cell>
          <cell r="O882">
            <v>0</v>
          </cell>
          <cell r="Q882">
            <v>0</v>
          </cell>
          <cell r="T882">
            <v>614.05999999999995</v>
          </cell>
          <cell r="U882">
            <v>0</v>
          </cell>
          <cell r="W882">
            <v>0</v>
          </cell>
          <cell r="Y882">
            <v>295.83</v>
          </cell>
          <cell r="AA882">
            <v>0</v>
          </cell>
          <cell r="AG882">
            <v>0</v>
          </cell>
          <cell r="AI882">
            <v>0</v>
          </cell>
          <cell r="AL882">
            <v>8124</v>
          </cell>
        </row>
        <row r="883">
          <cell r="A883" t="str">
            <v>8124</v>
          </cell>
          <cell r="B883" t="str">
            <v xml:space="preserve">407 - Retained Earnings             </v>
          </cell>
          <cell r="C883" t="str">
            <v xml:space="preserve">LAB - Labour and Benefits           </v>
          </cell>
          <cell r="D883" t="str">
            <v>EO</v>
          </cell>
          <cell r="G883">
            <v>0</v>
          </cell>
          <cell r="H883">
            <v>0</v>
          </cell>
          <cell r="I883">
            <v>900</v>
          </cell>
          <cell r="K883">
            <v>0</v>
          </cell>
          <cell r="M883">
            <v>2634.2</v>
          </cell>
          <cell r="N883">
            <v>1681.2</v>
          </cell>
          <cell r="O883">
            <v>12600</v>
          </cell>
          <cell r="Q883">
            <v>0</v>
          </cell>
          <cell r="T883">
            <v>4870.6099999999997</v>
          </cell>
          <cell r="U883">
            <v>16500</v>
          </cell>
          <cell r="W883">
            <v>0</v>
          </cell>
          <cell r="Y883">
            <v>2634.2</v>
          </cell>
          <cell r="AA883">
            <v>12600</v>
          </cell>
          <cell r="AG883">
            <v>16500</v>
          </cell>
          <cell r="AI883">
            <v>0</v>
          </cell>
          <cell r="AL883">
            <v>8124</v>
          </cell>
        </row>
        <row r="884">
          <cell r="A884" t="str">
            <v>8124</v>
          </cell>
          <cell r="B884" t="str">
            <v xml:space="preserve">407 - Retained Earnings             </v>
          </cell>
          <cell r="C884" t="str">
            <v xml:space="preserve">LAB - Labour and Benefits           </v>
          </cell>
          <cell r="D884" t="str">
            <v>IS</v>
          </cell>
          <cell r="G884">
            <v>0</v>
          </cell>
          <cell r="H884">
            <v>0</v>
          </cell>
          <cell r="I884">
            <v>0</v>
          </cell>
          <cell r="K884">
            <v>0</v>
          </cell>
          <cell r="M884">
            <v>0</v>
          </cell>
          <cell r="N884">
            <v>0</v>
          </cell>
          <cell r="O884">
            <v>0</v>
          </cell>
          <cell r="Q884">
            <v>0</v>
          </cell>
          <cell r="T884">
            <v>208.25</v>
          </cell>
          <cell r="U884">
            <v>0</v>
          </cell>
          <cell r="W884">
            <v>0</v>
          </cell>
          <cell r="Y884">
            <v>0</v>
          </cell>
          <cell r="AA884">
            <v>0</v>
          </cell>
          <cell r="AG884">
            <v>0</v>
          </cell>
          <cell r="AI884">
            <v>0</v>
          </cell>
          <cell r="AL884">
            <v>8124</v>
          </cell>
        </row>
        <row r="885">
          <cell r="A885" t="str">
            <v>8126</v>
          </cell>
          <cell r="B885" t="str">
            <v xml:space="preserve">407 - Retained Earnings             </v>
          </cell>
          <cell r="C885" t="str">
            <v xml:space="preserve">LAB - Labour and Benefits           </v>
          </cell>
          <cell r="D885" t="str">
            <v>EO</v>
          </cell>
          <cell r="G885">
            <v>0</v>
          </cell>
          <cell r="H885">
            <v>-148.36000000000001</v>
          </cell>
          <cell r="I885">
            <v>0</v>
          </cell>
          <cell r="K885">
            <v>0</v>
          </cell>
          <cell r="M885">
            <v>-186.01</v>
          </cell>
          <cell r="N885">
            <v>-955.05</v>
          </cell>
          <cell r="O885">
            <v>0</v>
          </cell>
          <cell r="Q885">
            <v>0</v>
          </cell>
          <cell r="T885">
            <v>-2180.27</v>
          </cell>
          <cell r="U885">
            <v>0</v>
          </cell>
          <cell r="W885">
            <v>0</v>
          </cell>
          <cell r="Y885">
            <v>-186.01</v>
          </cell>
          <cell r="AA885">
            <v>0</v>
          </cell>
          <cell r="AG885">
            <v>0</v>
          </cell>
          <cell r="AI885">
            <v>0</v>
          </cell>
          <cell r="AL885">
            <v>8126</v>
          </cell>
        </row>
        <row r="886">
          <cell r="A886" t="str">
            <v>8126</v>
          </cell>
          <cell r="B886" t="str">
            <v xml:space="preserve">407 - Retained Earnings             </v>
          </cell>
          <cell r="C886" t="str">
            <v xml:space="preserve">LAB - Labour and Benefits           </v>
          </cell>
          <cell r="D886" t="str">
            <v>EO</v>
          </cell>
          <cell r="G886">
            <v>-107600.48</v>
          </cell>
          <cell r="H886">
            <v>-135559.17000000001</v>
          </cell>
          <cell r="I886">
            <v>-120100</v>
          </cell>
          <cell r="K886">
            <v>0</v>
          </cell>
          <cell r="M886">
            <v>-1095250.52</v>
          </cell>
          <cell r="N886">
            <v>-1134466.57</v>
          </cell>
          <cell r="O886">
            <v>-1126100</v>
          </cell>
          <cell r="Q886">
            <v>0</v>
          </cell>
          <cell r="T886">
            <v>-1555873.03</v>
          </cell>
          <cell r="U886">
            <v>-1441000</v>
          </cell>
          <cell r="W886">
            <v>0</v>
          </cell>
          <cell r="Y886">
            <v>-1095250.52</v>
          </cell>
          <cell r="AA886">
            <v>-1126100</v>
          </cell>
          <cell r="AG886">
            <v>-1441000</v>
          </cell>
          <cell r="AI886">
            <v>0</v>
          </cell>
          <cell r="AL886">
            <v>8126</v>
          </cell>
        </row>
        <row r="887">
          <cell r="A887" t="str">
            <v>8126</v>
          </cell>
          <cell r="B887" t="str">
            <v xml:space="preserve">407 - Retained Earnings             </v>
          </cell>
          <cell r="C887" t="str">
            <v xml:space="preserve">LAB - Labour and Benefits           </v>
          </cell>
          <cell r="D887" t="str">
            <v>EO</v>
          </cell>
          <cell r="G887">
            <v>0</v>
          </cell>
          <cell r="H887">
            <v>0</v>
          </cell>
          <cell r="I887">
            <v>-900</v>
          </cell>
          <cell r="K887">
            <v>0</v>
          </cell>
          <cell r="M887">
            <v>-98.2</v>
          </cell>
          <cell r="N887">
            <v>-10356.39</v>
          </cell>
          <cell r="O887">
            <v>-7900</v>
          </cell>
          <cell r="Q887">
            <v>0</v>
          </cell>
          <cell r="T887">
            <v>-10356.39</v>
          </cell>
          <cell r="U887">
            <v>-10600</v>
          </cell>
          <cell r="W887">
            <v>0</v>
          </cell>
          <cell r="Y887">
            <v>-98.2</v>
          </cell>
          <cell r="AA887">
            <v>-7900</v>
          </cell>
          <cell r="AG887">
            <v>-10600</v>
          </cell>
          <cell r="AI887">
            <v>0</v>
          </cell>
          <cell r="AL887">
            <v>8126</v>
          </cell>
        </row>
        <row r="888">
          <cell r="A888" t="str">
            <v>8126</v>
          </cell>
          <cell r="B888" t="str">
            <v xml:space="preserve">407 - Retained Earnings             </v>
          </cell>
          <cell r="C888" t="str">
            <v xml:space="preserve">LAB - Labour and Benefits           </v>
          </cell>
          <cell r="D888" t="str">
            <v>EO</v>
          </cell>
          <cell r="G888">
            <v>-30164.59</v>
          </cell>
          <cell r="H888">
            <v>-49928.04</v>
          </cell>
          <cell r="I888">
            <v>-60600</v>
          </cell>
          <cell r="K888">
            <v>0</v>
          </cell>
          <cell r="M888">
            <v>-403753.74</v>
          </cell>
          <cell r="N888">
            <v>-466213.16</v>
          </cell>
          <cell r="O888">
            <v>-557400</v>
          </cell>
          <cell r="Q888">
            <v>0</v>
          </cell>
          <cell r="T888">
            <v>-605175.61</v>
          </cell>
          <cell r="U888">
            <v>-721100</v>
          </cell>
          <cell r="W888">
            <v>0</v>
          </cell>
          <cell r="Y888">
            <v>-403753.74</v>
          </cell>
          <cell r="AA888">
            <v>-557400</v>
          </cell>
          <cell r="AG888">
            <v>-721100</v>
          </cell>
          <cell r="AI888">
            <v>0</v>
          </cell>
          <cell r="AL888">
            <v>8126</v>
          </cell>
        </row>
        <row r="889">
          <cell r="A889" t="str">
            <v>8127</v>
          </cell>
          <cell r="B889" t="str">
            <v xml:space="preserve">407 - Retained Earnings             </v>
          </cell>
          <cell r="C889" t="str">
            <v xml:space="preserve">LAB - Labour and Benefits           </v>
          </cell>
          <cell r="D889" t="str">
            <v>CSP</v>
          </cell>
          <cell r="G889">
            <v>-11009.18</v>
          </cell>
          <cell r="H889">
            <v>-19492.98</v>
          </cell>
          <cell r="I889">
            <v>-10500</v>
          </cell>
          <cell r="K889">
            <v>0</v>
          </cell>
          <cell r="M889">
            <v>-162348.17000000001</v>
          </cell>
          <cell r="N889">
            <v>-124819.43</v>
          </cell>
          <cell r="O889">
            <v>-93100</v>
          </cell>
          <cell r="Q889">
            <v>0</v>
          </cell>
          <cell r="T889">
            <v>-174534.39</v>
          </cell>
          <cell r="U889">
            <v>-124700</v>
          </cell>
          <cell r="W889">
            <v>0</v>
          </cell>
          <cell r="Y889">
            <v>-162348.17000000001</v>
          </cell>
          <cell r="AA889">
            <v>-93100</v>
          </cell>
          <cell r="AG889">
            <v>-124700</v>
          </cell>
          <cell r="AI889">
            <v>0</v>
          </cell>
          <cell r="AL889">
            <v>8127</v>
          </cell>
        </row>
        <row r="890">
          <cell r="A890" t="str">
            <v>8127</v>
          </cell>
          <cell r="B890" t="str">
            <v xml:space="preserve">407 - Retained Earnings             </v>
          </cell>
          <cell r="C890" t="str">
            <v xml:space="preserve">LAB - Labour and Benefits           </v>
          </cell>
          <cell r="D890" t="str">
            <v>EO</v>
          </cell>
          <cell r="G890">
            <v>-45287.74</v>
          </cell>
          <cell r="H890">
            <v>-41649.01</v>
          </cell>
          <cell r="I890">
            <v>-42500</v>
          </cell>
          <cell r="K890">
            <v>0</v>
          </cell>
          <cell r="M890">
            <v>-375389.8</v>
          </cell>
          <cell r="N890">
            <v>-376574.47</v>
          </cell>
          <cell r="O890">
            <v>-358300</v>
          </cell>
          <cell r="Q890">
            <v>0</v>
          </cell>
          <cell r="T890">
            <v>-498193.71</v>
          </cell>
          <cell r="U890">
            <v>-480200</v>
          </cell>
          <cell r="W890">
            <v>0</v>
          </cell>
          <cell r="Y890">
            <v>-375389.8</v>
          </cell>
          <cell r="AA890">
            <v>-358300</v>
          </cell>
          <cell r="AG890">
            <v>-480200</v>
          </cell>
          <cell r="AI890">
            <v>0</v>
          </cell>
          <cell r="AL890">
            <v>8127</v>
          </cell>
        </row>
        <row r="891">
          <cell r="A891" t="str">
            <v>8127</v>
          </cell>
          <cell r="B891" t="str">
            <v xml:space="preserve">407 - Retained Earnings             </v>
          </cell>
          <cell r="C891" t="str">
            <v xml:space="preserve">LAB - Labour and Benefits           </v>
          </cell>
          <cell r="D891" t="str">
            <v>EO</v>
          </cell>
          <cell r="G891">
            <v>-286852.65000000002</v>
          </cell>
          <cell r="H891">
            <v>-212941.99</v>
          </cell>
          <cell r="I891">
            <v>-255900</v>
          </cell>
          <cell r="K891">
            <v>0</v>
          </cell>
          <cell r="M891">
            <v>-2100829.6800000002</v>
          </cell>
          <cell r="N891">
            <v>-1828695.84</v>
          </cell>
          <cell r="O891">
            <v>-2147900</v>
          </cell>
          <cell r="Q891">
            <v>0</v>
          </cell>
          <cell r="T891">
            <v>-2455250.52</v>
          </cell>
          <cell r="U891">
            <v>-2867600</v>
          </cell>
          <cell r="W891">
            <v>0</v>
          </cell>
          <cell r="Y891">
            <v>-2100829.6800000002</v>
          </cell>
          <cell r="AA891">
            <v>-2147900</v>
          </cell>
          <cell r="AG891">
            <v>-2867600</v>
          </cell>
          <cell r="AI891">
            <v>0</v>
          </cell>
          <cell r="AL891">
            <v>8127</v>
          </cell>
        </row>
        <row r="892">
          <cell r="A892" t="str">
            <v>8127</v>
          </cell>
          <cell r="B892" t="str">
            <v xml:space="preserve">407 - Retained Earnings             </v>
          </cell>
          <cell r="C892" t="str">
            <v xml:space="preserve">LAB - Labour and Benefits           </v>
          </cell>
          <cell r="D892" t="str">
            <v>EO</v>
          </cell>
          <cell r="G892">
            <v>0</v>
          </cell>
          <cell r="H892">
            <v>0</v>
          </cell>
          <cell r="I892">
            <v>-400</v>
          </cell>
          <cell r="K892">
            <v>0</v>
          </cell>
          <cell r="M892">
            <v>0</v>
          </cell>
          <cell r="N892">
            <v>-5559.9</v>
          </cell>
          <cell r="O892">
            <v>-3200</v>
          </cell>
          <cell r="Q892">
            <v>0</v>
          </cell>
          <cell r="T892">
            <v>-5559.9</v>
          </cell>
          <cell r="U892">
            <v>-4200</v>
          </cell>
          <cell r="W892">
            <v>0</v>
          </cell>
          <cell r="Y892">
            <v>0</v>
          </cell>
          <cell r="AA892">
            <v>-3200</v>
          </cell>
          <cell r="AG892">
            <v>-4200</v>
          </cell>
          <cell r="AI892">
            <v>0</v>
          </cell>
          <cell r="AL892">
            <v>8127</v>
          </cell>
        </row>
        <row r="893">
          <cell r="A893" t="str">
            <v>8127</v>
          </cell>
          <cell r="B893" t="str">
            <v xml:space="preserve">407 - Retained Earnings             </v>
          </cell>
          <cell r="C893" t="str">
            <v xml:space="preserve">LAB - Labour and Benefits           </v>
          </cell>
          <cell r="D893" t="str">
            <v>EO</v>
          </cell>
          <cell r="G893">
            <v>-39985.019999999997</v>
          </cell>
          <cell r="H893">
            <v>-18184.490000000002</v>
          </cell>
          <cell r="I893">
            <v>-19500</v>
          </cell>
          <cell r="K893">
            <v>0</v>
          </cell>
          <cell r="M893">
            <v>-267455.44</v>
          </cell>
          <cell r="N893">
            <v>-192515.88</v>
          </cell>
          <cell r="O893">
            <v>-140700</v>
          </cell>
          <cell r="Q893">
            <v>0</v>
          </cell>
          <cell r="T893">
            <v>-267687.77</v>
          </cell>
          <cell r="U893">
            <v>-203100</v>
          </cell>
          <cell r="W893">
            <v>0</v>
          </cell>
          <cell r="Y893">
            <v>-267455.44</v>
          </cell>
          <cell r="AA893">
            <v>-140700</v>
          </cell>
          <cell r="AG893">
            <v>-203100</v>
          </cell>
          <cell r="AI893">
            <v>0</v>
          </cell>
          <cell r="AL893">
            <v>8127</v>
          </cell>
        </row>
        <row r="894">
          <cell r="A894" t="str">
            <v>8127</v>
          </cell>
          <cell r="B894" t="str">
            <v xml:space="preserve">407 - Retained Earnings             </v>
          </cell>
          <cell r="C894" t="str">
            <v xml:space="preserve">LAB - Labour and Benefits           </v>
          </cell>
          <cell r="D894" t="str">
            <v>IS</v>
          </cell>
          <cell r="G894">
            <v>-18017</v>
          </cell>
          <cell r="H894">
            <v>-6633.92</v>
          </cell>
          <cell r="I894">
            <v>0</v>
          </cell>
          <cell r="K894">
            <v>0</v>
          </cell>
          <cell r="M894">
            <v>-201625.41</v>
          </cell>
          <cell r="N894">
            <v>-51900.7</v>
          </cell>
          <cell r="O894">
            <v>0</v>
          </cell>
          <cell r="Q894">
            <v>0</v>
          </cell>
          <cell r="T894">
            <v>-75645.53</v>
          </cell>
          <cell r="U894">
            <v>0</v>
          </cell>
          <cell r="W894">
            <v>0</v>
          </cell>
          <cell r="Y894">
            <v>-201625.41</v>
          </cell>
          <cell r="AA894">
            <v>0</v>
          </cell>
          <cell r="AG894">
            <v>0</v>
          </cell>
          <cell r="AI894">
            <v>0</v>
          </cell>
          <cell r="AL894">
            <v>8127</v>
          </cell>
        </row>
        <row r="895">
          <cell r="A895" t="str">
            <v>8128</v>
          </cell>
          <cell r="B895" t="str">
            <v xml:space="preserve">407 - Retained Earnings             </v>
          </cell>
          <cell r="C895" t="str">
            <v xml:space="preserve">LAB - Labour and Benefits           </v>
          </cell>
          <cell r="D895" t="str">
            <v>CS</v>
          </cell>
          <cell r="G895">
            <v>-263.83999999999997</v>
          </cell>
          <cell r="H895">
            <v>-2203.86</v>
          </cell>
          <cell r="I895">
            <v>0</v>
          </cell>
          <cell r="K895">
            <v>0</v>
          </cell>
          <cell r="M895">
            <v>-2407.54</v>
          </cell>
          <cell r="N895">
            <v>-11833.77</v>
          </cell>
          <cell r="O895">
            <v>0</v>
          </cell>
          <cell r="Q895">
            <v>0</v>
          </cell>
          <cell r="T895">
            <v>-15985.97</v>
          </cell>
          <cell r="U895">
            <v>0</v>
          </cell>
          <cell r="W895">
            <v>0</v>
          </cell>
          <cell r="Y895">
            <v>-2407.54</v>
          </cell>
          <cell r="AA895">
            <v>0</v>
          </cell>
          <cell r="AG895">
            <v>0</v>
          </cell>
          <cell r="AI895">
            <v>0</v>
          </cell>
          <cell r="AL895">
            <v>8128</v>
          </cell>
        </row>
        <row r="896">
          <cell r="A896" t="str">
            <v>8128</v>
          </cell>
          <cell r="B896" t="str">
            <v xml:space="preserve">407 - Retained Earnings             </v>
          </cell>
          <cell r="C896" t="str">
            <v xml:space="preserve">LAB - Labour and Benefits           </v>
          </cell>
          <cell r="D896" t="str">
            <v>CSP</v>
          </cell>
          <cell r="G896">
            <v>-10330</v>
          </cell>
          <cell r="H896">
            <v>-7746.79</v>
          </cell>
          <cell r="I896">
            <v>-7200</v>
          </cell>
          <cell r="K896">
            <v>0</v>
          </cell>
          <cell r="M896">
            <v>-82794.100000000006</v>
          </cell>
          <cell r="N896">
            <v>-68709.16</v>
          </cell>
          <cell r="O896">
            <v>-63600</v>
          </cell>
          <cell r="Q896">
            <v>0</v>
          </cell>
          <cell r="T896">
            <v>-90944.02</v>
          </cell>
          <cell r="U896">
            <v>-85000</v>
          </cell>
          <cell r="W896">
            <v>0</v>
          </cell>
          <cell r="Y896">
            <v>-82794.100000000006</v>
          </cell>
          <cell r="AA896">
            <v>-63600</v>
          </cell>
          <cell r="AG896">
            <v>-85000</v>
          </cell>
          <cell r="AI896">
            <v>0</v>
          </cell>
          <cell r="AL896">
            <v>8128</v>
          </cell>
        </row>
        <row r="897">
          <cell r="A897" t="str">
            <v>8128</v>
          </cell>
          <cell r="B897" t="str">
            <v xml:space="preserve">407 - Retained Earnings             </v>
          </cell>
          <cell r="C897" t="str">
            <v xml:space="preserve">LAB - Labour and Benefits           </v>
          </cell>
          <cell r="D897" t="str">
            <v>EO</v>
          </cell>
          <cell r="G897">
            <v>-1965</v>
          </cell>
          <cell r="H897">
            <v>-1450.7</v>
          </cell>
          <cell r="I897">
            <v>-2400</v>
          </cell>
          <cell r="K897">
            <v>0</v>
          </cell>
          <cell r="M897">
            <v>-13579.3</v>
          </cell>
          <cell r="N897">
            <v>-19569.060000000001</v>
          </cell>
          <cell r="O897">
            <v>-20900</v>
          </cell>
          <cell r="Q897">
            <v>0</v>
          </cell>
          <cell r="T897">
            <v>-24308.53</v>
          </cell>
          <cell r="U897">
            <v>-27900</v>
          </cell>
          <cell r="W897">
            <v>0</v>
          </cell>
          <cell r="Y897">
            <v>-13579.3</v>
          </cell>
          <cell r="AA897">
            <v>-20900</v>
          </cell>
          <cell r="AG897">
            <v>-27900</v>
          </cell>
          <cell r="AI897">
            <v>0</v>
          </cell>
          <cell r="AL897">
            <v>8128</v>
          </cell>
        </row>
        <row r="898">
          <cell r="A898" t="str">
            <v>8128</v>
          </cell>
          <cell r="B898" t="str">
            <v xml:space="preserve">407 - Retained Earnings             </v>
          </cell>
          <cell r="C898" t="str">
            <v xml:space="preserve">LAB - Labour and Benefits           </v>
          </cell>
          <cell r="D898" t="str">
            <v>EO</v>
          </cell>
          <cell r="G898">
            <v>-14216.31</v>
          </cell>
          <cell r="H898">
            <v>-32842.839999999997</v>
          </cell>
          <cell r="I898">
            <v>-17600</v>
          </cell>
          <cell r="K898">
            <v>0</v>
          </cell>
          <cell r="M898">
            <v>-131407.73000000001</v>
          </cell>
          <cell r="N898">
            <v>-190020.38</v>
          </cell>
          <cell r="O898">
            <v>-153700</v>
          </cell>
          <cell r="Q898">
            <v>0</v>
          </cell>
          <cell r="T898">
            <v>-250471.09</v>
          </cell>
          <cell r="U898">
            <v>-205500</v>
          </cell>
          <cell r="W898">
            <v>0</v>
          </cell>
          <cell r="Y898">
            <v>-131407.73000000001</v>
          </cell>
          <cell r="AA898">
            <v>-153700</v>
          </cell>
          <cell r="AG898">
            <v>-205500</v>
          </cell>
          <cell r="AI898">
            <v>0</v>
          </cell>
          <cell r="AL898">
            <v>8128</v>
          </cell>
        </row>
        <row r="899">
          <cell r="A899" t="str">
            <v>8128</v>
          </cell>
          <cell r="B899" t="str">
            <v xml:space="preserve">407 - Retained Earnings             </v>
          </cell>
          <cell r="C899" t="str">
            <v xml:space="preserve">LAB - Labour and Benefits           </v>
          </cell>
          <cell r="D899" t="str">
            <v>EO</v>
          </cell>
          <cell r="G899">
            <v>0</v>
          </cell>
          <cell r="H899">
            <v>0</v>
          </cell>
          <cell r="I899">
            <v>-100</v>
          </cell>
          <cell r="K899">
            <v>0</v>
          </cell>
          <cell r="M899">
            <v>0</v>
          </cell>
          <cell r="N899">
            <v>-2701.32</v>
          </cell>
          <cell r="O899">
            <v>-600</v>
          </cell>
          <cell r="Q899">
            <v>0</v>
          </cell>
          <cell r="T899">
            <v>-2701.32</v>
          </cell>
          <cell r="U899">
            <v>-700</v>
          </cell>
          <cell r="W899">
            <v>0</v>
          </cell>
          <cell r="Y899">
            <v>0</v>
          </cell>
          <cell r="AA899">
            <v>-600</v>
          </cell>
          <cell r="AG899">
            <v>-700</v>
          </cell>
          <cell r="AI899">
            <v>0</v>
          </cell>
          <cell r="AL899">
            <v>8128</v>
          </cell>
        </row>
        <row r="900">
          <cell r="A900" t="str">
            <v>8128</v>
          </cell>
          <cell r="B900" t="str">
            <v xml:space="preserve">407 - Retained Earnings             </v>
          </cell>
          <cell r="C900" t="str">
            <v xml:space="preserve">LAB - Labour and Benefits           </v>
          </cell>
          <cell r="D900" t="str">
            <v>EO</v>
          </cell>
          <cell r="G900">
            <v>-4167.54</v>
          </cell>
          <cell r="H900">
            <v>-2931.44</v>
          </cell>
          <cell r="I900">
            <v>-3000</v>
          </cell>
          <cell r="K900">
            <v>0</v>
          </cell>
          <cell r="M900">
            <v>-21110.36</v>
          </cell>
          <cell r="N900">
            <v>-24534.78</v>
          </cell>
          <cell r="O900">
            <v>-24800</v>
          </cell>
          <cell r="Q900">
            <v>0</v>
          </cell>
          <cell r="T900">
            <v>-31420.75</v>
          </cell>
          <cell r="U900">
            <v>-33100</v>
          </cell>
          <cell r="W900">
            <v>0</v>
          </cell>
          <cell r="Y900">
            <v>-21110.36</v>
          </cell>
          <cell r="AA900">
            <v>-24800</v>
          </cell>
          <cell r="AG900">
            <v>-33100</v>
          </cell>
          <cell r="AI900">
            <v>0</v>
          </cell>
          <cell r="AL900">
            <v>8128</v>
          </cell>
        </row>
        <row r="901">
          <cell r="A901" t="str">
            <v>8128</v>
          </cell>
          <cell r="B901" t="str">
            <v xml:space="preserve">407 - Retained Earnings             </v>
          </cell>
          <cell r="C901" t="str">
            <v xml:space="preserve">LAB - Labour and Benefits           </v>
          </cell>
          <cell r="D901" t="str">
            <v>FS</v>
          </cell>
          <cell r="G901">
            <v>0</v>
          </cell>
          <cell r="H901">
            <v>0</v>
          </cell>
          <cell r="I901">
            <v>0</v>
          </cell>
          <cell r="K901">
            <v>0</v>
          </cell>
          <cell r="M901">
            <v>0</v>
          </cell>
          <cell r="N901">
            <v>-8448.32</v>
          </cell>
          <cell r="O901">
            <v>0</v>
          </cell>
          <cell r="Q901">
            <v>0</v>
          </cell>
          <cell r="T901">
            <v>-8448.32</v>
          </cell>
          <cell r="U901">
            <v>0</v>
          </cell>
          <cell r="W901">
            <v>0</v>
          </cell>
          <cell r="Y901">
            <v>0</v>
          </cell>
          <cell r="AA901">
            <v>0</v>
          </cell>
          <cell r="AG901">
            <v>0</v>
          </cell>
          <cell r="AI901">
            <v>0</v>
          </cell>
          <cell r="AL901">
            <v>8128</v>
          </cell>
        </row>
        <row r="902">
          <cell r="A902" t="str">
            <v>8128</v>
          </cell>
          <cell r="B902" t="str">
            <v xml:space="preserve">407 - Retained Earnings             </v>
          </cell>
          <cell r="C902" t="str">
            <v xml:space="preserve">LAB - Labour and Benefits           </v>
          </cell>
          <cell r="D902" t="str">
            <v>IS</v>
          </cell>
          <cell r="G902">
            <v>0</v>
          </cell>
          <cell r="H902">
            <v>0</v>
          </cell>
          <cell r="I902">
            <v>0</v>
          </cell>
          <cell r="K902">
            <v>0</v>
          </cell>
          <cell r="M902">
            <v>0</v>
          </cell>
          <cell r="N902">
            <v>-364.09</v>
          </cell>
          <cell r="O902">
            <v>0</v>
          </cell>
          <cell r="Q902">
            <v>0</v>
          </cell>
          <cell r="T902">
            <v>-364.09</v>
          </cell>
          <cell r="U902">
            <v>0</v>
          </cell>
          <cell r="W902">
            <v>0</v>
          </cell>
          <cell r="Y902">
            <v>0</v>
          </cell>
          <cell r="AA902">
            <v>0</v>
          </cell>
          <cell r="AG902">
            <v>0</v>
          </cell>
          <cell r="AI902">
            <v>0</v>
          </cell>
          <cell r="AL902">
            <v>8128</v>
          </cell>
        </row>
        <row r="903">
          <cell r="A903" t="str">
            <v>8129</v>
          </cell>
          <cell r="B903" t="str">
            <v xml:space="preserve">407 - Retained Earnings             </v>
          </cell>
          <cell r="C903" t="str">
            <v xml:space="preserve">LAB - Labour and Benefits           </v>
          </cell>
          <cell r="D903" t="str">
            <v>CS</v>
          </cell>
          <cell r="G903">
            <v>-714.48</v>
          </cell>
          <cell r="H903">
            <v>-2191.08</v>
          </cell>
          <cell r="I903">
            <v>-2200</v>
          </cell>
          <cell r="K903">
            <v>0</v>
          </cell>
          <cell r="M903">
            <v>-18665.79</v>
          </cell>
          <cell r="N903">
            <v>-17921.060000000001</v>
          </cell>
          <cell r="O903">
            <v>-19200</v>
          </cell>
          <cell r="Q903">
            <v>0</v>
          </cell>
          <cell r="T903">
            <v>-24191.59</v>
          </cell>
          <cell r="U903">
            <v>-25600</v>
          </cell>
          <cell r="W903">
            <v>0</v>
          </cell>
          <cell r="Y903">
            <v>-18665.79</v>
          </cell>
          <cell r="AA903">
            <v>-19200</v>
          </cell>
          <cell r="AG903">
            <v>-25600</v>
          </cell>
          <cell r="AI903">
            <v>0</v>
          </cell>
          <cell r="AL903">
            <v>8129</v>
          </cell>
        </row>
        <row r="904">
          <cell r="A904" t="str">
            <v>8129</v>
          </cell>
          <cell r="B904" t="str">
            <v xml:space="preserve">407 - Retained Earnings             </v>
          </cell>
          <cell r="C904" t="str">
            <v xml:space="preserve">LAB - Labour and Benefits           </v>
          </cell>
          <cell r="D904" t="str">
            <v>CSP</v>
          </cell>
          <cell r="G904">
            <v>-10518.18</v>
          </cell>
          <cell r="H904">
            <v>-7142.76</v>
          </cell>
          <cell r="I904">
            <v>-31700</v>
          </cell>
          <cell r="K904">
            <v>0</v>
          </cell>
          <cell r="M904">
            <v>-112159.71</v>
          </cell>
          <cell r="N904">
            <v>-78169.289999999994</v>
          </cell>
          <cell r="O904">
            <v>-280000</v>
          </cell>
          <cell r="Q904">
            <v>0</v>
          </cell>
          <cell r="T904">
            <v>-102031.46</v>
          </cell>
          <cell r="U904">
            <v>-374900</v>
          </cell>
          <cell r="W904">
            <v>0</v>
          </cell>
          <cell r="Y904">
            <v>-112159.71</v>
          </cell>
          <cell r="AA904">
            <v>-280000</v>
          </cell>
          <cell r="AG904">
            <v>-374900</v>
          </cell>
          <cell r="AI904">
            <v>0</v>
          </cell>
          <cell r="AL904">
            <v>8129</v>
          </cell>
        </row>
        <row r="905">
          <cell r="A905" t="str">
            <v>8129</v>
          </cell>
          <cell r="B905" t="str">
            <v xml:space="preserve">407 - Retained Earnings             </v>
          </cell>
          <cell r="C905" t="str">
            <v xml:space="preserve">LAB - Labour and Benefits           </v>
          </cell>
          <cell r="D905" t="str">
            <v>EO</v>
          </cell>
          <cell r="G905">
            <v>-2042.54</v>
          </cell>
          <cell r="H905">
            <v>-3426.94</v>
          </cell>
          <cell r="I905">
            <v>0</v>
          </cell>
          <cell r="K905">
            <v>0</v>
          </cell>
          <cell r="M905">
            <v>-18578.3</v>
          </cell>
          <cell r="N905">
            <v>-23202.17</v>
          </cell>
          <cell r="O905">
            <v>0</v>
          </cell>
          <cell r="Q905">
            <v>0</v>
          </cell>
          <cell r="T905">
            <v>-29259.53</v>
          </cell>
          <cell r="U905">
            <v>0</v>
          </cell>
          <cell r="W905">
            <v>0</v>
          </cell>
          <cell r="Y905">
            <v>-18578.3</v>
          </cell>
          <cell r="AA905">
            <v>0</v>
          </cell>
          <cell r="AG905">
            <v>0</v>
          </cell>
          <cell r="AI905">
            <v>0</v>
          </cell>
          <cell r="AL905">
            <v>8129</v>
          </cell>
        </row>
        <row r="906">
          <cell r="A906" t="str">
            <v>8129</v>
          </cell>
          <cell r="B906" t="str">
            <v xml:space="preserve">407 - Retained Earnings             </v>
          </cell>
          <cell r="C906" t="str">
            <v xml:space="preserve">LAB - Labour and Benefits           </v>
          </cell>
          <cell r="D906" t="str">
            <v>EO</v>
          </cell>
          <cell r="G906">
            <v>-4850.22</v>
          </cell>
          <cell r="H906">
            <v>-11289.31</v>
          </cell>
          <cell r="I906">
            <v>-5400</v>
          </cell>
          <cell r="K906">
            <v>0</v>
          </cell>
          <cell r="M906">
            <v>-62333.15</v>
          </cell>
          <cell r="N906">
            <v>-80001.72</v>
          </cell>
          <cell r="O906">
            <v>-69400</v>
          </cell>
          <cell r="Q906">
            <v>0</v>
          </cell>
          <cell r="T906">
            <v>-108622.9</v>
          </cell>
          <cell r="U906">
            <v>-90900</v>
          </cell>
          <cell r="W906">
            <v>0</v>
          </cell>
          <cell r="Y906">
            <v>-62333.15</v>
          </cell>
          <cell r="AA906">
            <v>-69400</v>
          </cell>
          <cell r="AG906">
            <v>-90900</v>
          </cell>
          <cell r="AI906">
            <v>0</v>
          </cell>
          <cell r="AL906">
            <v>8129</v>
          </cell>
        </row>
        <row r="907">
          <cell r="A907" t="str">
            <v>8129</v>
          </cell>
          <cell r="B907" t="str">
            <v xml:space="preserve">407 - Retained Earnings             </v>
          </cell>
          <cell r="C907" t="str">
            <v xml:space="preserve">LAB - Labour and Benefits           </v>
          </cell>
          <cell r="D907" t="str">
            <v>EO</v>
          </cell>
          <cell r="G907">
            <v>-4419.0200000000004</v>
          </cell>
          <cell r="H907">
            <v>-4728.78</v>
          </cell>
          <cell r="I907">
            <v>-4900</v>
          </cell>
          <cell r="K907">
            <v>0</v>
          </cell>
          <cell r="M907">
            <v>-31146.23</v>
          </cell>
          <cell r="N907">
            <v>-44548.74</v>
          </cell>
          <cell r="O907">
            <v>-43200</v>
          </cell>
          <cell r="Q907">
            <v>0</v>
          </cell>
          <cell r="T907">
            <v>-56049.599999999999</v>
          </cell>
          <cell r="U907">
            <v>-57500</v>
          </cell>
          <cell r="W907">
            <v>0</v>
          </cell>
          <cell r="Y907">
            <v>-31146.23</v>
          </cell>
          <cell r="AA907">
            <v>-43200</v>
          </cell>
          <cell r="AG907">
            <v>-57500</v>
          </cell>
          <cell r="AI907">
            <v>0</v>
          </cell>
          <cell r="AL907">
            <v>8129</v>
          </cell>
        </row>
        <row r="908">
          <cell r="A908" t="str">
            <v>8129</v>
          </cell>
          <cell r="B908" t="str">
            <v xml:space="preserve">407 - Retained Earnings             </v>
          </cell>
          <cell r="C908" t="str">
            <v xml:space="preserve">LAB - Labour and Benefits           </v>
          </cell>
          <cell r="D908" t="str">
            <v>EO</v>
          </cell>
          <cell r="G908">
            <v>-2619.2399999999998</v>
          </cell>
          <cell r="H908">
            <v>-4362.38</v>
          </cell>
          <cell r="I908">
            <v>-2900</v>
          </cell>
          <cell r="K908">
            <v>0</v>
          </cell>
          <cell r="M908">
            <v>-27647.68</v>
          </cell>
          <cell r="N908">
            <v>-30487.73</v>
          </cell>
          <cell r="O908">
            <v>-25300</v>
          </cell>
          <cell r="Q908">
            <v>0</v>
          </cell>
          <cell r="T908">
            <v>-44315.53</v>
          </cell>
          <cell r="U908">
            <v>-33800</v>
          </cell>
          <cell r="W908">
            <v>0</v>
          </cell>
          <cell r="Y908">
            <v>-27647.68</v>
          </cell>
          <cell r="AA908">
            <v>-25300</v>
          </cell>
          <cell r="AG908">
            <v>-33800</v>
          </cell>
          <cell r="AI908">
            <v>0</v>
          </cell>
          <cell r="AL908">
            <v>8129</v>
          </cell>
        </row>
        <row r="909">
          <cell r="A909" t="str">
            <v>8129</v>
          </cell>
          <cell r="B909" t="str">
            <v xml:space="preserve">407 - Retained Earnings             </v>
          </cell>
          <cell r="C909" t="str">
            <v xml:space="preserve">LAB - Labour and Benefits           </v>
          </cell>
          <cell r="D909" t="str">
            <v>FS</v>
          </cell>
          <cell r="G909">
            <v>-2277.41</v>
          </cell>
          <cell r="H909">
            <v>-2090.1799999999998</v>
          </cell>
          <cell r="I909">
            <v>-2200</v>
          </cell>
          <cell r="K909">
            <v>0</v>
          </cell>
          <cell r="M909">
            <v>-7185.71</v>
          </cell>
          <cell r="N909">
            <v>-17563.12</v>
          </cell>
          <cell r="O909">
            <v>-19200</v>
          </cell>
          <cell r="Q909">
            <v>0</v>
          </cell>
          <cell r="T909">
            <v>-23444.44</v>
          </cell>
          <cell r="U909">
            <v>-25600</v>
          </cell>
          <cell r="W909">
            <v>0</v>
          </cell>
          <cell r="Y909">
            <v>-7185.71</v>
          </cell>
          <cell r="AA909">
            <v>-19200</v>
          </cell>
          <cell r="AG909">
            <v>-25600</v>
          </cell>
          <cell r="AI909">
            <v>0</v>
          </cell>
          <cell r="AL909">
            <v>8129</v>
          </cell>
        </row>
        <row r="910">
          <cell r="A910" t="str">
            <v>8129</v>
          </cell>
          <cell r="B910" t="str">
            <v xml:space="preserve">407 - Retained Earnings             </v>
          </cell>
          <cell r="C910" t="str">
            <v xml:space="preserve">LAB - Labour and Benefits           </v>
          </cell>
          <cell r="D910" t="str">
            <v>IS</v>
          </cell>
          <cell r="G910">
            <v>0</v>
          </cell>
          <cell r="H910">
            <v>0</v>
          </cell>
          <cell r="I910">
            <v>0</v>
          </cell>
          <cell r="K910">
            <v>0</v>
          </cell>
          <cell r="M910">
            <v>0</v>
          </cell>
          <cell r="N910">
            <v>-205.79</v>
          </cell>
          <cell r="O910">
            <v>0</v>
          </cell>
          <cell r="Q910">
            <v>0</v>
          </cell>
          <cell r="T910">
            <v>-205.79</v>
          </cell>
          <cell r="U910">
            <v>0</v>
          </cell>
          <cell r="W910">
            <v>0</v>
          </cell>
          <cell r="Y910">
            <v>0</v>
          </cell>
          <cell r="AA910">
            <v>0</v>
          </cell>
          <cell r="AG910">
            <v>0</v>
          </cell>
          <cell r="AI910">
            <v>0</v>
          </cell>
          <cell r="AL910">
            <v>8129</v>
          </cell>
        </row>
        <row r="911">
          <cell r="A911" t="str">
            <v>8140</v>
          </cell>
          <cell r="B911" t="str">
            <v xml:space="preserve">407 - Retained Earnings             </v>
          </cell>
          <cell r="C911" t="str">
            <v xml:space="preserve">LAB - Labour and Benefits           </v>
          </cell>
          <cell r="D911" t="str">
            <v>CS</v>
          </cell>
          <cell r="G911">
            <v>99.57</v>
          </cell>
          <cell r="H911">
            <v>-1138.42</v>
          </cell>
          <cell r="I911">
            <v>300</v>
          </cell>
          <cell r="K911">
            <v>0</v>
          </cell>
          <cell r="M911">
            <v>960.23</v>
          </cell>
          <cell r="N911">
            <v>-4859.38</v>
          </cell>
          <cell r="O911">
            <v>2700</v>
          </cell>
          <cell r="Q911">
            <v>0</v>
          </cell>
          <cell r="T911">
            <v>-6619.87</v>
          </cell>
          <cell r="U911">
            <v>3600</v>
          </cell>
          <cell r="W911">
            <v>0</v>
          </cell>
          <cell r="Y911">
            <v>960.23</v>
          </cell>
          <cell r="AA911">
            <v>2700</v>
          </cell>
          <cell r="AG911">
            <v>3600</v>
          </cell>
          <cell r="AI911">
            <v>0</v>
          </cell>
          <cell r="AL911">
            <v>8140</v>
          </cell>
        </row>
        <row r="912">
          <cell r="A912" t="str">
            <v>8140</v>
          </cell>
          <cell r="B912" t="str">
            <v xml:space="preserve">407 - Retained Earnings             </v>
          </cell>
          <cell r="C912" t="str">
            <v xml:space="preserve">LAB - Labour and Benefits           </v>
          </cell>
          <cell r="D912" t="str">
            <v>CSP</v>
          </cell>
          <cell r="G912">
            <v>-9657.4599999999991</v>
          </cell>
          <cell r="H912">
            <v>-13085.18</v>
          </cell>
          <cell r="I912">
            <v>-12100</v>
          </cell>
          <cell r="K912">
            <v>0</v>
          </cell>
          <cell r="M912">
            <v>-103994.9</v>
          </cell>
          <cell r="N912">
            <v>-102019.36</v>
          </cell>
          <cell r="O912">
            <v>-106100</v>
          </cell>
          <cell r="Q912">
            <v>0</v>
          </cell>
          <cell r="T912">
            <v>-134780.87</v>
          </cell>
          <cell r="U912">
            <v>-142000</v>
          </cell>
          <cell r="W912">
            <v>0</v>
          </cell>
          <cell r="Y912">
            <v>-103994.9</v>
          </cell>
          <cell r="AA912">
            <v>-106100</v>
          </cell>
          <cell r="AG912">
            <v>-142000</v>
          </cell>
          <cell r="AI912">
            <v>0</v>
          </cell>
          <cell r="AL912">
            <v>8140</v>
          </cell>
        </row>
        <row r="913">
          <cell r="A913" t="str">
            <v>8140</v>
          </cell>
          <cell r="B913" t="str">
            <v xml:space="preserve">407 - Retained Earnings             </v>
          </cell>
          <cell r="C913" t="str">
            <v xml:space="preserve">LAB - Labour and Benefits           </v>
          </cell>
          <cell r="D913" t="str">
            <v>EO</v>
          </cell>
          <cell r="G913">
            <v>-28839.81</v>
          </cell>
          <cell r="H913">
            <v>-25146.77</v>
          </cell>
          <cell r="I913">
            <v>-25900</v>
          </cell>
          <cell r="K913">
            <v>0</v>
          </cell>
          <cell r="M913">
            <v>-239152.55</v>
          </cell>
          <cell r="N913">
            <v>-221291.46</v>
          </cell>
          <cell r="O913">
            <v>-217900</v>
          </cell>
          <cell r="Q913">
            <v>0</v>
          </cell>
          <cell r="T913">
            <v>-294862.18</v>
          </cell>
          <cell r="U913">
            <v>-292000</v>
          </cell>
          <cell r="W913">
            <v>0</v>
          </cell>
          <cell r="Y913">
            <v>-239152.55</v>
          </cell>
          <cell r="AA913">
            <v>-217900</v>
          </cell>
          <cell r="AG913">
            <v>-292000</v>
          </cell>
          <cell r="AI913">
            <v>0</v>
          </cell>
          <cell r="AL913">
            <v>8140</v>
          </cell>
        </row>
        <row r="914">
          <cell r="A914" t="str">
            <v>8140</v>
          </cell>
          <cell r="B914" t="str">
            <v xml:space="preserve">407 - Retained Earnings             </v>
          </cell>
          <cell r="C914" t="str">
            <v xml:space="preserve">LAB - Labour and Benefits           </v>
          </cell>
          <cell r="D914" t="str">
            <v>EO</v>
          </cell>
          <cell r="G914">
            <v>-197340.11</v>
          </cell>
          <cell r="H914">
            <v>-194210.77</v>
          </cell>
          <cell r="I914">
            <v>-202600</v>
          </cell>
          <cell r="K914">
            <v>0</v>
          </cell>
          <cell r="M914">
            <v>-1758154.87</v>
          </cell>
          <cell r="N914">
            <v>-1645917.92</v>
          </cell>
          <cell r="O914">
            <v>-1777400</v>
          </cell>
          <cell r="Q914">
            <v>0</v>
          </cell>
          <cell r="T914">
            <v>-2189714.7999999998</v>
          </cell>
          <cell r="U914">
            <v>-2339700</v>
          </cell>
          <cell r="W914">
            <v>0</v>
          </cell>
          <cell r="Y914">
            <v>-1758154.87</v>
          </cell>
          <cell r="AA914">
            <v>-1777400</v>
          </cell>
          <cell r="AG914">
            <v>-2339700</v>
          </cell>
          <cell r="AI914">
            <v>0</v>
          </cell>
          <cell r="AL914">
            <v>8140</v>
          </cell>
        </row>
        <row r="915">
          <cell r="A915" t="str">
            <v>8140</v>
          </cell>
          <cell r="B915" t="str">
            <v xml:space="preserve">407 - Retained Earnings             </v>
          </cell>
          <cell r="C915" t="str">
            <v xml:space="preserve">LAB - Labour and Benefits           </v>
          </cell>
          <cell r="D915" t="str">
            <v>EO</v>
          </cell>
          <cell r="G915">
            <v>-1032.98</v>
          </cell>
          <cell r="H915">
            <v>2112.42</v>
          </cell>
          <cell r="I915">
            <v>-800</v>
          </cell>
          <cell r="K915">
            <v>0</v>
          </cell>
          <cell r="M915">
            <v>6852.91</v>
          </cell>
          <cell r="N915">
            <v>9284.2900000000009</v>
          </cell>
          <cell r="O915">
            <v>-1600</v>
          </cell>
          <cell r="Q915">
            <v>0</v>
          </cell>
          <cell r="T915">
            <v>13935.52</v>
          </cell>
          <cell r="U915">
            <v>-2500</v>
          </cell>
          <cell r="W915">
            <v>0</v>
          </cell>
          <cell r="Y915">
            <v>6852.91</v>
          </cell>
          <cell r="AA915">
            <v>-1600</v>
          </cell>
          <cell r="AG915">
            <v>-2500</v>
          </cell>
          <cell r="AI915">
            <v>0</v>
          </cell>
          <cell r="AL915">
            <v>8140</v>
          </cell>
        </row>
        <row r="916">
          <cell r="A916" t="str">
            <v>8140</v>
          </cell>
          <cell r="B916" t="str">
            <v xml:space="preserve">407 - Retained Earnings             </v>
          </cell>
          <cell r="C916" t="str">
            <v xml:space="preserve">LAB - Labour and Benefits           </v>
          </cell>
          <cell r="D916" t="str">
            <v>EO</v>
          </cell>
          <cell r="G916">
            <v>-37649.24</v>
          </cell>
          <cell r="H916">
            <v>-37455.17</v>
          </cell>
          <cell r="I916">
            <v>-46900</v>
          </cell>
          <cell r="K916">
            <v>0</v>
          </cell>
          <cell r="M916">
            <v>-378202.13</v>
          </cell>
          <cell r="N916">
            <v>-378995.86</v>
          </cell>
          <cell r="O916">
            <v>-407700</v>
          </cell>
          <cell r="Q916">
            <v>0</v>
          </cell>
          <cell r="T916">
            <v>-499622.37</v>
          </cell>
          <cell r="U916">
            <v>-540300</v>
          </cell>
          <cell r="W916">
            <v>0</v>
          </cell>
          <cell r="Y916">
            <v>-378202.13</v>
          </cell>
          <cell r="AA916">
            <v>-407700</v>
          </cell>
          <cell r="AG916">
            <v>-540300</v>
          </cell>
          <cell r="AI916">
            <v>0</v>
          </cell>
          <cell r="AL916">
            <v>8140</v>
          </cell>
        </row>
        <row r="917">
          <cell r="A917" t="str">
            <v>8140</v>
          </cell>
          <cell r="B917" t="str">
            <v xml:space="preserve">407 - Retained Earnings             </v>
          </cell>
          <cell r="C917" t="str">
            <v xml:space="preserve">LAB - Labour and Benefits           </v>
          </cell>
          <cell r="D917" t="str">
            <v>FS</v>
          </cell>
          <cell r="G917">
            <v>0</v>
          </cell>
          <cell r="H917">
            <v>0</v>
          </cell>
          <cell r="I917">
            <v>0</v>
          </cell>
          <cell r="K917">
            <v>0</v>
          </cell>
          <cell r="M917">
            <v>327.22000000000003</v>
          </cell>
          <cell r="N917">
            <v>-1858.44</v>
          </cell>
          <cell r="O917">
            <v>0</v>
          </cell>
          <cell r="Q917">
            <v>0</v>
          </cell>
          <cell r="T917">
            <v>-1858.44</v>
          </cell>
          <cell r="U917">
            <v>0</v>
          </cell>
          <cell r="W917">
            <v>0</v>
          </cell>
          <cell r="Y917">
            <v>327.22000000000003</v>
          </cell>
          <cell r="AA917">
            <v>0</v>
          </cell>
          <cell r="AG917">
            <v>0</v>
          </cell>
          <cell r="AI917">
            <v>0</v>
          </cell>
          <cell r="AL917">
            <v>8140</v>
          </cell>
        </row>
        <row r="918">
          <cell r="A918" t="str">
            <v>8140</v>
          </cell>
          <cell r="B918" t="str">
            <v xml:space="preserve">407 - Retained Earnings             </v>
          </cell>
          <cell r="C918" t="str">
            <v xml:space="preserve">LAB - Labour and Benefits           </v>
          </cell>
          <cell r="D918" t="str">
            <v>HR</v>
          </cell>
          <cell r="G918">
            <v>0</v>
          </cell>
          <cell r="H918">
            <v>0</v>
          </cell>
          <cell r="I918">
            <v>0</v>
          </cell>
          <cell r="K918">
            <v>0</v>
          </cell>
          <cell r="M918">
            <v>0</v>
          </cell>
          <cell r="N918">
            <v>146.43</v>
          </cell>
          <cell r="O918">
            <v>0</v>
          </cell>
          <cell r="Q918">
            <v>0</v>
          </cell>
          <cell r="T918">
            <v>146.81</v>
          </cell>
          <cell r="U918">
            <v>0</v>
          </cell>
          <cell r="W918">
            <v>0</v>
          </cell>
          <cell r="Y918">
            <v>0</v>
          </cell>
          <cell r="AA918">
            <v>0</v>
          </cell>
          <cell r="AG918">
            <v>0</v>
          </cell>
          <cell r="AI918">
            <v>0</v>
          </cell>
          <cell r="AL918">
            <v>8140</v>
          </cell>
        </row>
        <row r="919">
          <cell r="A919" t="str">
            <v>8140</v>
          </cell>
          <cell r="B919" t="str">
            <v xml:space="preserve">407 - Retained Earnings             </v>
          </cell>
          <cell r="C919" t="str">
            <v xml:space="preserve">LAB - Labour and Benefits           </v>
          </cell>
          <cell r="D919" t="str">
            <v>IS</v>
          </cell>
          <cell r="G919">
            <v>-11170.54</v>
          </cell>
          <cell r="H919">
            <v>-1459.36</v>
          </cell>
          <cell r="I919">
            <v>0</v>
          </cell>
          <cell r="K919">
            <v>0</v>
          </cell>
          <cell r="M919">
            <v>-120903.19</v>
          </cell>
          <cell r="N919">
            <v>-5273.67</v>
          </cell>
          <cell r="O919">
            <v>0</v>
          </cell>
          <cell r="Q919">
            <v>0</v>
          </cell>
          <cell r="T919">
            <v>-10481.799999999999</v>
          </cell>
          <cell r="U919">
            <v>0</v>
          </cell>
          <cell r="W919">
            <v>0</v>
          </cell>
          <cell r="Y919">
            <v>-120903.19</v>
          </cell>
          <cell r="AA919">
            <v>0</v>
          </cell>
          <cell r="AG919">
            <v>0</v>
          </cell>
          <cell r="AI919">
            <v>0</v>
          </cell>
          <cell r="AL919">
            <v>8140</v>
          </cell>
        </row>
        <row r="920">
          <cell r="A920" t="str">
            <v>8151</v>
          </cell>
          <cell r="B920" t="str">
            <v xml:space="preserve">407 - Retained Earnings             </v>
          </cell>
          <cell r="C920" t="str">
            <v xml:space="preserve">LAB - Labour and Benefits           </v>
          </cell>
          <cell r="D920" t="str">
            <v>CB</v>
          </cell>
          <cell r="G920">
            <v>114178.64</v>
          </cell>
          <cell r="H920">
            <v>109371.35</v>
          </cell>
          <cell r="I920">
            <v>118000</v>
          </cell>
          <cell r="K920">
            <v>0</v>
          </cell>
          <cell r="M920">
            <v>1015534.8</v>
          </cell>
          <cell r="N920">
            <v>1000229.14</v>
          </cell>
          <cell r="O920">
            <v>1046000</v>
          </cell>
          <cell r="Q920">
            <v>0</v>
          </cell>
          <cell r="T920">
            <v>1365767.97</v>
          </cell>
          <cell r="U920">
            <v>1400000</v>
          </cell>
          <cell r="W920">
            <v>0</v>
          </cell>
          <cell r="Y920">
            <v>1015534.8</v>
          </cell>
          <cell r="AA920">
            <v>1046000</v>
          </cell>
          <cell r="AG920">
            <v>1400000</v>
          </cell>
          <cell r="AI920">
            <v>0</v>
          </cell>
          <cell r="AL920">
            <v>8151</v>
          </cell>
        </row>
        <row r="921">
          <cell r="A921" t="str">
            <v>8152</v>
          </cell>
          <cell r="B921" t="str">
            <v xml:space="preserve">407 - Retained Earnings             </v>
          </cell>
          <cell r="C921" t="str">
            <v xml:space="preserve">LAB - Labour and Benefits           </v>
          </cell>
          <cell r="D921" t="str">
            <v>CB</v>
          </cell>
          <cell r="G921">
            <v>20144.61</v>
          </cell>
          <cell r="H921">
            <v>18694.77</v>
          </cell>
          <cell r="I921">
            <v>19800</v>
          </cell>
          <cell r="K921">
            <v>0</v>
          </cell>
          <cell r="M921">
            <v>546108.56000000006</v>
          </cell>
          <cell r="N921">
            <v>503882.95</v>
          </cell>
          <cell r="O921">
            <v>529800</v>
          </cell>
          <cell r="Q921">
            <v>0</v>
          </cell>
          <cell r="T921">
            <v>544049.30000000005</v>
          </cell>
          <cell r="U921">
            <v>572000</v>
          </cell>
          <cell r="W921">
            <v>0</v>
          </cell>
          <cell r="Y921">
            <v>546108.56000000006</v>
          </cell>
          <cell r="AA921">
            <v>529800</v>
          </cell>
          <cell r="AG921">
            <v>572000</v>
          </cell>
          <cell r="AI921">
            <v>0</v>
          </cell>
          <cell r="AL921">
            <v>8152</v>
          </cell>
        </row>
        <row r="922">
          <cell r="A922" t="str">
            <v>8153</v>
          </cell>
          <cell r="B922" t="str">
            <v xml:space="preserve">407 - Retained Earnings             </v>
          </cell>
          <cell r="C922" t="str">
            <v xml:space="preserve">LAB - Labour and Benefits           </v>
          </cell>
          <cell r="D922" t="str">
            <v>CB</v>
          </cell>
          <cell r="G922">
            <v>7075.42</v>
          </cell>
          <cell r="H922">
            <v>6651.02</v>
          </cell>
          <cell r="I922">
            <v>6800</v>
          </cell>
          <cell r="K922">
            <v>0</v>
          </cell>
          <cell r="M922">
            <v>228339.25</v>
          </cell>
          <cell r="N922">
            <v>212231.32</v>
          </cell>
          <cell r="O922">
            <v>214700</v>
          </cell>
          <cell r="Q922">
            <v>0</v>
          </cell>
          <cell r="T922">
            <v>227252.33</v>
          </cell>
          <cell r="U922">
            <v>230000</v>
          </cell>
          <cell r="W922">
            <v>0</v>
          </cell>
          <cell r="Y922">
            <v>228339.25</v>
          </cell>
          <cell r="AA922">
            <v>214700</v>
          </cell>
          <cell r="AG922">
            <v>230000</v>
          </cell>
          <cell r="AI922">
            <v>0</v>
          </cell>
          <cell r="AL922">
            <v>8153</v>
          </cell>
        </row>
        <row r="923">
          <cell r="A923" t="str">
            <v>8154</v>
          </cell>
          <cell r="B923" t="str">
            <v xml:space="preserve">407 - Retained Earnings             </v>
          </cell>
          <cell r="C923" t="str">
            <v xml:space="preserve">LAB - Labour and Benefits           </v>
          </cell>
          <cell r="D923" t="str">
            <v>CB</v>
          </cell>
          <cell r="G923">
            <v>4008.5</v>
          </cell>
          <cell r="H923">
            <v>3765.01</v>
          </cell>
          <cell r="I923">
            <v>3900</v>
          </cell>
          <cell r="K923">
            <v>0</v>
          </cell>
          <cell r="M923">
            <v>119884.05</v>
          </cell>
          <cell r="N923">
            <v>113464.56</v>
          </cell>
          <cell r="O923">
            <v>117600</v>
          </cell>
          <cell r="Q923">
            <v>0</v>
          </cell>
          <cell r="T923">
            <v>117673.9</v>
          </cell>
          <cell r="U923">
            <v>122000</v>
          </cell>
          <cell r="W923">
            <v>0</v>
          </cell>
          <cell r="Y923">
            <v>119884.05</v>
          </cell>
          <cell r="AA923">
            <v>117600</v>
          </cell>
          <cell r="AG923">
            <v>122000</v>
          </cell>
          <cell r="AI923">
            <v>0</v>
          </cell>
          <cell r="AL923">
            <v>8154</v>
          </cell>
        </row>
        <row r="924">
          <cell r="A924" t="str">
            <v>8155</v>
          </cell>
          <cell r="B924" t="str">
            <v xml:space="preserve">407 - Retained Earnings             </v>
          </cell>
          <cell r="C924" t="str">
            <v xml:space="preserve">LAB - Labour and Benefits           </v>
          </cell>
          <cell r="D924" t="str">
            <v>CB</v>
          </cell>
          <cell r="G924">
            <v>30195.919999999998</v>
          </cell>
          <cell r="H924">
            <v>27069.46</v>
          </cell>
          <cell r="I924">
            <v>31000</v>
          </cell>
          <cell r="K924">
            <v>0</v>
          </cell>
          <cell r="M924">
            <v>269606.24</v>
          </cell>
          <cell r="N924">
            <v>245001.42</v>
          </cell>
          <cell r="O924">
            <v>279000</v>
          </cell>
          <cell r="Q924">
            <v>0</v>
          </cell>
          <cell r="T924">
            <v>325833.75</v>
          </cell>
          <cell r="U924">
            <v>372000</v>
          </cell>
          <cell r="W924">
            <v>0</v>
          </cell>
          <cell r="Y924">
            <v>269606.24</v>
          </cell>
          <cell r="AA924">
            <v>279000</v>
          </cell>
          <cell r="AG924">
            <v>372000</v>
          </cell>
          <cell r="AI924">
            <v>0</v>
          </cell>
          <cell r="AL924">
            <v>8155</v>
          </cell>
        </row>
        <row r="925">
          <cell r="A925" t="str">
            <v>8156</v>
          </cell>
          <cell r="B925" t="str">
            <v xml:space="preserve">407 - Retained Earnings             </v>
          </cell>
          <cell r="C925" t="str">
            <v xml:space="preserve">LAB - Labour and Benefits           </v>
          </cell>
          <cell r="D925" t="str">
            <v>CB</v>
          </cell>
          <cell r="G925">
            <v>7364.63</v>
          </cell>
          <cell r="H925">
            <v>6669.01</v>
          </cell>
          <cell r="I925">
            <v>7300</v>
          </cell>
          <cell r="K925">
            <v>0</v>
          </cell>
          <cell r="M925">
            <v>100348.88</v>
          </cell>
          <cell r="N925">
            <v>56834.05</v>
          </cell>
          <cell r="O925">
            <v>65300</v>
          </cell>
          <cell r="Q925">
            <v>0</v>
          </cell>
          <cell r="T925">
            <v>76919.53</v>
          </cell>
          <cell r="U925">
            <v>87000</v>
          </cell>
          <cell r="W925">
            <v>0</v>
          </cell>
          <cell r="Y925">
            <v>100348.88</v>
          </cell>
          <cell r="AA925">
            <v>65300</v>
          </cell>
          <cell r="AG925">
            <v>87000</v>
          </cell>
          <cell r="AI925">
            <v>0</v>
          </cell>
          <cell r="AL925">
            <v>8156</v>
          </cell>
        </row>
        <row r="926">
          <cell r="A926" t="str">
            <v>8157</v>
          </cell>
          <cell r="B926" t="str">
            <v xml:space="preserve">407 - Retained Earnings             </v>
          </cell>
          <cell r="C926" t="str">
            <v xml:space="preserve">LAB - Labour and Benefits           </v>
          </cell>
          <cell r="D926" t="str">
            <v>CB</v>
          </cell>
          <cell r="G926">
            <v>34583.620000000003</v>
          </cell>
          <cell r="H926">
            <v>32460.07</v>
          </cell>
          <cell r="I926">
            <v>35600</v>
          </cell>
          <cell r="K926">
            <v>0</v>
          </cell>
          <cell r="M926">
            <v>303660.55</v>
          </cell>
          <cell r="N926">
            <v>287910.53000000003</v>
          </cell>
          <cell r="O926">
            <v>315400</v>
          </cell>
          <cell r="Q926">
            <v>0</v>
          </cell>
          <cell r="T926">
            <v>394801.12</v>
          </cell>
          <cell r="U926">
            <v>422000</v>
          </cell>
          <cell r="W926">
            <v>0</v>
          </cell>
          <cell r="Y926">
            <v>303660.55</v>
          </cell>
          <cell r="AA926">
            <v>315400</v>
          </cell>
          <cell r="AG926">
            <v>422000</v>
          </cell>
          <cell r="AI926">
            <v>0</v>
          </cell>
          <cell r="AL926">
            <v>8157</v>
          </cell>
        </row>
        <row r="927">
          <cell r="A927" t="str">
            <v>8158</v>
          </cell>
          <cell r="B927" t="str">
            <v xml:space="preserve">407 - Retained Earnings             </v>
          </cell>
          <cell r="C927" t="str">
            <v xml:space="preserve">LAB - Labour and Benefits           </v>
          </cell>
          <cell r="D927" t="str">
            <v>CB</v>
          </cell>
          <cell r="G927">
            <v>41216.120000000003</v>
          </cell>
          <cell r="H927">
            <v>85404.61</v>
          </cell>
          <cell r="I927">
            <v>84000</v>
          </cell>
          <cell r="K927">
            <v>0</v>
          </cell>
          <cell r="M927">
            <v>763767.78</v>
          </cell>
          <cell r="N927">
            <v>737067.33</v>
          </cell>
          <cell r="O927">
            <v>876000</v>
          </cell>
          <cell r="Q927">
            <v>0</v>
          </cell>
          <cell r="T927">
            <v>945412.24</v>
          </cell>
          <cell r="U927">
            <v>1173000</v>
          </cell>
          <cell r="W927">
            <v>0</v>
          </cell>
          <cell r="Y927">
            <v>763767.78</v>
          </cell>
          <cell r="AA927">
            <v>876000</v>
          </cell>
          <cell r="AG927">
            <v>1173000</v>
          </cell>
          <cell r="AI927">
            <v>0</v>
          </cell>
          <cell r="AL927">
            <v>8158</v>
          </cell>
        </row>
        <row r="928">
          <cell r="A928" t="str">
            <v>8159</v>
          </cell>
          <cell r="B928" t="str">
            <v xml:space="preserve">407 - Retained Earnings             </v>
          </cell>
          <cell r="C928" t="str">
            <v xml:space="preserve">LAB - Labour and Benefits           </v>
          </cell>
          <cell r="D928" t="str">
            <v>CB</v>
          </cell>
          <cell r="G928">
            <v>30137.15</v>
          </cell>
          <cell r="H928">
            <v>35207.910000000003</v>
          </cell>
          <cell r="I928">
            <v>38700</v>
          </cell>
          <cell r="K928">
            <v>0</v>
          </cell>
          <cell r="M928">
            <v>344040.32</v>
          </cell>
          <cell r="N928">
            <v>325763.5</v>
          </cell>
          <cell r="O928">
            <v>353100</v>
          </cell>
          <cell r="Q928">
            <v>0</v>
          </cell>
          <cell r="T928">
            <v>426310.89</v>
          </cell>
          <cell r="U928">
            <v>471000</v>
          </cell>
          <cell r="W928">
            <v>0</v>
          </cell>
          <cell r="Y928">
            <v>344040.32</v>
          </cell>
          <cell r="AA928">
            <v>353100</v>
          </cell>
          <cell r="AG928">
            <v>471000</v>
          </cell>
          <cell r="AI928">
            <v>0</v>
          </cell>
          <cell r="AL928">
            <v>8159</v>
          </cell>
        </row>
        <row r="929">
          <cell r="A929" t="str">
            <v>8160</v>
          </cell>
          <cell r="B929" t="str">
            <v xml:space="preserve">407 - Retained Earnings             </v>
          </cell>
          <cell r="C929" t="str">
            <v xml:space="preserve">LAB - Labour and Benefits           </v>
          </cell>
          <cell r="D929" t="str">
            <v>CB</v>
          </cell>
          <cell r="G929">
            <v>-14137.28</v>
          </cell>
          <cell r="H929">
            <v>14163.95</v>
          </cell>
          <cell r="I929">
            <v>-17700</v>
          </cell>
          <cell r="K929">
            <v>0</v>
          </cell>
          <cell r="M929">
            <v>115537.53</v>
          </cell>
          <cell r="N929">
            <v>118429.75</v>
          </cell>
          <cell r="O929">
            <v>117400</v>
          </cell>
          <cell r="Q929">
            <v>0</v>
          </cell>
          <cell r="T929">
            <v>145982.13</v>
          </cell>
          <cell r="U929">
            <v>155000</v>
          </cell>
          <cell r="W929">
            <v>0</v>
          </cell>
          <cell r="Y929">
            <v>115537.53</v>
          </cell>
          <cell r="AA929">
            <v>117400</v>
          </cell>
          <cell r="AG929">
            <v>155000</v>
          </cell>
          <cell r="AI929">
            <v>0</v>
          </cell>
          <cell r="AL929">
            <v>8160</v>
          </cell>
        </row>
        <row r="930">
          <cell r="A930" t="str">
            <v>8161</v>
          </cell>
          <cell r="B930" t="str">
            <v xml:space="preserve">407 - Retained Earnings             </v>
          </cell>
          <cell r="C930" t="str">
            <v xml:space="preserve">LAB - Labour and Benefits           </v>
          </cell>
          <cell r="D930" t="str">
            <v>CB</v>
          </cell>
          <cell r="G930">
            <v>-9728.5300000000007</v>
          </cell>
          <cell r="H930">
            <v>4678.33</v>
          </cell>
          <cell r="I930">
            <v>-3800</v>
          </cell>
          <cell r="K930">
            <v>0</v>
          </cell>
          <cell r="M930">
            <v>27448.43</v>
          </cell>
          <cell r="N930">
            <v>24630.67</v>
          </cell>
          <cell r="O930">
            <v>39600</v>
          </cell>
          <cell r="Q930">
            <v>0</v>
          </cell>
          <cell r="T930">
            <v>7052.4</v>
          </cell>
          <cell r="U930">
            <v>55900</v>
          </cell>
          <cell r="W930">
            <v>0</v>
          </cell>
          <cell r="Y930">
            <v>27448.43</v>
          </cell>
          <cell r="AA930">
            <v>39600</v>
          </cell>
          <cell r="AG930">
            <v>55900</v>
          </cell>
          <cell r="AI930">
            <v>0</v>
          </cell>
          <cell r="AL930">
            <v>8161</v>
          </cell>
        </row>
        <row r="931">
          <cell r="A931" t="str">
            <v>8162</v>
          </cell>
          <cell r="B931" t="str">
            <v xml:space="preserve">407 - Retained Earnings             </v>
          </cell>
          <cell r="C931" t="str">
            <v xml:space="preserve">LAB - Labour and Benefits           </v>
          </cell>
          <cell r="D931" t="str">
            <v>CB</v>
          </cell>
          <cell r="G931">
            <v>37500</v>
          </cell>
          <cell r="H931">
            <v>33333</v>
          </cell>
          <cell r="I931">
            <v>33400</v>
          </cell>
          <cell r="K931">
            <v>0</v>
          </cell>
          <cell r="M931">
            <v>337500</v>
          </cell>
          <cell r="N931">
            <v>299997</v>
          </cell>
          <cell r="O931">
            <v>300000</v>
          </cell>
          <cell r="Q931">
            <v>0</v>
          </cell>
          <cell r="T931">
            <v>406804</v>
          </cell>
          <cell r="U931">
            <v>400000</v>
          </cell>
          <cell r="W931">
            <v>0</v>
          </cell>
          <cell r="Y931">
            <v>337500</v>
          </cell>
          <cell r="AA931">
            <v>300000</v>
          </cell>
          <cell r="AG931">
            <v>400000</v>
          </cell>
          <cell r="AI931">
            <v>0</v>
          </cell>
          <cell r="AL931">
            <v>8162</v>
          </cell>
        </row>
        <row r="932">
          <cell r="A932" t="str">
            <v>8163</v>
          </cell>
          <cell r="B932" t="str">
            <v xml:space="preserve">407 - Retained Earnings             </v>
          </cell>
          <cell r="C932" t="str">
            <v xml:space="preserve">LAB - Labour and Benefits           </v>
          </cell>
          <cell r="D932" t="str">
            <v>CB</v>
          </cell>
          <cell r="G932">
            <v>14305.98</v>
          </cell>
          <cell r="H932">
            <v>13162.6</v>
          </cell>
          <cell r="I932">
            <v>14900</v>
          </cell>
          <cell r="K932">
            <v>0</v>
          </cell>
          <cell r="M932">
            <v>117482.83</v>
          </cell>
          <cell r="N932">
            <v>112340.23</v>
          </cell>
          <cell r="O932">
            <v>126200</v>
          </cell>
          <cell r="Q932">
            <v>0</v>
          </cell>
          <cell r="T932">
            <v>156806.39000000001</v>
          </cell>
          <cell r="U932">
            <v>176500</v>
          </cell>
          <cell r="W932">
            <v>0</v>
          </cell>
          <cell r="Y932">
            <v>117482.83</v>
          </cell>
          <cell r="AA932">
            <v>126200</v>
          </cell>
          <cell r="AG932">
            <v>176500</v>
          </cell>
          <cell r="AI932">
            <v>0</v>
          </cell>
          <cell r="AL932">
            <v>8163</v>
          </cell>
        </row>
        <row r="933">
          <cell r="A933" t="str">
            <v>8165</v>
          </cell>
          <cell r="B933" t="str">
            <v xml:space="preserve">407 - Retained Earnings             </v>
          </cell>
          <cell r="C933" t="str">
            <v xml:space="preserve">LAB - Labour and Benefits           </v>
          </cell>
          <cell r="D933" t="str">
            <v>CB</v>
          </cell>
          <cell r="G933">
            <v>0</v>
          </cell>
          <cell r="H933">
            <v>5149.3599999999997</v>
          </cell>
          <cell r="I933">
            <v>900</v>
          </cell>
          <cell r="K933">
            <v>0</v>
          </cell>
          <cell r="M933">
            <v>3722.16</v>
          </cell>
          <cell r="N933">
            <v>9354.16</v>
          </cell>
          <cell r="O933">
            <v>7500</v>
          </cell>
          <cell r="Q933">
            <v>0</v>
          </cell>
          <cell r="T933">
            <v>27453.4</v>
          </cell>
          <cell r="U933">
            <v>10000</v>
          </cell>
          <cell r="W933">
            <v>0</v>
          </cell>
          <cell r="Y933">
            <v>3722.16</v>
          </cell>
          <cell r="AA933">
            <v>7500</v>
          </cell>
          <cell r="AG933">
            <v>10000</v>
          </cell>
          <cell r="AI933">
            <v>0</v>
          </cell>
          <cell r="AL933">
            <v>8165</v>
          </cell>
        </row>
        <row r="934">
          <cell r="A934" t="str">
            <v>8166</v>
          </cell>
          <cell r="B934" t="str">
            <v xml:space="preserve">407 - Retained Earnings             </v>
          </cell>
          <cell r="C934" t="str">
            <v xml:space="preserve">LAB - Labour and Benefits           </v>
          </cell>
          <cell r="D934" t="str">
            <v>CB</v>
          </cell>
          <cell r="G934">
            <v>-391450.56</v>
          </cell>
          <cell r="H934">
            <v>-311926.67</v>
          </cell>
          <cell r="I934">
            <v>-391400</v>
          </cell>
          <cell r="K934">
            <v>0</v>
          </cell>
          <cell r="M934">
            <v>-52401.78</v>
          </cell>
          <cell r="N934">
            <v>-9337.5300000000007</v>
          </cell>
          <cell r="O934">
            <v>-52400</v>
          </cell>
          <cell r="Q934">
            <v>0</v>
          </cell>
          <cell r="T934">
            <v>80110.7</v>
          </cell>
          <cell r="U934">
            <v>45000</v>
          </cell>
          <cell r="W934">
            <v>0</v>
          </cell>
          <cell r="Y934">
            <v>-52401.78</v>
          </cell>
          <cell r="AA934">
            <v>-52400</v>
          </cell>
          <cell r="AG934">
            <v>45000</v>
          </cell>
          <cell r="AI934">
            <v>0</v>
          </cell>
          <cell r="AL934">
            <v>8166</v>
          </cell>
        </row>
        <row r="935">
          <cell r="A935" t="str">
            <v>8201</v>
          </cell>
          <cell r="B935" t="str">
            <v xml:space="preserve">407 - Retained Earnings             </v>
          </cell>
          <cell r="C935" t="str">
            <v xml:space="preserve">EMP - Corporate Employee Expenses   </v>
          </cell>
          <cell r="D935" t="str">
            <v>CSP</v>
          </cell>
          <cell r="G935">
            <v>208</v>
          </cell>
          <cell r="H935">
            <v>13</v>
          </cell>
          <cell r="I935">
            <v>100</v>
          </cell>
          <cell r="K935">
            <v>0</v>
          </cell>
          <cell r="M935">
            <v>2756</v>
          </cell>
          <cell r="N935">
            <v>14</v>
          </cell>
          <cell r="O935">
            <v>900</v>
          </cell>
          <cell r="Q935">
            <v>0</v>
          </cell>
          <cell r="T935">
            <v>391</v>
          </cell>
          <cell r="U935">
            <v>1100</v>
          </cell>
          <cell r="W935">
            <v>0</v>
          </cell>
          <cell r="Y935">
            <v>2756</v>
          </cell>
          <cell r="AA935">
            <v>900</v>
          </cell>
          <cell r="AG935">
            <v>1100</v>
          </cell>
          <cell r="AI935">
            <v>0</v>
          </cell>
          <cell r="AL935">
            <v>8201</v>
          </cell>
        </row>
        <row r="936">
          <cell r="A936" t="str">
            <v>8201</v>
          </cell>
          <cell r="B936" t="str">
            <v xml:space="preserve">407 - Retained Earnings             </v>
          </cell>
          <cell r="C936" t="str">
            <v xml:space="preserve">EMP - Corporate Employee Expenses   </v>
          </cell>
          <cell r="D936" t="str">
            <v>EO</v>
          </cell>
          <cell r="G936">
            <v>0</v>
          </cell>
          <cell r="H936">
            <v>0</v>
          </cell>
          <cell r="I936">
            <v>100</v>
          </cell>
          <cell r="K936">
            <v>0</v>
          </cell>
          <cell r="M936">
            <v>26</v>
          </cell>
          <cell r="N936">
            <v>104</v>
          </cell>
          <cell r="O936">
            <v>400</v>
          </cell>
          <cell r="Q936">
            <v>0</v>
          </cell>
          <cell r="T936">
            <v>130.78</v>
          </cell>
          <cell r="U936">
            <v>500</v>
          </cell>
          <cell r="W936">
            <v>0</v>
          </cell>
          <cell r="Y936">
            <v>26</v>
          </cell>
          <cell r="AA936">
            <v>400</v>
          </cell>
          <cell r="AG936">
            <v>500</v>
          </cell>
          <cell r="AI936">
            <v>0</v>
          </cell>
          <cell r="AL936">
            <v>8201</v>
          </cell>
        </row>
        <row r="937">
          <cell r="A937" t="str">
            <v>8201</v>
          </cell>
          <cell r="B937" t="str">
            <v xml:space="preserve">407 - Retained Earnings             </v>
          </cell>
          <cell r="C937" t="str">
            <v xml:space="preserve">EMP - Corporate Employee Expenses   </v>
          </cell>
          <cell r="D937" t="str">
            <v>EO</v>
          </cell>
          <cell r="G937">
            <v>2223</v>
          </cell>
          <cell r="H937">
            <v>1261</v>
          </cell>
          <cell r="I937">
            <v>2500</v>
          </cell>
          <cell r="K937">
            <v>0</v>
          </cell>
          <cell r="M937">
            <v>15646.69</v>
          </cell>
          <cell r="N937">
            <v>14741</v>
          </cell>
          <cell r="O937">
            <v>19600</v>
          </cell>
          <cell r="Q937">
            <v>0</v>
          </cell>
          <cell r="T937">
            <v>21511.96</v>
          </cell>
          <cell r="U937">
            <v>26100</v>
          </cell>
          <cell r="W937">
            <v>0</v>
          </cell>
          <cell r="Y937">
            <v>15646.69</v>
          </cell>
          <cell r="AA937">
            <v>19600</v>
          </cell>
          <cell r="AG937">
            <v>26100</v>
          </cell>
          <cell r="AI937">
            <v>0</v>
          </cell>
          <cell r="AL937">
            <v>8201</v>
          </cell>
        </row>
        <row r="938">
          <cell r="A938" t="str">
            <v>8201</v>
          </cell>
          <cell r="B938" t="str">
            <v xml:space="preserve">407 - Retained Earnings             </v>
          </cell>
          <cell r="C938" t="str">
            <v xml:space="preserve">EMP - Corporate Employee Expenses   </v>
          </cell>
          <cell r="D938" t="str">
            <v>EO</v>
          </cell>
          <cell r="G938">
            <v>0</v>
          </cell>
          <cell r="H938">
            <v>0</v>
          </cell>
          <cell r="I938">
            <v>100</v>
          </cell>
          <cell r="K938">
            <v>0</v>
          </cell>
          <cell r="M938">
            <v>0</v>
          </cell>
          <cell r="N938">
            <v>416</v>
          </cell>
          <cell r="O938">
            <v>200</v>
          </cell>
          <cell r="Q938">
            <v>0</v>
          </cell>
          <cell r="T938">
            <v>407.51</v>
          </cell>
          <cell r="U938">
            <v>400</v>
          </cell>
          <cell r="W938">
            <v>0</v>
          </cell>
          <cell r="Y938">
            <v>0</v>
          </cell>
          <cell r="AA938">
            <v>200</v>
          </cell>
          <cell r="AG938">
            <v>400</v>
          </cell>
          <cell r="AI938">
            <v>0</v>
          </cell>
          <cell r="AL938">
            <v>8201</v>
          </cell>
        </row>
        <row r="939">
          <cell r="A939" t="str">
            <v>8201</v>
          </cell>
          <cell r="B939" t="str">
            <v xml:space="preserve">407 - Retained Earnings             </v>
          </cell>
          <cell r="C939" t="str">
            <v xml:space="preserve">EMP - Corporate Employee Expenses   </v>
          </cell>
          <cell r="D939" t="str">
            <v>EO</v>
          </cell>
          <cell r="G939">
            <v>416</v>
          </cell>
          <cell r="H939">
            <v>234</v>
          </cell>
          <cell r="I939">
            <v>200</v>
          </cell>
          <cell r="K939">
            <v>0</v>
          </cell>
          <cell r="M939">
            <v>2717</v>
          </cell>
          <cell r="N939">
            <v>1963</v>
          </cell>
          <cell r="O939">
            <v>2100</v>
          </cell>
          <cell r="Q939">
            <v>0</v>
          </cell>
          <cell r="T939">
            <v>2615.71</v>
          </cell>
          <cell r="U939">
            <v>2900</v>
          </cell>
          <cell r="W939">
            <v>0</v>
          </cell>
          <cell r="Y939">
            <v>2717</v>
          </cell>
          <cell r="AA939">
            <v>2100</v>
          </cell>
          <cell r="AG939">
            <v>2900</v>
          </cell>
          <cell r="AI939">
            <v>0</v>
          </cell>
          <cell r="AL939">
            <v>8201</v>
          </cell>
        </row>
        <row r="940">
          <cell r="A940" t="str">
            <v>8201</v>
          </cell>
          <cell r="B940" t="str">
            <v xml:space="preserve">407 - Retained Earnings             </v>
          </cell>
          <cell r="C940" t="str">
            <v xml:space="preserve">EMP - Corporate Employee Expenses   </v>
          </cell>
          <cell r="D940" t="str">
            <v>IS</v>
          </cell>
          <cell r="G940">
            <v>13</v>
          </cell>
          <cell r="H940">
            <v>0</v>
          </cell>
          <cell r="I940">
            <v>100</v>
          </cell>
          <cell r="K940">
            <v>0</v>
          </cell>
          <cell r="M940">
            <v>507</v>
          </cell>
          <cell r="N940">
            <v>130</v>
          </cell>
          <cell r="O940">
            <v>900</v>
          </cell>
          <cell r="Q940">
            <v>0</v>
          </cell>
          <cell r="T940">
            <v>221.51</v>
          </cell>
          <cell r="U940">
            <v>1100</v>
          </cell>
          <cell r="W940">
            <v>0</v>
          </cell>
          <cell r="Y940">
            <v>507</v>
          </cell>
          <cell r="AA940">
            <v>900</v>
          </cell>
          <cell r="AG940">
            <v>1100</v>
          </cell>
          <cell r="AI940">
            <v>0</v>
          </cell>
          <cell r="AL940">
            <v>8201</v>
          </cell>
        </row>
        <row r="941">
          <cell r="A941" t="str">
            <v>8202</v>
          </cell>
          <cell r="B941" t="str">
            <v xml:space="preserve">407 - Retained Earnings             </v>
          </cell>
          <cell r="C941" t="str">
            <v xml:space="preserve">EMP - Corporate Employee Expenses   </v>
          </cell>
          <cell r="D941" t="str">
            <v>CS</v>
          </cell>
          <cell r="G941">
            <v>0</v>
          </cell>
          <cell r="H941">
            <v>0</v>
          </cell>
          <cell r="I941">
            <v>200</v>
          </cell>
          <cell r="K941">
            <v>0</v>
          </cell>
          <cell r="M941">
            <v>0</v>
          </cell>
          <cell r="N941">
            <v>0</v>
          </cell>
          <cell r="O941">
            <v>1800</v>
          </cell>
          <cell r="Q941">
            <v>0</v>
          </cell>
          <cell r="T941">
            <v>0</v>
          </cell>
          <cell r="U941">
            <v>2400</v>
          </cell>
          <cell r="W941">
            <v>0</v>
          </cell>
          <cell r="Y941">
            <v>0</v>
          </cell>
          <cell r="AA941">
            <v>1800</v>
          </cell>
          <cell r="AG941">
            <v>2400</v>
          </cell>
          <cell r="AI941">
            <v>0</v>
          </cell>
          <cell r="AL941">
            <v>8202</v>
          </cell>
        </row>
        <row r="942">
          <cell r="A942" t="str">
            <v>8202</v>
          </cell>
          <cell r="B942" t="str">
            <v xml:space="preserve">407 - Retained Earnings             </v>
          </cell>
          <cell r="C942" t="str">
            <v xml:space="preserve">EMP - Corporate Employee Expenses   </v>
          </cell>
          <cell r="D942" t="str">
            <v>CSP</v>
          </cell>
          <cell r="G942">
            <v>600</v>
          </cell>
          <cell r="H942">
            <v>600</v>
          </cell>
          <cell r="I942">
            <v>700</v>
          </cell>
          <cell r="K942">
            <v>0</v>
          </cell>
          <cell r="M942">
            <v>5400</v>
          </cell>
          <cell r="N942">
            <v>6400</v>
          </cell>
          <cell r="O942">
            <v>6300</v>
          </cell>
          <cell r="Q942">
            <v>0</v>
          </cell>
          <cell r="T942">
            <v>8200</v>
          </cell>
          <cell r="U942">
            <v>8500</v>
          </cell>
          <cell r="W942">
            <v>0</v>
          </cell>
          <cell r="Y942">
            <v>5400</v>
          </cell>
          <cell r="AA942">
            <v>6300</v>
          </cell>
          <cell r="AG942">
            <v>8500</v>
          </cell>
          <cell r="AI942">
            <v>0</v>
          </cell>
          <cell r="AL942">
            <v>8202</v>
          </cell>
        </row>
        <row r="943">
          <cell r="A943" t="str">
            <v>8202</v>
          </cell>
          <cell r="B943" t="str">
            <v xml:space="preserve">407 - Retained Earnings             </v>
          </cell>
          <cell r="C943" t="str">
            <v xml:space="preserve">EMP - Corporate Employee Expenses   </v>
          </cell>
          <cell r="D943" t="str">
            <v>EO</v>
          </cell>
          <cell r="G943">
            <v>1700</v>
          </cell>
          <cell r="H943">
            <v>1500</v>
          </cell>
          <cell r="I943">
            <v>1700</v>
          </cell>
          <cell r="K943">
            <v>0</v>
          </cell>
          <cell r="M943">
            <v>17700</v>
          </cell>
          <cell r="N943">
            <v>13900</v>
          </cell>
          <cell r="O943">
            <v>15300</v>
          </cell>
          <cell r="Q943">
            <v>0</v>
          </cell>
          <cell r="T943">
            <v>18400</v>
          </cell>
          <cell r="U943">
            <v>20400</v>
          </cell>
          <cell r="W943">
            <v>0</v>
          </cell>
          <cell r="Y943">
            <v>17700</v>
          </cell>
          <cell r="AA943">
            <v>15300</v>
          </cell>
          <cell r="AG943">
            <v>20400</v>
          </cell>
          <cell r="AI943">
            <v>0</v>
          </cell>
          <cell r="AL943">
            <v>8202</v>
          </cell>
        </row>
        <row r="944">
          <cell r="A944" t="str">
            <v>8202</v>
          </cell>
          <cell r="B944" t="str">
            <v xml:space="preserve">407 - Retained Earnings             </v>
          </cell>
          <cell r="C944" t="str">
            <v xml:space="preserve">EMP - Corporate Employee Expenses   </v>
          </cell>
          <cell r="D944" t="str">
            <v>EO</v>
          </cell>
          <cell r="G944">
            <v>400</v>
          </cell>
          <cell r="H944">
            <v>400</v>
          </cell>
          <cell r="I944">
            <v>400</v>
          </cell>
          <cell r="K944">
            <v>0</v>
          </cell>
          <cell r="M944">
            <v>3600</v>
          </cell>
          <cell r="N944">
            <v>3600</v>
          </cell>
          <cell r="O944">
            <v>3600</v>
          </cell>
          <cell r="Q944">
            <v>0</v>
          </cell>
          <cell r="T944">
            <v>4800</v>
          </cell>
          <cell r="U944">
            <v>4800</v>
          </cell>
          <cell r="W944">
            <v>0</v>
          </cell>
          <cell r="Y944">
            <v>3600</v>
          </cell>
          <cell r="AA944">
            <v>3600</v>
          </cell>
          <cell r="AG944">
            <v>4800</v>
          </cell>
          <cell r="AI944">
            <v>0</v>
          </cell>
          <cell r="AL944">
            <v>8202</v>
          </cell>
        </row>
        <row r="945">
          <cell r="A945" t="str">
            <v>8202</v>
          </cell>
          <cell r="B945" t="str">
            <v xml:space="preserve">407 - Retained Earnings             </v>
          </cell>
          <cell r="C945" t="str">
            <v xml:space="preserve">EMP - Corporate Employee Expenses   </v>
          </cell>
          <cell r="D945" t="str">
            <v>EO</v>
          </cell>
          <cell r="G945">
            <v>100</v>
          </cell>
          <cell r="H945">
            <v>100</v>
          </cell>
          <cell r="I945">
            <v>100</v>
          </cell>
          <cell r="K945">
            <v>0</v>
          </cell>
          <cell r="M945">
            <v>922.29</v>
          </cell>
          <cell r="N945">
            <v>900</v>
          </cell>
          <cell r="O945">
            <v>900</v>
          </cell>
          <cell r="Q945">
            <v>0</v>
          </cell>
          <cell r="T945">
            <v>1200</v>
          </cell>
          <cell r="U945">
            <v>1200</v>
          </cell>
          <cell r="W945">
            <v>0</v>
          </cell>
          <cell r="Y945">
            <v>922.29</v>
          </cell>
          <cell r="AA945">
            <v>900</v>
          </cell>
          <cell r="AG945">
            <v>1200</v>
          </cell>
          <cell r="AI945">
            <v>0</v>
          </cell>
          <cell r="AL945">
            <v>8202</v>
          </cell>
        </row>
        <row r="946">
          <cell r="A946" t="str">
            <v>8202</v>
          </cell>
          <cell r="B946" t="str">
            <v xml:space="preserve">407 - Retained Earnings             </v>
          </cell>
          <cell r="C946" t="str">
            <v xml:space="preserve">EMP - Corporate Employee Expenses   </v>
          </cell>
          <cell r="D946" t="str">
            <v>EO</v>
          </cell>
          <cell r="G946">
            <v>500</v>
          </cell>
          <cell r="H946">
            <v>500</v>
          </cell>
          <cell r="I946">
            <v>500</v>
          </cell>
          <cell r="K946">
            <v>0</v>
          </cell>
          <cell r="M946">
            <v>4500</v>
          </cell>
          <cell r="N946">
            <v>4500</v>
          </cell>
          <cell r="O946">
            <v>4500</v>
          </cell>
          <cell r="Q946">
            <v>0</v>
          </cell>
          <cell r="T946">
            <v>6000</v>
          </cell>
          <cell r="U946">
            <v>6000</v>
          </cell>
          <cell r="W946">
            <v>0</v>
          </cell>
          <cell r="Y946">
            <v>4500</v>
          </cell>
          <cell r="AA946">
            <v>4500</v>
          </cell>
          <cell r="AG946">
            <v>6000</v>
          </cell>
          <cell r="AI946">
            <v>0</v>
          </cell>
          <cell r="AL946">
            <v>8202</v>
          </cell>
        </row>
        <row r="947">
          <cell r="A947" t="str">
            <v>8202</v>
          </cell>
          <cell r="B947" t="str">
            <v xml:space="preserve">407 - Retained Earnings             </v>
          </cell>
          <cell r="C947" t="str">
            <v xml:space="preserve">EMP - Corporate Employee Expenses   </v>
          </cell>
          <cell r="D947" t="str">
            <v>HR</v>
          </cell>
          <cell r="G947">
            <v>100</v>
          </cell>
          <cell r="H947">
            <v>100</v>
          </cell>
          <cell r="I947">
            <v>100</v>
          </cell>
          <cell r="K947">
            <v>0</v>
          </cell>
          <cell r="M947">
            <v>900</v>
          </cell>
          <cell r="N947">
            <v>900</v>
          </cell>
          <cell r="O947">
            <v>800</v>
          </cell>
          <cell r="Q947">
            <v>0</v>
          </cell>
          <cell r="T947">
            <v>1200</v>
          </cell>
          <cell r="U947">
            <v>1000</v>
          </cell>
          <cell r="W947">
            <v>0</v>
          </cell>
          <cell r="Y947">
            <v>900</v>
          </cell>
          <cell r="AA947">
            <v>800</v>
          </cell>
          <cell r="AG947">
            <v>1000</v>
          </cell>
          <cell r="AI947">
            <v>0</v>
          </cell>
          <cell r="AL947">
            <v>8202</v>
          </cell>
        </row>
        <row r="948">
          <cell r="A948" t="str">
            <v>8203</v>
          </cell>
          <cell r="B948" t="str">
            <v xml:space="preserve">407 - Retained Earnings             </v>
          </cell>
          <cell r="C948" t="str">
            <v xml:space="preserve">EMP - Corporate Employee Expenses   </v>
          </cell>
          <cell r="D948" t="str">
            <v>CS</v>
          </cell>
          <cell r="G948">
            <v>0</v>
          </cell>
          <cell r="H948">
            <v>0</v>
          </cell>
          <cell r="I948">
            <v>0</v>
          </cell>
          <cell r="K948">
            <v>0</v>
          </cell>
          <cell r="M948">
            <v>0</v>
          </cell>
          <cell r="N948">
            <v>0</v>
          </cell>
          <cell r="O948">
            <v>0</v>
          </cell>
          <cell r="Q948">
            <v>0</v>
          </cell>
          <cell r="T948">
            <v>89.1</v>
          </cell>
          <cell r="U948">
            <v>0</v>
          </cell>
          <cell r="W948">
            <v>0</v>
          </cell>
          <cell r="Y948">
            <v>0</v>
          </cell>
          <cell r="AA948">
            <v>0</v>
          </cell>
          <cell r="AG948">
            <v>0</v>
          </cell>
          <cell r="AI948">
            <v>0</v>
          </cell>
          <cell r="AL948">
            <v>8203</v>
          </cell>
        </row>
        <row r="949">
          <cell r="A949" t="str">
            <v>8203</v>
          </cell>
          <cell r="B949" t="str">
            <v xml:space="preserve">407 - Retained Earnings             </v>
          </cell>
          <cell r="C949" t="str">
            <v xml:space="preserve">EMP - Corporate Employee Expenses   </v>
          </cell>
          <cell r="D949" t="str">
            <v>CSP</v>
          </cell>
          <cell r="G949">
            <v>0</v>
          </cell>
          <cell r="H949">
            <v>0</v>
          </cell>
          <cell r="I949">
            <v>100</v>
          </cell>
          <cell r="K949">
            <v>0</v>
          </cell>
          <cell r="M949">
            <v>191.16</v>
          </cell>
          <cell r="N949">
            <v>0</v>
          </cell>
          <cell r="O949">
            <v>900</v>
          </cell>
          <cell r="Q949">
            <v>0</v>
          </cell>
          <cell r="T949">
            <v>463.05</v>
          </cell>
          <cell r="U949">
            <v>1000</v>
          </cell>
          <cell r="W949">
            <v>0</v>
          </cell>
          <cell r="Y949">
            <v>191.16</v>
          </cell>
          <cell r="AA949">
            <v>900</v>
          </cell>
          <cell r="AG949">
            <v>1000</v>
          </cell>
          <cell r="AI949">
            <v>0</v>
          </cell>
          <cell r="AL949">
            <v>8203</v>
          </cell>
        </row>
        <row r="950">
          <cell r="A950" t="str">
            <v>8203</v>
          </cell>
          <cell r="B950" t="str">
            <v xml:space="preserve">407 - Retained Earnings             </v>
          </cell>
          <cell r="C950" t="str">
            <v xml:space="preserve">EMP - Corporate Employee Expenses   </v>
          </cell>
          <cell r="D950" t="str">
            <v>EO</v>
          </cell>
          <cell r="G950">
            <v>0</v>
          </cell>
          <cell r="H950">
            <v>0</v>
          </cell>
          <cell r="I950">
            <v>100</v>
          </cell>
          <cell r="K950">
            <v>0</v>
          </cell>
          <cell r="M950">
            <v>18.010000000000002</v>
          </cell>
          <cell r="N950">
            <v>183.69</v>
          </cell>
          <cell r="O950">
            <v>100</v>
          </cell>
          <cell r="Q950">
            <v>0</v>
          </cell>
          <cell r="T950">
            <v>184.66</v>
          </cell>
          <cell r="U950">
            <v>200</v>
          </cell>
          <cell r="W950">
            <v>0</v>
          </cell>
          <cell r="Y950">
            <v>18.010000000000002</v>
          </cell>
          <cell r="AA950">
            <v>100</v>
          </cell>
          <cell r="AG950">
            <v>200</v>
          </cell>
          <cell r="AI950">
            <v>0</v>
          </cell>
          <cell r="AL950">
            <v>8203</v>
          </cell>
        </row>
        <row r="951">
          <cell r="A951" t="str">
            <v>8203</v>
          </cell>
          <cell r="B951" t="str">
            <v xml:space="preserve">407 - Retained Earnings             </v>
          </cell>
          <cell r="C951" t="str">
            <v xml:space="preserve">EMP - Corporate Employee Expenses   </v>
          </cell>
          <cell r="D951" t="str">
            <v>EO</v>
          </cell>
          <cell r="G951">
            <v>4154.16</v>
          </cell>
          <cell r="H951">
            <v>1078.31</v>
          </cell>
          <cell r="I951">
            <v>4300</v>
          </cell>
          <cell r="K951">
            <v>0</v>
          </cell>
          <cell r="M951">
            <v>41285.35</v>
          </cell>
          <cell r="N951">
            <v>16565.73</v>
          </cell>
          <cell r="O951">
            <v>39900</v>
          </cell>
          <cell r="Q951">
            <v>0</v>
          </cell>
          <cell r="T951">
            <v>44397.77</v>
          </cell>
          <cell r="U951">
            <v>54800</v>
          </cell>
          <cell r="W951">
            <v>0</v>
          </cell>
          <cell r="Y951">
            <v>41285.35</v>
          </cell>
          <cell r="AA951">
            <v>39900</v>
          </cell>
          <cell r="AG951">
            <v>54800</v>
          </cell>
          <cell r="AI951">
            <v>0</v>
          </cell>
          <cell r="AL951">
            <v>8203</v>
          </cell>
        </row>
        <row r="952">
          <cell r="A952" t="str">
            <v>8203</v>
          </cell>
          <cell r="B952" t="str">
            <v xml:space="preserve">407 - Retained Earnings             </v>
          </cell>
          <cell r="C952" t="str">
            <v xml:space="preserve">EMP - Corporate Employee Expenses   </v>
          </cell>
          <cell r="D952" t="str">
            <v>EO</v>
          </cell>
          <cell r="G952">
            <v>0</v>
          </cell>
          <cell r="H952">
            <v>0</v>
          </cell>
          <cell r="I952">
            <v>100</v>
          </cell>
          <cell r="K952">
            <v>0</v>
          </cell>
          <cell r="M952">
            <v>759.67</v>
          </cell>
          <cell r="N952">
            <v>252.25</v>
          </cell>
          <cell r="O952">
            <v>900</v>
          </cell>
          <cell r="Q952">
            <v>0</v>
          </cell>
          <cell r="T952">
            <v>1516.84</v>
          </cell>
          <cell r="U952">
            <v>1400</v>
          </cell>
          <cell r="W952">
            <v>0</v>
          </cell>
          <cell r="Y952">
            <v>759.67</v>
          </cell>
          <cell r="AA952">
            <v>900</v>
          </cell>
          <cell r="AG952">
            <v>1400</v>
          </cell>
          <cell r="AI952">
            <v>0</v>
          </cell>
          <cell r="AL952">
            <v>8203</v>
          </cell>
        </row>
        <row r="953">
          <cell r="A953" t="str">
            <v>8203</v>
          </cell>
          <cell r="B953" t="str">
            <v xml:space="preserve">407 - Retained Earnings             </v>
          </cell>
          <cell r="C953" t="str">
            <v xml:space="preserve">EMP - Corporate Employee Expenses   </v>
          </cell>
          <cell r="D953" t="str">
            <v>EO</v>
          </cell>
          <cell r="G953">
            <v>459.19</v>
          </cell>
          <cell r="H953">
            <v>0</v>
          </cell>
          <cell r="I953">
            <v>700</v>
          </cell>
          <cell r="K953">
            <v>0</v>
          </cell>
          <cell r="M953">
            <v>7242.94</v>
          </cell>
          <cell r="N953">
            <v>2646.51</v>
          </cell>
          <cell r="O953">
            <v>6300</v>
          </cell>
          <cell r="Q953">
            <v>0</v>
          </cell>
          <cell r="T953">
            <v>4130.17</v>
          </cell>
          <cell r="U953">
            <v>8500</v>
          </cell>
          <cell r="W953">
            <v>0</v>
          </cell>
          <cell r="Y953">
            <v>7242.94</v>
          </cell>
          <cell r="AA953">
            <v>6300</v>
          </cell>
          <cell r="AG953">
            <v>8500</v>
          </cell>
          <cell r="AI953">
            <v>0</v>
          </cell>
          <cell r="AL953">
            <v>8203</v>
          </cell>
        </row>
        <row r="954">
          <cell r="A954" t="str">
            <v>8203</v>
          </cell>
          <cell r="B954" t="str">
            <v xml:space="preserve">407 - Retained Earnings             </v>
          </cell>
          <cell r="C954" t="str">
            <v xml:space="preserve">EMP - Corporate Employee Expenses   </v>
          </cell>
          <cell r="D954" t="str">
            <v>FS</v>
          </cell>
          <cell r="G954">
            <v>0</v>
          </cell>
          <cell r="H954">
            <v>0</v>
          </cell>
          <cell r="I954">
            <v>0</v>
          </cell>
          <cell r="K954">
            <v>0</v>
          </cell>
          <cell r="M954">
            <v>36.32</v>
          </cell>
          <cell r="N954">
            <v>0</v>
          </cell>
          <cell r="O954">
            <v>0</v>
          </cell>
          <cell r="Q954">
            <v>0</v>
          </cell>
          <cell r="T954">
            <v>0</v>
          </cell>
          <cell r="U954">
            <v>0</v>
          </cell>
          <cell r="W954">
            <v>0</v>
          </cell>
          <cell r="Y954">
            <v>36.32</v>
          </cell>
          <cell r="AA954">
            <v>0</v>
          </cell>
          <cell r="AG954">
            <v>0</v>
          </cell>
          <cell r="AI954">
            <v>0</v>
          </cell>
          <cell r="AL954">
            <v>8203</v>
          </cell>
        </row>
        <row r="955">
          <cell r="A955" t="str">
            <v>8203</v>
          </cell>
          <cell r="B955" t="str">
            <v xml:space="preserve">407 - Retained Earnings             </v>
          </cell>
          <cell r="C955" t="str">
            <v xml:space="preserve">EMP - Corporate Employee Expenses   </v>
          </cell>
          <cell r="D955" t="str">
            <v>HR</v>
          </cell>
          <cell r="G955">
            <v>0</v>
          </cell>
          <cell r="H955">
            <v>0</v>
          </cell>
          <cell r="I955">
            <v>0</v>
          </cell>
          <cell r="K955">
            <v>0</v>
          </cell>
          <cell r="M955">
            <v>177.12</v>
          </cell>
          <cell r="N955">
            <v>1202.18</v>
          </cell>
          <cell r="O955">
            <v>0</v>
          </cell>
          <cell r="Q955">
            <v>0</v>
          </cell>
          <cell r="T955">
            <v>1202.18</v>
          </cell>
          <cell r="U955">
            <v>0</v>
          </cell>
          <cell r="W955">
            <v>0</v>
          </cell>
          <cell r="Y955">
            <v>177.12</v>
          </cell>
          <cell r="AA955">
            <v>0</v>
          </cell>
          <cell r="AG955">
            <v>0</v>
          </cell>
          <cell r="AI955">
            <v>0</v>
          </cell>
          <cell r="AL955">
            <v>8203</v>
          </cell>
        </row>
        <row r="956">
          <cell r="A956" t="str">
            <v>8203</v>
          </cell>
          <cell r="B956" t="str">
            <v xml:space="preserve">407 - Retained Earnings             </v>
          </cell>
          <cell r="C956" t="str">
            <v xml:space="preserve">EMP - Corporate Employee Expenses   </v>
          </cell>
          <cell r="D956" t="str">
            <v>IS</v>
          </cell>
          <cell r="G956">
            <v>0</v>
          </cell>
          <cell r="H956">
            <v>0</v>
          </cell>
          <cell r="I956">
            <v>0</v>
          </cell>
          <cell r="K956">
            <v>0</v>
          </cell>
          <cell r="M956">
            <v>53.52</v>
          </cell>
          <cell r="N956">
            <v>2595.62</v>
          </cell>
          <cell r="O956">
            <v>0</v>
          </cell>
          <cell r="Q956">
            <v>0</v>
          </cell>
          <cell r="T956">
            <v>2595.62</v>
          </cell>
          <cell r="U956">
            <v>100</v>
          </cell>
          <cell r="W956">
            <v>0</v>
          </cell>
          <cell r="Y956">
            <v>53.52</v>
          </cell>
          <cell r="AA956">
            <v>0</v>
          </cell>
          <cell r="AG956">
            <v>100</v>
          </cell>
          <cell r="AI956">
            <v>0</v>
          </cell>
          <cell r="AL956">
            <v>8203</v>
          </cell>
        </row>
        <row r="957">
          <cell r="A957" t="str">
            <v>8204</v>
          </cell>
          <cell r="B957" t="str">
            <v xml:space="preserve">407 - Retained Earnings             </v>
          </cell>
          <cell r="C957" t="str">
            <v xml:space="preserve">EMP - Corporate Employee Expenses   </v>
          </cell>
          <cell r="D957" t="str">
            <v>CSP</v>
          </cell>
          <cell r="G957">
            <v>0</v>
          </cell>
          <cell r="H957">
            <v>0</v>
          </cell>
          <cell r="I957">
            <v>0</v>
          </cell>
          <cell r="K957">
            <v>0</v>
          </cell>
          <cell r="M957">
            <v>950</v>
          </cell>
          <cell r="N957">
            <v>1260</v>
          </cell>
          <cell r="O957">
            <v>1600</v>
          </cell>
          <cell r="Q957">
            <v>0</v>
          </cell>
          <cell r="T957">
            <v>1297.19</v>
          </cell>
          <cell r="U957">
            <v>1600</v>
          </cell>
          <cell r="W957">
            <v>0</v>
          </cell>
          <cell r="Y957">
            <v>950</v>
          </cell>
          <cell r="AA957">
            <v>1600</v>
          </cell>
          <cell r="AG957">
            <v>1600</v>
          </cell>
          <cell r="AI957">
            <v>0</v>
          </cell>
          <cell r="AL957">
            <v>8204</v>
          </cell>
        </row>
        <row r="958">
          <cell r="A958" t="str">
            <v>8204</v>
          </cell>
          <cell r="B958" t="str">
            <v xml:space="preserve">407 - Retained Earnings             </v>
          </cell>
          <cell r="C958" t="str">
            <v xml:space="preserve">EMP - Corporate Employee Expenses   </v>
          </cell>
          <cell r="D958" t="str">
            <v>EO</v>
          </cell>
          <cell r="G958">
            <v>0</v>
          </cell>
          <cell r="H958">
            <v>0</v>
          </cell>
          <cell r="I958">
            <v>0</v>
          </cell>
          <cell r="K958">
            <v>0</v>
          </cell>
          <cell r="M958">
            <v>2660</v>
          </cell>
          <cell r="N958">
            <v>2520</v>
          </cell>
          <cell r="O958">
            <v>2500</v>
          </cell>
          <cell r="Q958">
            <v>0</v>
          </cell>
          <cell r="T958">
            <v>2400</v>
          </cell>
          <cell r="U958">
            <v>2500</v>
          </cell>
          <cell r="W958">
            <v>0</v>
          </cell>
          <cell r="Y958">
            <v>2660</v>
          </cell>
          <cell r="AA958">
            <v>2500</v>
          </cell>
          <cell r="AG958">
            <v>2500</v>
          </cell>
          <cell r="AI958">
            <v>0</v>
          </cell>
          <cell r="AL958">
            <v>8204</v>
          </cell>
        </row>
        <row r="959">
          <cell r="A959" t="str">
            <v>8204</v>
          </cell>
          <cell r="B959" t="str">
            <v xml:space="preserve">407 - Retained Earnings             </v>
          </cell>
          <cell r="C959" t="str">
            <v xml:space="preserve">EMP - Corporate Employee Expenses   </v>
          </cell>
          <cell r="D959" t="str">
            <v>EO</v>
          </cell>
          <cell r="G959">
            <v>0</v>
          </cell>
          <cell r="H959">
            <v>0</v>
          </cell>
          <cell r="I959">
            <v>0</v>
          </cell>
          <cell r="K959">
            <v>0</v>
          </cell>
          <cell r="M959">
            <v>28415</v>
          </cell>
          <cell r="N959">
            <v>26360</v>
          </cell>
          <cell r="O959">
            <v>29900</v>
          </cell>
          <cell r="Q959">
            <v>0</v>
          </cell>
          <cell r="T959">
            <v>25104.77</v>
          </cell>
          <cell r="U959">
            <v>29900</v>
          </cell>
          <cell r="W959">
            <v>0</v>
          </cell>
          <cell r="Y959">
            <v>28415</v>
          </cell>
          <cell r="AA959">
            <v>29900</v>
          </cell>
          <cell r="AG959">
            <v>29900</v>
          </cell>
          <cell r="AI959">
            <v>0</v>
          </cell>
          <cell r="AL959">
            <v>8204</v>
          </cell>
        </row>
        <row r="960">
          <cell r="A960" t="str">
            <v>8204</v>
          </cell>
          <cell r="B960" t="str">
            <v xml:space="preserve">407 - Retained Earnings             </v>
          </cell>
          <cell r="C960" t="str">
            <v xml:space="preserve">EMP - Corporate Employee Expenses   </v>
          </cell>
          <cell r="D960" t="str">
            <v>EO</v>
          </cell>
          <cell r="G960">
            <v>0</v>
          </cell>
          <cell r="H960">
            <v>0</v>
          </cell>
          <cell r="I960">
            <v>0</v>
          </cell>
          <cell r="K960">
            <v>0</v>
          </cell>
          <cell r="M960">
            <v>1585</v>
          </cell>
          <cell r="N960">
            <v>1677.58</v>
          </cell>
          <cell r="O960">
            <v>1600</v>
          </cell>
          <cell r="Q960">
            <v>0</v>
          </cell>
          <cell r="T960">
            <v>1609.01</v>
          </cell>
          <cell r="U960">
            <v>1600</v>
          </cell>
          <cell r="W960">
            <v>0</v>
          </cell>
          <cell r="Y960">
            <v>1585</v>
          </cell>
          <cell r="AA960">
            <v>1600</v>
          </cell>
          <cell r="AG960">
            <v>1600</v>
          </cell>
          <cell r="AI960">
            <v>0</v>
          </cell>
          <cell r="AL960">
            <v>8204</v>
          </cell>
        </row>
        <row r="961">
          <cell r="A961" t="str">
            <v>8204</v>
          </cell>
          <cell r="B961" t="str">
            <v xml:space="preserve">407 - Retained Earnings             </v>
          </cell>
          <cell r="C961" t="str">
            <v xml:space="preserve">EMP - Corporate Employee Expenses   </v>
          </cell>
          <cell r="D961" t="str">
            <v>EO</v>
          </cell>
          <cell r="G961">
            <v>0</v>
          </cell>
          <cell r="H961">
            <v>151.19</v>
          </cell>
          <cell r="I961">
            <v>0</v>
          </cell>
          <cell r="K961">
            <v>0</v>
          </cell>
          <cell r="M961">
            <v>5110</v>
          </cell>
          <cell r="N961">
            <v>5369.81</v>
          </cell>
          <cell r="O961">
            <v>5800</v>
          </cell>
          <cell r="Q961">
            <v>0</v>
          </cell>
          <cell r="T961">
            <v>5126.96</v>
          </cell>
          <cell r="U961">
            <v>5800</v>
          </cell>
          <cell r="W961">
            <v>0</v>
          </cell>
          <cell r="Y961">
            <v>5110</v>
          </cell>
          <cell r="AA961">
            <v>5800</v>
          </cell>
          <cell r="AG961">
            <v>5800</v>
          </cell>
          <cell r="AI961">
            <v>0</v>
          </cell>
          <cell r="AL961">
            <v>8204</v>
          </cell>
        </row>
        <row r="962">
          <cell r="A962" t="str">
            <v>8204</v>
          </cell>
          <cell r="B962" t="str">
            <v xml:space="preserve">407 - Retained Earnings             </v>
          </cell>
          <cell r="C962" t="str">
            <v xml:space="preserve">EMP - Corporate Employee Expenses   </v>
          </cell>
          <cell r="D962" t="str">
            <v>HR</v>
          </cell>
          <cell r="G962">
            <v>0</v>
          </cell>
          <cell r="H962">
            <v>0</v>
          </cell>
          <cell r="I962">
            <v>0</v>
          </cell>
          <cell r="K962">
            <v>0</v>
          </cell>
          <cell r="M962">
            <v>380</v>
          </cell>
          <cell r="N962">
            <v>540</v>
          </cell>
          <cell r="O962">
            <v>700</v>
          </cell>
          <cell r="Q962">
            <v>0</v>
          </cell>
          <cell r="T962">
            <v>514.29</v>
          </cell>
          <cell r="U962">
            <v>700</v>
          </cell>
          <cell r="W962">
            <v>0</v>
          </cell>
          <cell r="Y962">
            <v>380</v>
          </cell>
          <cell r="AA962">
            <v>700</v>
          </cell>
          <cell r="AG962">
            <v>700</v>
          </cell>
          <cell r="AI962">
            <v>0</v>
          </cell>
          <cell r="AL962">
            <v>8204</v>
          </cell>
        </row>
        <row r="963">
          <cell r="A963" t="str">
            <v>8205</v>
          </cell>
          <cell r="B963" t="str">
            <v xml:space="preserve">407 - Retained Earnings             </v>
          </cell>
          <cell r="C963" t="str">
            <v xml:space="preserve">EMP - Corporate Employee Expenses   </v>
          </cell>
          <cell r="D963" t="str">
            <v>CS</v>
          </cell>
          <cell r="G963">
            <v>220</v>
          </cell>
          <cell r="H963">
            <v>0</v>
          </cell>
          <cell r="I963">
            <v>100</v>
          </cell>
          <cell r="K963">
            <v>0</v>
          </cell>
          <cell r="M963">
            <v>220</v>
          </cell>
          <cell r="N963">
            <v>435</v>
          </cell>
          <cell r="O963">
            <v>400</v>
          </cell>
          <cell r="Q963">
            <v>0</v>
          </cell>
          <cell r="T963">
            <v>675.58</v>
          </cell>
          <cell r="U963">
            <v>600</v>
          </cell>
          <cell r="W963">
            <v>0</v>
          </cell>
          <cell r="Y963">
            <v>220</v>
          </cell>
          <cell r="AA963">
            <v>400</v>
          </cell>
          <cell r="AG963">
            <v>600</v>
          </cell>
          <cell r="AI963">
            <v>0</v>
          </cell>
          <cell r="AL963">
            <v>8205</v>
          </cell>
        </row>
        <row r="964">
          <cell r="A964" t="str">
            <v>8205</v>
          </cell>
          <cell r="B964" t="str">
            <v xml:space="preserve">407 - Retained Earnings             </v>
          </cell>
          <cell r="C964" t="str">
            <v xml:space="preserve">EMP - Corporate Employee Expenses   </v>
          </cell>
          <cell r="D964" t="str">
            <v>CSP</v>
          </cell>
          <cell r="G964">
            <v>0</v>
          </cell>
          <cell r="H964">
            <v>409.11</v>
          </cell>
          <cell r="I964">
            <v>100</v>
          </cell>
          <cell r="K964">
            <v>0</v>
          </cell>
          <cell r="M964">
            <v>745</v>
          </cell>
          <cell r="N964">
            <v>809.77</v>
          </cell>
          <cell r="O964">
            <v>700</v>
          </cell>
          <cell r="Q964">
            <v>0</v>
          </cell>
          <cell r="T964">
            <v>1959.68</v>
          </cell>
          <cell r="U964">
            <v>3000</v>
          </cell>
          <cell r="W964">
            <v>0</v>
          </cell>
          <cell r="Y964">
            <v>745</v>
          </cell>
          <cell r="AA964">
            <v>700</v>
          </cell>
          <cell r="AG964">
            <v>3000</v>
          </cell>
          <cell r="AI964">
            <v>0</v>
          </cell>
          <cell r="AL964">
            <v>8205</v>
          </cell>
        </row>
        <row r="965">
          <cell r="A965" t="str">
            <v>8205</v>
          </cell>
          <cell r="B965" t="str">
            <v xml:space="preserve">407 - Retained Earnings             </v>
          </cell>
          <cell r="C965" t="str">
            <v xml:space="preserve">EMP - Corporate Employee Expenses   </v>
          </cell>
          <cell r="D965" t="str">
            <v>EO</v>
          </cell>
          <cell r="G965">
            <v>359.73</v>
          </cell>
          <cell r="H965">
            <v>371.29</v>
          </cell>
          <cell r="I965">
            <v>300</v>
          </cell>
          <cell r="K965">
            <v>0</v>
          </cell>
          <cell r="M965">
            <v>1570.93</v>
          </cell>
          <cell r="N965">
            <v>1987.69</v>
          </cell>
          <cell r="O965">
            <v>2200</v>
          </cell>
          <cell r="Q965">
            <v>0</v>
          </cell>
          <cell r="T965">
            <v>3384.25</v>
          </cell>
          <cell r="U965">
            <v>3000</v>
          </cell>
          <cell r="W965">
            <v>0</v>
          </cell>
          <cell r="Y965">
            <v>1570.93</v>
          </cell>
          <cell r="AA965">
            <v>2200</v>
          </cell>
          <cell r="AG965">
            <v>3000</v>
          </cell>
          <cell r="AI965">
            <v>0</v>
          </cell>
          <cell r="AL965">
            <v>8205</v>
          </cell>
        </row>
        <row r="966">
          <cell r="A966" t="str">
            <v>8205</v>
          </cell>
          <cell r="B966" t="str">
            <v xml:space="preserve">407 - Retained Earnings             </v>
          </cell>
          <cell r="C966" t="str">
            <v xml:space="preserve">EMP - Corporate Employee Expenses   </v>
          </cell>
          <cell r="D966" t="str">
            <v>EO</v>
          </cell>
          <cell r="G966">
            <v>0</v>
          </cell>
          <cell r="H966">
            <v>0</v>
          </cell>
          <cell r="I966">
            <v>0</v>
          </cell>
          <cell r="K966">
            <v>0</v>
          </cell>
          <cell r="M966">
            <v>1200.56</v>
          </cell>
          <cell r="N966">
            <v>980.4</v>
          </cell>
          <cell r="O966">
            <v>1100</v>
          </cell>
          <cell r="Q966">
            <v>0</v>
          </cell>
          <cell r="T966">
            <v>2118.65</v>
          </cell>
          <cell r="U966">
            <v>1400</v>
          </cell>
          <cell r="W966">
            <v>0</v>
          </cell>
          <cell r="Y966">
            <v>1200.56</v>
          </cell>
          <cell r="AA966">
            <v>1100</v>
          </cell>
          <cell r="AG966">
            <v>1400</v>
          </cell>
          <cell r="AI966">
            <v>0</v>
          </cell>
          <cell r="AL966">
            <v>8205</v>
          </cell>
        </row>
        <row r="967">
          <cell r="A967" t="str">
            <v>8205</v>
          </cell>
          <cell r="B967" t="str">
            <v xml:space="preserve">407 - Retained Earnings             </v>
          </cell>
          <cell r="C967" t="str">
            <v xml:space="preserve">EMP - Corporate Employee Expenses   </v>
          </cell>
          <cell r="D967" t="str">
            <v>EO</v>
          </cell>
          <cell r="G967">
            <v>501</v>
          </cell>
          <cell r="H967">
            <v>0</v>
          </cell>
          <cell r="I967">
            <v>100</v>
          </cell>
          <cell r="K967">
            <v>0</v>
          </cell>
          <cell r="M967">
            <v>701</v>
          </cell>
          <cell r="N967">
            <v>549.11</v>
          </cell>
          <cell r="O967">
            <v>1000</v>
          </cell>
          <cell r="Q967">
            <v>0</v>
          </cell>
          <cell r="T967">
            <v>959.92</v>
          </cell>
          <cell r="U967">
            <v>1600</v>
          </cell>
          <cell r="W967">
            <v>0</v>
          </cell>
          <cell r="Y967">
            <v>701</v>
          </cell>
          <cell r="AA967">
            <v>1000</v>
          </cell>
          <cell r="AG967">
            <v>1600</v>
          </cell>
          <cell r="AI967">
            <v>0</v>
          </cell>
          <cell r="AL967">
            <v>8205</v>
          </cell>
        </row>
        <row r="968">
          <cell r="A968" t="str">
            <v>8205</v>
          </cell>
          <cell r="B968" t="str">
            <v xml:space="preserve">407 - Retained Earnings             </v>
          </cell>
          <cell r="C968" t="str">
            <v xml:space="preserve">EMP - Corporate Employee Expenses   </v>
          </cell>
          <cell r="D968" t="str">
            <v>EO</v>
          </cell>
          <cell r="G968">
            <v>0</v>
          </cell>
          <cell r="H968">
            <v>220</v>
          </cell>
          <cell r="I968">
            <v>100</v>
          </cell>
          <cell r="K968">
            <v>0</v>
          </cell>
          <cell r="M968">
            <v>839.3</v>
          </cell>
          <cell r="N968">
            <v>1175.8699999999999</v>
          </cell>
          <cell r="O968">
            <v>1100</v>
          </cell>
          <cell r="Q968">
            <v>0</v>
          </cell>
          <cell r="T968">
            <v>1603.8</v>
          </cell>
          <cell r="U968">
            <v>1400</v>
          </cell>
          <cell r="W968">
            <v>0</v>
          </cell>
          <cell r="Y968">
            <v>839.3</v>
          </cell>
          <cell r="AA968">
            <v>1100</v>
          </cell>
          <cell r="AG968">
            <v>1400</v>
          </cell>
          <cell r="AI968">
            <v>0</v>
          </cell>
          <cell r="AL968">
            <v>8205</v>
          </cell>
        </row>
        <row r="969">
          <cell r="A969" t="str">
            <v>8205</v>
          </cell>
          <cell r="B969" t="str">
            <v xml:space="preserve">407 - Retained Earnings             </v>
          </cell>
          <cell r="C969" t="str">
            <v xml:space="preserve">EMP - Corporate Employee Expenses   </v>
          </cell>
          <cell r="D969" t="str">
            <v>FS</v>
          </cell>
          <cell r="G969">
            <v>0</v>
          </cell>
          <cell r="H969">
            <v>0</v>
          </cell>
          <cell r="I969">
            <v>0</v>
          </cell>
          <cell r="K969">
            <v>0</v>
          </cell>
          <cell r="M969">
            <v>5075.1899999999996</v>
          </cell>
          <cell r="N969">
            <v>5901.68</v>
          </cell>
          <cell r="O969">
            <v>6600</v>
          </cell>
          <cell r="Q969">
            <v>0</v>
          </cell>
          <cell r="T969">
            <v>5901.68</v>
          </cell>
          <cell r="U969">
            <v>6600</v>
          </cell>
          <cell r="W969">
            <v>0</v>
          </cell>
          <cell r="Y969">
            <v>5075.1899999999996</v>
          </cell>
          <cell r="AA969">
            <v>6600</v>
          </cell>
          <cell r="AG969">
            <v>6600</v>
          </cell>
          <cell r="AI969">
            <v>0</v>
          </cell>
          <cell r="AL969">
            <v>8205</v>
          </cell>
        </row>
        <row r="970">
          <cell r="A970" t="str">
            <v>8205</v>
          </cell>
          <cell r="B970" t="str">
            <v xml:space="preserve">407 - Retained Earnings             </v>
          </cell>
          <cell r="C970" t="str">
            <v xml:space="preserve">EMP - Corporate Employee Expenses   </v>
          </cell>
          <cell r="D970" t="str">
            <v>HR</v>
          </cell>
          <cell r="G970">
            <v>0</v>
          </cell>
          <cell r="H970">
            <v>0</v>
          </cell>
          <cell r="I970">
            <v>700</v>
          </cell>
          <cell r="K970">
            <v>0</v>
          </cell>
          <cell r="M970">
            <v>1560.49</v>
          </cell>
          <cell r="N970">
            <v>1318.92</v>
          </cell>
          <cell r="O970">
            <v>2700</v>
          </cell>
          <cell r="Q970">
            <v>0</v>
          </cell>
          <cell r="T970">
            <v>1318.92</v>
          </cell>
          <cell r="U970">
            <v>3100</v>
          </cell>
          <cell r="W970">
            <v>0</v>
          </cell>
          <cell r="Y970">
            <v>1560.49</v>
          </cell>
          <cell r="AA970">
            <v>2700</v>
          </cell>
          <cell r="AG970">
            <v>3100</v>
          </cell>
          <cell r="AI970">
            <v>0</v>
          </cell>
          <cell r="AL970">
            <v>8205</v>
          </cell>
        </row>
        <row r="971">
          <cell r="A971" t="str">
            <v>8205</v>
          </cell>
          <cell r="B971" t="str">
            <v xml:space="preserve">407 - Retained Earnings             </v>
          </cell>
          <cell r="C971" t="str">
            <v xml:space="preserve">EMP - Corporate Employee Expenses   </v>
          </cell>
          <cell r="D971" t="str">
            <v>IS</v>
          </cell>
          <cell r="G971">
            <v>0</v>
          </cell>
          <cell r="H971">
            <v>0</v>
          </cell>
          <cell r="I971">
            <v>100</v>
          </cell>
          <cell r="K971">
            <v>0</v>
          </cell>
          <cell r="M971">
            <v>220</v>
          </cell>
          <cell r="N971">
            <v>553.99</v>
          </cell>
          <cell r="O971">
            <v>100</v>
          </cell>
          <cell r="Q971">
            <v>0</v>
          </cell>
          <cell r="T971">
            <v>553.99</v>
          </cell>
          <cell r="U971">
            <v>200</v>
          </cell>
          <cell r="W971">
            <v>0</v>
          </cell>
          <cell r="Y971">
            <v>220</v>
          </cell>
          <cell r="AA971">
            <v>100</v>
          </cell>
          <cell r="AG971">
            <v>200</v>
          </cell>
          <cell r="AI971">
            <v>0</v>
          </cell>
          <cell r="AL971">
            <v>8205</v>
          </cell>
        </row>
        <row r="972">
          <cell r="A972" t="str">
            <v>8206</v>
          </cell>
          <cell r="B972" t="str">
            <v xml:space="preserve">407 - Retained Earnings             </v>
          </cell>
          <cell r="C972" t="str">
            <v xml:space="preserve">EMP - Corporate Employee Expenses   </v>
          </cell>
          <cell r="D972" t="str">
            <v>CSP</v>
          </cell>
          <cell r="G972">
            <v>0</v>
          </cell>
          <cell r="H972">
            <v>0</v>
          </cell>
          <cell r="I972">
            <v>100</v>
          </cell>
          <cell r="K972">
            <v>0</v>
          </cell>
          <cell r="M972">
            <v>0</v>
          </cell>
          <cell r="N972">
            <v>0</v>
          </cell>
          <cell r="O972">
            <v>300</v>
          </cell>
          <cell r="Q972">
            <v>0</v>
          </cell>
          <cell r="T972">
            <v>0</v>
          </cell>
          <cell r="U972">
            <v>400</v>
          </cell>
          <cell r="W972">
            <v>0</v>
          </cell>
          <cell r="Y972">
            <v>0</v>
          </cell>
          <cell r="AA972">
            <v>300</v>
          </cell>
          <cell r="AG972">
            <v>400</v>
          </cell>
          <cell r="AI972">
            <v>0</v>
          </cell>
          <cell r="AL972">
            <v>8206</v>
          </cell>
        </row>
        <row r="973">
          <cell r="A973" t="str">
            <v>8206</v>
          </cell>
          <cell r="B973" t="str">
            <v xml:space="preserve">407 - Retained Earnings             </v>
          </cell>
          <cell r="C973" t="str">
            <v xml:space="preserve">EMP - Corporate Employee Expenses   </v>
          </cell>
          <cell r="D973" t="str">
            <v>EO</v>
          </cell>
          <cell r="G973">
            <v>169.81</v>
          </cell>
          <cell r="H973">
            <v>11.24</v>
          </cell>
          <cell r="I973">
            <v>100</v>
          </cell>
          <cell r="K973">
            <v>0</v>
          </cell>
          <cell r="M973">
            <v>717.71</v>
          </cell>
          <cell r="N973">
            <v>384.87</v>
          </cell>
          <cell r="O973">
            <v>400</v>
          </cell>
          <cell r="Q973">
            <v>0</v>
          </cell>
          <cell r="T973">
            <v>533.94000000000005</v>
          </cell>
          <cell r="U973">
            <v>600</v>
          </cell>
          <cell r="W973">
            <v>0</v>
          </cell>
          <cell r="Y973">
            <v>717.71</v>
          </cell>
          <cell r="AA973">
            <v>400</v>
          </cell>
          <cell r="AG973">
            <v>600</v>
          </cell>
          <cell r="AI973">
            <v>0</v>
          </cell>
          <cell r="AL973">
            <v>8206</v>
          </cell>
        </row>
        <row r="974">
          <cell r="A974" t="str">
            <v>8206</v>
          </cell>
          <cell r="B974" t="str">
            <v xml:space="preserve">407 - Retained Earnings             </v>
          </cell>
          <cell r="C974" t="str">
            <v xml:space="preserve">EMP - Corporate Employee Expenses   </v>
          </cell>
          <cell r="D974" t="str">
            <v>EO</v>
          </cell>
          <cell r="G974">
            <v>0</v>
          </cell>
          <cell r="H974">
            <v>0</v>
          </cell>
          <cell r="I974">
            <v>100</v>
          </cell>
          <cell r="K974">
            <v>0</v>
          </cell>
          <cell r="M974">
            <v>0</v>
          </cell>
          <cell r="N974">
            <v>0</v>
          </cell>
          <cell r="O974">
            <v>100</v>
          </cell>
          <cell r="Q974">
            <v>0</v>
          </cell>
          <cell r="T974">
            <v>0</v>
          </cell>
          <cell r="U974">
            <v>200</v>
          </cell>
          <cell r="W974">
            <v>0</v>
          </cell>
          <cell r="Y974">
            <v>0</v>
          </cell>
          <cell r="AA974">
            <v>100</v>
          </cell>
          <cell r="AG974">
            <v>200</v>
          </cell>
          <cell r="AI974">
            <v>0</v>
          </cell>
          <cell r="AL974">
            <v>8206</v>
          </cell>
        </row>
        <row r="975">
          <cell r="A975" t="str">
            <v>8206</v>
          </cell>
          <cell r="B975" t="str">
            <v xml:space="preserve">407 - Retained Earnings             </v>
          </cell>
          <cell r="C975" t="str">
            <v xml:space="preserve">EMP - Corporate Employee Expenses   </v>
          </cell>
          <cell r="D975" t="str">
            <v>EO</v>
          </cell>
          <cell r="G975">
            <v>0</v>
          </cell>
          <cell r="H975">
            <v>0</v>
          </cell>
          <cell r="I975">
            <v>300</v>
          </cell>
          <cell r="K975">
            <v>0</v>
          </cell>
          <cell r="M975">
            <v>0</v>
          </cell>
          <cell r="N975">
            <v>100</v>
          </cell>
          <cell r="O975">
            <v>1700</v>
          </cell>
          <cell r="Q975">
            <v>0</v>
          </cell>
          <cell r="T975">
            <v>100</v>
          </cell>
          <cell r="U975">
            <v>2200</v>
          </cell>
          <cell r="W975">
            <v>0</v>
          </cell>
          <cell r="Y975">
            <v>0</v>
          </cell>
          <cell r="AA975">
            <v>1700</v>
          </cell>
          <cell r="AG975">
            <v>2200</v>
          </cell>
          <cell r="AI975">
            <v>0</v>
          </cell>
          <cell r="AL975">
            <v>8206</v>
          </cell>
        </row>
        <row r="976">
          <cell r="A976" t="str">
            <v>8207</v>
          </cell>
          <cell r="B976" t="str">
            <v xml:space="preserve">407 - Retained Earnings             </v>
          </cell>
          <cell r="C976" t="str">
            <v xml:space="preserve">EMP - Corporate Employee Expenses   </v>
          </cell>
          <cell r="D976" t="str">
            <v>CSP</v>
          </cell>
          <cell r="G976">
            <v>0</v>
          </cell>
          <cell r="H976">
            <v>0</v>
          </cell>
          <cell r="I976">
            <v>100</v>
          </cell>
          <cell r="K976">
            <v>0</v>
          </cell>
          <cell r="M976">
            <v>1005</v>
          </cell>
          <cell r="N976">
            <v>75</v>
          </cell>
          <cell r="O976">
            <v>500</v>
          </cell>
          <cell r="Q976">
            <v>0</v>
          </cell>
          <cell r="T976">
            <v>90</v>
          </cell>
          <cell r="U976">
            <v>600</v>
          </cell>
          <cell r="W976">
            <v>0</v>
          </cell>
          <cell r="Y976">
            <v>1005</v>
          </cell>
          <cell r="AA976">
            <v>500</v>
          </cell>
          <cell r="AG976">
            <v>600</v>
          </cell>
          <cell r="AI976">
            <v>0</v>
          </cell>
          <cell r="AL976">
            <v>8207</v>
          </cell>
        </row>
        <row r="977">
          <cell r="A977" t="str">
            <v>8207</v>
          </cell>
          <cell r="B977" t="str">
            <v xml:space="preserve">407 - Retained Earnings             </v>
          </cell>
          <cell r="C977" t="str">
            <v xml:space="preserve">EMP - Corporate Employee Expenses   </v>
          </cell>
          <cell r="D977" t="str">
            <v>EO</v>
          </cell>
          <cell r="G977">
            <v>0</v>
          </cell>
          <cell r="H977">
            <v>0</v>
          </cell>
          <cell r="I977">
            <v>0</v>
          </cell>
          <cell r="K977">
            <v>0</v>
          </cell>
          <cell r="M977">
            <v>60</v>
          </cell>
          <cell r="N977">
            <v>80</v>
          </cell>
          <cell r="O977">
            <v>0</v>
          </cell>
          <cell r="Q977">
            <v>0</v>
          </cell>
          <cell r="T977">
            <v>110</v>
          </cell>
          <cell r="U977">
            <v>100</v>
          </cell>
          <cell r="W977">
            <v>0</v>
          </cell>
          <cell r="Y977">
            <v>60</v>
          </cell>
          <cell r="AA977">
            <v>0</v>
          </cell>
          <cell r="AG977">
            <v>100</v>
          </cell>
          <cell r="AI977">
            <v>0</v>
          </cell>
          <cell r="AL977">
            <v>8207</v>
          </cell>
        </row>
        <row r="978">
          <cell r="A978" t="str">
            <v>8207</v>
          </cell>
          <cell r="B978" t="str">
            <v xml:space="preserve">407 - Retained Earnings             </v>
          </cell>
          <cell r="C978" t="str">
            <v xml:space="preserve">EMP - Corporate Employee Expenses   </v>
          </cell>
          <cell r="D978" t="str">
            <v>EO</v>
          </cell>
          <cell r="G978">
            <v>155</v>
          </cell>
          <cell r="H978">
            <v>25</v>
          </cell>
          <cell r="I978">
            <v>500</v>
          </cell>
          <cell r="K978">
            <v>0</v>
          </cell>
          <cell r="M978">
            <v>1538.7</v>
          </cell>
          <cell r="N978">
            <v>1090</v>
          </cell>
          <cell r="O978">
            <v>2800</v>
          </cell>
          <cell r="Q978">
            <v>0</v>
          </cell>
          <cell r="T978">
            <v>1470</v>
          </cell>
          <cell r="U978">
            <v>3600</v>
          </cell>
          <cell r="W978">
            <v>0</v>
          </cell>
          <cell r="Y978">
            <v>1538.7</v>
          </cell>
          <cell r="AA978">
            <v>2800</v>
          </cell>
          <cell r="AG978">
            <v>3600</v>
          </cell>
          <cell r="AI978">
            <v>0</v>
          </cell>
          <cell r="AL978">
            <v>8207</v>
          </cell>
        </row>
        <row r="979">
          <cell r="A979" t="str">
            <v>8207</v>
          </cell>
          <cell r="B979" t="str">
            <v xml:space="preserve">407 - Retained Earnings             </v>
          </cell>
          <cell r="C979" t="str">
            <v xml:space="preserve">EMP - Corporate Employee Expenses   </v>
          </cell>
          <cell r="D979" t="str">
            <v>EO</v>
          </cell>
          <cell r="G979">
            <v>0</v>
          </cell>
          <cell r="H979">
            <v>0</v>
          </cell>
          <cell r="I979">
            <v>100</v>
          </cell>
          <cell r="K979">
            <v>0</v>
          </cell>
          <cell r="M979">
            <v>0</v>
          </cell>
          <cell r="N979">
            <v>0</v>
          </cell>
          <cell r="O979">
            <v>100</v>
          </cell>
          <cell r="Q979">
            <v>0</v>
          </cell>
          <cell r="T979">
            <v>0</v>
          </cell>
          <cell r="U979">
            <v>200</v>
          </cell>
          <cell r="W979">
            <v>0</v>
          </cell>
          <cell r="Y979">
            <v>0</v>
          </cell>
          <cell r="AA979">
            <v>100</v>
          </cell>
          <cell r="AG979">
            <v>200</v>
          </cell>
          <cell r="AI979">
            <v>0</v>
          </cell>
          <cell r="AL979">
            <v>8207</v>
          </cell>
        </row>
        <row r="980">
          <cell r="A980" t="str">
            <v>8207</v>
          </cell>
          <cell r="B980" t="str">
            <v xml:space="preserve">407 - Retained Earnings             </v>
          </cell>
          <cell r="C980" t="str">
            <v xml:space="preserve">EMP - Corporate Employee Expenses   </v>
          </cell>
          <cell r="D980" t="str">
            <v>EO</v>
          </cell>
          <cell r="G980">
            <v>0</v>
          </cell>
          <cell r="H980">
            <v>0</v>
          </cell>
          <cell r="I980">
            <v>100</v>
          </cell>
          <cell r="K980">
            <v>0</v>
          </cell>
          <cell r="M980">
            <v>85</v>
          </cell>
          <cell r="N980">
            <v>200</v>
          </cell>
          <cell r="O980">
            <v>300</v>
          </cell>
          <cell r="Q980">
            <v>0</v>
          </cell>
          <cell r="T980">
            <v>200</v>
          </cell>
          <cell r="U980">
            <v>500</v>
          </cell>
          <cell r="W980">
            <v>0</v>
          </cell>
          <cell r="Y980">
            <v>85</v>
          </cell>
          <cell r="AA980">
            <v>300</v>
          </cell>
          <cell r="AG980">
            <v>500</v>
          </cell>
          <cell r="AI980">
            <v>0</v>
          </cell>
          <cell r="AL980">
            <v>8207</v>
          </cell>
        </row>
        <row r="981">
          <cell r="A981" t="str">
            <v>8207</v>
          </cell>
          <cell r="B981" t="str">
            <v xml:space="preserve">407 - Retained Earnings             </v>
          </cell>
          <cell r="C981" t="str">
            <v xml:space="preserve">EMP - Corporate Employee Expenses   </v>
          </cell>
          <cell r="D981" t="str">
            <v>HR</v>
          </cell>
          <cell r="G981">
            <v>35</v>
          </cell>
          <cell r="H981">
            <v>0</v>
          </cell>
          <cell r="I981">
            <v>100</v>
          </cell>
          <cell r="K981">
            <v>0</v>
          </cell>
          <cell r="M981">
            <v>35</v>
          </cell>
          <cell r="N981">
            <v>130</v>
          </cell>
          <cell r="O981">
            <v>800</v>
          </cell>
          <cell r="Q981">
            <v>0</v>
          </cell>
          <cell r="T981">
            <v>130</v>
          </cell>
          <cell r="U981">
            <v>1000</v>
          </cell>
          <cell r="W981">
            <v>0</v>
          </cell>
          <cell r="Y981">
            <v>35</v>
          </cell>
          <cell r="AA981">
            <v>800</v>
          </cell>
          <cell r="AG981">
            <v>1000</v>
          </cell>
          <cell r="AI981">
            <v>0</v>
          </cell>
          <cell r="AL981">
            <v>8207</v>
          </cell>
        </row>
        <row r="982">
          <cell r="A982" t="str">
            <v>8208</v>
          </cell>
          <cell r="B982" t="str">
            <v xml:space="preserve">407 - Retained Earnings             </v>
          </cell>
          <cell r="C982" t="str">
            <v xml:space="preserve">EMP - Corporate Employee Expenses   </v>
          </cell>
          <cell r="D982" t="str">
            <v>CS</v>
          </cell>
          <cell r="G982">
            <v>0</v>
          </cell>
          <cell r="H982">
            <v>0</v>
          </cell>
          <cell r="I982">
            <v>0</v>
          </cell>
          <cell r="K982">
            <v>0</v>
          </cell>
          <cell r="M982">
            <v>15.62</v>
          </cell>
          <cell r="N982">
            <v>4.8499999999999996</v>
          </cell>
          <cell r="O982">
            <v>0</v>
          </cell>
          <cell r="Q982">
            <v>0</v>
          </cell>
          <cell r="T982">
            <v>127.21</v>
          </cell>
          <cell r="U982">
            <v>0</v>
          </cell>
          <cell r="W982">
            <v>0</v>
          </cell>
          <cell r="Y982">
            <v>15.62</v>
          </cell>
          <cell r="AA982">
            <v>0</v>
          </cell>
          <cell r="AG982">
            <v>0</v>
          </cell>
          <cell r="AI982">
            <v>0</v>
          </cell>
          <cell r="AL982">
            <v>8208</v>
          </cell>
        </row>
        <row r="983">
          <cell r="A983" t="str">
            <v>8208</v>
          </cell>
          <cell r="B983" t="str">
            <v xml:space="preserve">407 - Retained Earnings             </v>
          </cell>
          <cell r="C983" t="str">
            <v xml:space="preserve">EMP - Corporate Employee Expenses   </v>
          </cell>
          <cell r="D983" t="str">
            <v>CSP</v>
          </cell>
          <cell r="G983">
            <v>163.04</v>
          </cell>
          <cell r="H983">
            <v>106.02</v>
          </cell>
          <cell r="I983">
            <v>200</v>
          </cell>
          <cell r="K983">
            <v>0</v>
          </cell>
          <cell r="M983">
            <v>353.4</v>
          </cell>
          <cell r="N983">
            <v>519.13</v>
          </cell>
          <cell r="O983">
            <v>600</v>
          </cell>
          <cell r="Q983">
            <v>0</v>
          </cell>
          <cell r="T983">
            <v>519.13</v>
          </cell>
          <cell r="U983">
            <v>1000</v>
          </cell>
          <cell r="W983">
            <v>0</v>
          </cell>
          <cell r="Y983">
            <v>353.4</v>
          </cell>
          <cell r="AA983">
            <v>600</v>
          </cell>
          <cell r="AG983">
            <v>1000</v>
          </cell>
          <cell r="AI983">
            <v>0</v>
          </cell>
          <cell r="AL983">
            <v>8208</v>
          </cell>
        </row>
        <row r="984">
          <cell r="A984" t="str">
            <v>8208</v>
          </cell>
          <cell r="B984" t="str">
            <v xml:space="preserve">407 - Retained Earnings             </v>
          </cell>
          <cell r="C984" t="str">
            <v xml:space="preserve">EMP - Corporate Employee Expenses   </v>
          </cell>
          <cell r="D984" t="str">
            <v>EO</v>
          </cell>
          <cell r="G984">
            <v>30.1</v>
          </cell>
          <cell r="H984">
            <v>14.77</v>
          </cell>
          <cell r="I984">
            <v>100</v>
          </cell>
          <cell r="K984">
            <v>0</v>
          </cell>
          <cell r="M984">
            <v>298.45</v>
          </cell>
          <cell r="N984">
            <v>310.07</v>
          </cell>
          <cell r="O984">
            <v>100</v>
          </cell>
          <cell r="Q984">
            <v>0</v>
          </cell>
          <cell r="T984">
            <v>619.67999999999995</v>
          </cell>
          <cell r="U984">
            <v>200</v>
          </cell>
          <cell r="W984">
            <v>0</v>
          </cell>
          <cell r="Y984">
            <v>298.45</v>
          </cell>
          <cell r="AA984">
            <v>100</v>
          </cell>
          <cell r="AG984">
            <v>200</v>
          </cell>
          <cell r="AI984">
            <v>0</v>
          </cell>
          <cell r="AL984">
            <v>8208</v>
          </cell>
        </row>
        <row r="985">
          <cell r="A985" t="str">
            <v>8208</v>
          </cell>
          <cell r="B985" t="str">
            <v xml:space="preserve">407 - Retained Earnings             </v>
          </cell>
          <cell r="C985" t="str">
            <v xml:space="preserve">EMP - Corporate Employee Expenses   </v>
          </cell>
          <cell r="D985" t="str">
            <v>EO</v>
          </cell>
          <cell r="G985">
            <v>6877.42</v>
          </cell>
          <cell r="H985">
            <v>16886.8</v>
          </cell>
          <cell r="I985">
            <v>6300</v>
          </cell>
          <cell r="K985">
            <v>0</v>
          </cell>
          <cell r="M985">
            <v>67440.25</v>
          </cell>
          <cell r="N985">
            <v>68908.42</v>
          </cell>
          <cell r="O985">
            <v>58500</v>
          </cell>
          <cell r="Q985">
            <v>0</v>
          </cell>
          <cell r="T985">
            <v>76702.3</v>
          </cell>
          <cell r="U985">
            <v>80600</v>
          </cell>
          <cell r="W985">
            <v>0</v>
          </cell>
          <cell r="Y985">
            <v>67440.25</v>
          </cell>
          <cell r="AA985">
            <v>58500</v>
          </cell>
          <cell r="AG985">
            <v>80600</v>
          </cell>
          <cell r="AI985">
            <v>0</v>
          </cell>
          <cell r="AL985">
            <v>8208</v>
          </cell>
        </row>
        <row r="986">
          <cell r="A986" t="str">
            <v>8208</v>
          </cell>
          <cell r="B986" t="str">
            <v xml:space="preserve">407 - Retained Earnings             </v>
          </cell>
          <cell r="C986" t="str">
            <v xml:space="preserve">EMP - Corporate Employee Expenses   </v>
          </cell>
          <cell r="D986" t="str">
            <v>EO</v>
          </cell>
          <cell r="G986">
            <v>70.430000000000007</v>
          </cell>
          <cell r="H986">
            <v>170.2</v>
          </cell>
          <cell r="I986">
            <v>200</v>
          </cell>
          <cell r="K986">
            <v>0</v>
          </cell>
          <cell r="M986">
            <v>2675.14</v>
          </cell>
          <cell r="N986">
            <v>2197.12</v>
          </cell>
          <cell r="O986">
            <v>1300</v>
          </cell>
          <cell r="Q986">
            <v>0</v>
          </cell>
          <cell r="T986">
            <v>2310.17</v>
          </cell>
          <cell r="U986">
            <v>1900</v>
          </cell>
          <cell r="W986">
            <v>0</v>
          </cell>
          <cell r="Y986">
            <v>2675.14</v>
          </cell>
          <cell r="AA986">
            <v>1300</v>
          </cell>
          <cell r="AG986">
            <v>1900</v>
          </cell>
          <cell r="AI986">
            <v>0</v>
          </cell>
          <cell r="AL986">
            <v>8208</v>
          </cell>
        </row>
        <row r="987">
          <cell r="A987" t="str">
            <v>8208</v>
          </cell>
          <cell r="B987" t="str">
            <v xml:space="preserve">407 - Retained Earnings             </v>
          </cell>
          <cell r="C987" t="str">
            <v xml:space="preserve">EMP - Corporate Employee Expenses   </v>
          </cell>
          <cell r="D987" t="str">
            <v>EO</v>
          </cell>
          <cell r="G987">
            <v>492.52</v>
          </cell>
          <cell r="H987">
            <v>1126.52</v>
          </cell>
          <cell r="I987">
            <v>800</v>
          </cell>
          <cell r="K987">
            <v>0</v>
          </cell>
          <cell r="M987">
            <v>7501.86</v>
          </cell>
          <cell r="N987">
            <v>4780.16</v>
          </cell>
          <cell r="O987">
            <v>6200</v>
          </cell>
          <cell r="Q987">
            <v>0</v>
          </cell>
          <cell r="T987">
            <v>5875.49</v>
          </cell>
          <cell r="U987">
            <v>8700</v>
          </cell>
          <cell r="W987">
            <v>0</v>
          </cell>
          <cell r="Y987">
            <v>7501.86</v>
          </cell>
          <cell r="AA987">
            <v>6200</v>
          </cell>
          <cell r="AG987">
            <v>8700</v>
          </cell>
          <cell r="AI987">
            <v>0</v>
          </cell>
          <cell r="AL987">
            <v>8208</v>
          </cell>
        </row>
        <row r="988">
          <cell r="A988" t="str">
            <v>8208</v>
          </cell>
          <cell r="B988" t="str">
            <v xml:space="preserve">407 - Retained Earnings             </v>
          </cell>
          <cell r="C988" t="str">
            <v xml:space="preserve">EMP - Corporate Employee Expenses   </v>
          </cell>
          <cell r="D988" t="str">
            <v>FS</v>
          </cell>
          <cell r="G988">
            <v>0</v>
          </cell>
          <cell r="H988">
            <v>0</v>
          </cell>
          <cell r="I988">
            <v>0</v>
          </cell>
          <cell r="K988">
            <v>0</v>
          </cell>
          <cell r="M988">
            <v>9.76</v>
          </cell>
          <cell r="N988">
            <v>0</v>
          </cell>
          <cell r="O988">
            <v>0</v>
          </cell>
          <cell r="Q988">
            <v>0</v>
          </cell>
          <cell r="T988">
            <v>76.209999999999994</v>
          </cell>
          <cell r="U988">
            <v>0</v>
          </cell>
          <cell r="W988">
            <v>0</v>
          </cell>
          <cell r="Y988">
            <v>9.76</v>
          </cell>
          <cell r="AA988">
            <v>0</v>
          </cell>
          <cell r="AG988">
            <v>0</v>
          </cell>
          <cell r="AI988">
            <v>0</v>
          </cell>
          <cell r="AL988">
            <v>8208</v>
          </cell>
        </row>
        <row r="989">
          <cell r="A989" t="str">
            <v>8208</v>
          </cell>
          <cell r="B989" t="str">
            <v xml:space="preserve">407 - Retained Earnings             </v>
          </cell>
          <cell r="C989" t="str">
            <v xml:space="preserve">EMP - Corporate Employee Expenses   </v>
          </cell>
          <cell r="D989" t="str">
            <v>HR</v>
          </cell>
          <cell r="G989">
            <v>1526.15</v>
          </cell>
          <cell r="H989">
            <v>884.15</v>
          </cell>
          <cell r="I989">
            <v>500</v>
          </cell>
          <cell r="K989">
            <v>0</v>
          </cell>
          <cell r="M989">
            <v>5170.2299999999996</v>
          </cell>
          <cell r="N989">
            <v>1172.8</v>
          </cell>
          <cell r="O989">
            <v>5300</v>
          </cell>
          <cell r="Q989">
            <v>0</v>
          </cell>
          <cell r="T989">
            <v>1540.25</v>
          </cell>
          <cell r="U989">
            <v>7100</v>
          </cell>
          <cell r="W989">
            <v>0</v>
          </cell>
          <cell r="Y989">
            <v>5170.2299999999996</v>
          </cell>
          <cell r="AA989">
            <v>5300</v>
          </cell>
          <cell r="AG989">
            <v>7100</v>
          </cell>
          <cell r="AI989">
            <v>0</v>
          </cell>
          <cell r="AL989">
            <v>8208</v>
          </cell>
        </row>
        <row r="990">
          <cell r="A990" t="str">
            <v>8208</v>
          </cell>
          <cell r="B990" t="str">
            <v xml:space="preserve">407 - Retained Earnings             </v>
          </cell>
          <cell r="C990" t="str">
            <v xml:space="preserve">EMP - Corporate Employee Expenses   </v>
          </cell>
          <cell r="D990" t="str">
            <v>IS</v>
          </cell>
          <cell r="G990">
            <v>7.2</v>
          </cell>
          <cell r="H990">
            <v>0</v>
          </cell>
          <cell r="I990">
            <v>0</v>
          </cell>
          <cell r="K990">
            <v>0</v>
          </cell>
          <cell r="M990">
            <v>33.950000000000003</v>
          </cell>
          <cell r="N990">
            <v>34.32</v>
          </cell>
          <cell r="O990">
            <v>0</v>
          </cell>
          <cell r="Q990">
            <v>0</v>
          </cell>
          <cell r="T990">
            <v>34.32</v>
          </cell>
          <cell r="U990">
            <v>0</v>
          </cell>
          <cell r="W990">
            <v>0</v>
          </cell>
          <cell r="Y990">
            <v>33.950000000000003</v>
          </cell>
          <cell r="AA990">
            <v>0</v>
          </cell>
          <cell r="AG990">
            <v>0</v>
          </cell>
          <cell r="AI990">
            <v>0</v>
          </cell>
          <cell r="AL990">
            <v>8208</v>
          </cell>
        </row>
        <row r="991">
          <cell r="A991" t="str">
            <v>8251</v>
          </cell>
          <cell r="B991" t="str">
            <v xml:space="preserve">407 - Retained Earnings             </v>
          </cell>
          <cell r="C991" t="str">
            <v xml:space="preserve">EMP - Corporate Employee Expenses   </v>
          </cell>
          <cell r="D991" t="str">
            <v>HR</v>
          </cell>
          <cell r="G991">
            <v>197.1</v>
          </cell>
          <cell r="H991">
            <v>203.41</v>
          </cell>
          <cell r="I991">
            <v>1900</v>
          </cell>
          <cell r="K991">
            <v>0</v>
          </cell>
          <cell r="M991">
            <v>460.84</v>
          </cell>
          <cell r="N991">
            <v>657.83</v>
          </cell>
          <cell r="O991">
            <v>3300</v>
          </cell>
          <cell r="Q991">
            <v>0</v>
          </cell>
          <cell r="T991">
            <v>1597.54</v>
          </cell>
          <cell r="U991">
            <v>4100</v>
          </cell>
          <cell r="W991">
            <v>0</v>
          </cell>
          <cell r="Y991">
            <v>460.84</v>
          </cell>
          <cell r="AA991">
            <v>3300</v>
          </cell>
          <cell r="AG991">
            <v>4100</v>
          </cell>
          <cell r="AI991">
            <v>0</v>
          </cell>
          <cell r="AL991">
            <v>8251</v>
          </cell>
        </row>
        <row r="992">
          <cell r="A992" t="str">
            <v>8252</v>
          </cell>
          <cell r="B992" t="str">
            <v xml:space="preserve">407 - Retained Earnings             </v>
          </cell>
          <cell r="C992" t="str">
            <v xml:space="preserve">EMP - Corporate Employee Expenses   </v>
          </cell>
          <cell r="D992" t="str">
            <v>HR</v>
          </cell>
          <cell r="G992">
            <v>0</v>
          </cell>
          <cell r="H992">
            <v>0</v>
          </cell>
          <cell r="I992">
            <v>5000</v>
          </cell>
          <cell r="K992">
            <v>0</v>
          </cell>
          <cell r="M992">
            <v>17577.29</v>
          </cell>
          <cell r="N992">
            <v>4789.29</v>
          </cell>
          <cell r="O992">
            <v>26500</v>
          </cell>
          <cell r="Q992">
            <v>0</v>
          </cell>
          <cell r="T992">
            <v>25987.19</v>
          </cell>
          <cell r="U992">
            <v>30600</v>
          </cell>
          <cell r="W992">
            <v>0</v>
          </cell>
          <cell r="Y992">
            <v>17577.29</v>
          </cell>
          <cell r="AA992">
            <v>26500</v>
          </cell>
          <cell r="AG992">
            <v>30600</v>
          </cell>
          <cell r="AI992">
            <v>0</v>
          </cell>
          <cell r="AL992">
            <v>8252</v>
          </cell>
        </row>
        <row r="993">
          <cell r="A993" t="str">
            <v>8253</v>
          </cell>
          <cell r="B993" t="str">
            <v xml:space="preserve">407 - Retained Earnings             </v>
          </cell>
          <cell r="C993" t="str">
            <v xml:space="preserve">EMP - Corporate Employee Expenses   </v>
          </cell>
          <cell r="D993" t="str">
            <v>HR</v>
          </cell>
          <cell r="G993">
            <v>120</v>
          </cell>
          <cell r="H993">
            <v>3034.75</v>
          </cell>
          <cell r="I993">
            <v>700</v>
          </cell>
          <cell r="K993">
            <v>0</v>
          </cell>
          <cell r="M993">
            <v>5684.05</v>
          </cell>
          <cell r="N993">
            <v>7790.04</v>
          </cell>
          <cell r="O993">
            <v>7400</v>
          </cell>
          <cell r="Q993">
            <v>0</v>
          </cell>
          <cell r="T993">
            <v>8633.5400000000009</v>
          </cell>
          <cell r="U993">
            <v>10000</v>
          </cell>
          <cell r="W993">
            <v>0</v>
          </cell>
          <cell r="Y993">
            <v>5684.05</v>
          </cell>
          <cell r="AA993">
            <v>7400</v>
          </cell>
          <cell r="AG993">
            <v>10000</v>
          </cell>
          <cell r="AI993">
            <v>0</v>
          </cell>
          <cell r="AL993">
            <v>8253</v>
          </cell>
        </row>
        <row r="994">
          <cell r="A994" t="str">
            <v>8255</v>
          </cell>
          <cell r="B994" t="str">
            <v xml:space="preserve">407 - Retained Earnings             </v>
          </cell>
          <cell r="C994" t="str">
            <v xml:space="preserve">EMP - Corporate Employee Expenses   </v>
          </cell>
          <cell r="D994" t="str">
            <v>HR</v>
          </cell>
          <cell r="G994">
            <v>2916.5</v>
          </cell>
          <cell r="H994">
            <v>1666.5</v>
          </cell>
          <cell r="I994">
            <v>3300</v>
          </cell>
          <cell r="K994">
            <v>0</v>
          </cell>
          <cell r="M994">
            <v>18749</v>
          </cell>
          <cell r="N994">
            <v>14998.5</v>
          </cell>
          <cell r="O994">
            <v>22500</v>
          </cell>
          <cell r="Q994">
            <v>0</v>
          </cell>
          <cell r="T994">
            <v>24703</v>
          </cell>
          <cell r="U994">
            <v>32500</v>
          </cell>
          <cell r="W994">
            <v>0</v>
          </cell>
          <cell r="Y994">
            <v>18749</v>
          </cell>
          <cell r="AA994">
            <v>22500</v>
          </cell>
          <cell r="AG994">
            <v>32500</v>
          </cell>
          <cell r="AI994">
            <v>0</v>
          </cell>
          <cell r="AL994">
            <v>8255</v>
          </cell>
        </row>
        <row r="995">
          <cell r="A995" t="str">
            <v>8256</v>
          </cell>
          <cell r="B995" t="str">
            <v xml:space="preserve">407 - Retained Earnings             </v>
          </cell>
          <cell r="C995" t="str">
            <v xml:space="preserve">EMP - Corporate Employee Expenses   </v>
          </cell>
          <cell r="D995" t="str">
            <v>HR</v>
          </cell>
          <cell r="G995">
            <v>205.47</v>
          </cell>
          <cell r="H995">
            <v>8800.44</v>
          </cell>
          <cell r="I995">
            <v>0</v>
          </cell>
          <cell r="K995">
            <v>0</v>
          </cell>
          <cell r="M995">
            <v>6003.14</v>
          </cell>
          <cell r="N995">
            <v>16491.189999999999</v>
          </cell>
          <cell r="O995">
            <v>8100</v>
          </cell>
          <cell r="Q995">
            <v>0</v>
          </cell>
          <cell r="T995">
            <v>22136.54</v>
          </cell>
          <cell r="U995">
            <v>26700</v>
          </cell>
          <cell r="W995">
            <v>0</v>
          </cell>
          <cell r="Y995">
            <v>6003.14</v>
          </cell>
          <cell r="AA995">
            <v>8100</v>
          </cell>
          <cell r="AG995">
            <v>26700</v>
          </cell>
          <cell r="AI995">
            <v>0</v>
          </cell>
          <cell r="AL995">
            <v>8256</v>
          </cell>
        </row>
        <row r="996">
          <cell r="A996" t="str">
            <v>8301</v>
          </cell>
          <cell r="B996" t="str">
            <v xml:space="preserve">407 - Retained Earnings             </v>
          </cell>
          <cell r="C996" t="str">
            <v xml:space="preserve">EMP - Corporate Employee Expenses   </v>
          </cell>
          <cell r="D996" t="str">
            <v>CS</v>
          </cell>
          <cell r="G996">
            <v>0</v>
          </cell>
          <cell r="H996">
            <v>0</v>
          </cell>
          <cell r="I996">
            <v>100</v>
          </cell>
          <cell r="K996">
            <v>0</v>
          </cell>
          <cell r="M996">
            <v>416.53</v>
          </cell>
          <cell r="N996">
            <v>0</v>
          </cell>
          <cell r="O996">
            <v>700</v>
          </cell>
          <cell r="Q996">
            <v>0</v>
          </cell>
          <cell r="T996">
            <v>40</v>
          </cell>
          <cell r="U996">
            <v>1000</v>
          </cell>
          <cell r="W996">
            <v>0</v>
          </cell>
          <cell r="Y996">
            <v>416.53</v>
          </cell>
          <cell r="AA996">
            <v>700</v>
          </cell>
          <cell r="AG996">
            <v>1000</v>
          </cell>
          <cell r="AI996">
            <v>0</v>
          </cell>
          <cell r="AL996">
            <v>8301</v>
          </cell>
        </row>
        <row r="997">
          <cell r="A997" t="str">
            <v>8301</v>
          </cell>
          <cell r="B997" t="str">
            <v xml:space="preserve">407 - Retained Earnings             </v>
          </cell>
          <cell r="C997" t="str">
            <v xml:space="preserve">EMP - Corporate Employee Expenses   </v>
          </cell>
          <cell r="D997" t="str">
            <v>CSP</v>
          </cell>
          <cell r="G997">
            <v>0</v>
          </cell>
          <cell r="H997">
            <v>0</v>
          </cell>
          <cell r="I997">
            <v>5200</v>
          </cell>
          <cell r="K997">
            <v>0</v>
          </cell>
          <cell r="M997">
            <v>2478.96</v>
          </cell>
          <cell r="N997">
            <v>5195.8999999999996</v>
          </cell>
          <cell r="O997">
            <v>25400</v>
          </cell>
          <cell r="Q997">
            <v>0</v>
          </cell>
          <cell r="T997">
            <v>5195.8999999999996</v>
          </cell>
          <cell r="U997">
            <v>28500</v>
          </cell>
          <cell r="W997">
            <v>0</v>
          </cell>
          <cell r="Y997">
            <v>2478.96</v>
          </cell>
          <cell r="AA997">
            <v>25400</v>
          </cell>
          <cell r="AG997">
            <v>28500</v>
          </cell>
          <cell r="AI997">
            <v>0</v>
          </cell>
          <cell r="AL997">
            <v>8301</v>
          </cell>
        </row>
        <row r="998">
          <cell r="A998" t="str">
            <v>8301</v>
          </cell>
          <cell r="B998" t="str">
            <v xml:space="preserve">407 - Retained Earnings             </v>
          </cell>
          <cell r="C998" t="str">
            <v xml:space="preserve">EMP - Corporate Employee Expenses   </v>
          </cell>
          <cell r="D998" t="str">
            <v>EO</v>
          </cell>
          <cell r="G998">
            <v>0</v>
          </cell>
          <cell r="H998">
            <v>0</v>
          </cell>
          <cell r="I998">
            <v>1300</v>
          </cell>
          <cell r="K998">
            <v>0</v>
          </cell>
          <cell r="M998">
            <v>18112.66</v>
          </cell>
          <cell r="N998">
            <v>12103.24</v>
          </cell>
          <cell r="O998">
            <v>14000</v>
          </cell>
          <cell r="Q998">
            <v>0</v>
          </cell>
          <cell r="T998">
            <v>13441.55</v>
          </cell>
          <cell r="U998">
            <v>16700</v>
          </cell>
          <cell r="W998">
            <v>0</v>
          </cell>
          <cell r="Y998">
            <v>18112.66</v>
          </cell>
          <cell r="AA998">
            <v>14000</v>
          </cell>
          <cell r="AG998">
            <v>16700</v>
          </cell>
          <cell r="AI998">
            <v>0</v>
          </cell>
          <cell r="AL998">
            <v>8301</v>
          </cell>
        </row>
        <row r="999">
          <cell r="A999" t="str">
            <v>8301</v>
          </cell>
          <cell r="B999" t="str">
            <v xml:space="preserve">407 - Retained Earnings             </v>
          </cell>
          <cell r="C999" t="str">
            <v xml:space="preserve">EMP - Corporate Employee Expenses   </v>
          </cell>
          <cell r="D999" t="str">
            <v>EO</v>
          </cell>
          <cell r="G999">
            <v>12851</v>
          </cell>
          <cell r="H999">
            <v>21077</v>
          </cell>
          <cell r="I999">
            <v>1100</v>
          </cell>
          <cell r="K999">
            <v>0</v>
          </cell>
          <cell r="M999">
            <v>73234.31</v>
          </cell>
          <cell r="N999">
            <v>55073.21</v>
          </cell>
          <cell r="O999">
            <v>57400</v>
          </cell>
          <cell r="Q999">
            <v>0</v>
          </cell>
          <cell r="T999">
            <v>70676.13</v>
          </cell>
          <cell r="U999">
            <v>75700</v>
          </cell>
          <cell r="W999">
            <v>0</v>
          </cell>
          <cell r="Y999">
            <v>73234.31</v>
          </cell>
          <cell r="AA999">
            <v>57400</v>
          </cell>
          <cell r="AG999">
            <v>75700</v>
          </cell>
          <cell r="AI999">
            <v>0</v>
          </cell>
          <cell r="AL999">
            <v>8301</v>
          </cell>
        </row>
        <row r="1000">
          <cell r="A1000" t="str">
            <v>8301</v>
          </cell>
          <cell r="B1000" t="str">
            <v xml:space="preserve">407 - Retained Earnings             </v>
          </cell>
          <cell r="C1000" t="str">
            <v xml:space="preserve">EMP - Corporate Employee Expenses   </v>
          </cell>
          <cell r="D1000" t="str">
            <v>EO</v>
          </cell>
          <cell r="G1000">
            <v>0</v>
          </cell>
          <cell r="H1000">
            <v>1095</v>
          </cell>
          <cell r="I1000">
            <v>900</v>
          </cell>
          <cell r="K1000">
            <v>0</v>
          </cell>
          <cell r="M1000">
            <v>1631.95</v>
          </cell>
          <cell r="N1000">
            <v>3350.4</v>
          </cell>
          <cell r="O1000">
            <v>6900</v>
          </cell>
          <cell r="Q1000">
            <v>0</v>
          </cell>
          <cell r="T1000">
            <v>5059.8599999999997</v>
          </cell>
          <cell r="U1000">
            <v>9300</v>
          </cell>
          <cell r="W1000">
            <v>0</v>
          </cell>
          <cell r="Y1000">
            <v>1631.95</v>
          </cell>
          <cell r="AA1000">
            <v>6900</v>
          </cell>
          <cell r="AG1000">
            <v>9300</v>
          </cell>
          <cell r="AI1000">
            <v>0</v>
          </cell>
          <cell r="AL1000">
            <v>8301</v>
          </cell>
        </row>
        <row r="1001">
          <cell r="A1001" t="str">
            <v>8301</v>
          </cell>
          <cell r="B1001" t="str">
            <v xml:space="preserve">407 - Retained Earnings             </v>
          </cell>
          <cell r="C1001" t="str">
            <v xml:space="preserve">EMP - Corporate Employee Expenses   </v>
          </cell>
          <cell r="D1001" t="str">
            <v>EO</v>
          </cell>
          <cell r="G1001">
            <v>109.01</v>
          </cell>
          <cell r="H1001">
            <v>3193</v>
          </cell>
          <cell r="I1001">
            <v>5200</v>
          </cell>
          <cell r="K1001">
            <v>0</v>
          </cell>
          <cell r="M1001">
            <v>14022.68</v>
          </cell>
          <cell r="N1001">
            <v>12452.2</v>
          </cell>
          <cell r="O1001">
            <v>25800</v>
          </cell>
          <cell r="Q1001">
            <v>0</v>
          </cell>
          <cell r="T1001">
            <v>16017.85</v>
          </cell>
          <cell r="U1001">
            <v>29400</v>
          </cell>
          <cell r="W1001">
            <v>0</v>
          </cell>
          <cell r="Y1001">
            <v>14022.68</v>
          </cell>
          <cell r="AA1001">
            <v>25800</v>
          </cell>
          <cell r="AG1001">
            <v>29400</v>
          </cell>
          <cell r="AI1001">
            <v>0</v>
          </cell>
          <cell r="AL1001">
            <v>8301</v>
          </cell>
        </row>
        <row r="1002">
          <cell r="A1002" t="str">
            <v>8301</v>
          </cell>
          <cell r="B1002" t="str">
            <v xml:space="preserve">407 - Retained Earnings             </v>
          </cell>
          <cell r="C1002" t="str">
            <v xml:space="preserve">EMP - Corporate Employee Expenses   </v>
          </cell>
          <cell r="D1002" t="str">
            <v>FS</v>
          </cell>
          <cell r="G1002">
            <v>0</v>
          </cell>
          <cell r="H1002">
            <v>182.7</v>
          </cell>
          <cell r="I1002">
            <v>500</v>
          </cell>
          <cell r="K1002">
            <v>0</v>
          </cell>
          <cell r="M1002">
            <v>535.20000000000005</v>
          </cell>
          <cell r="N1002">
            <v>2112.4499999999998</v>
          </cell>
          <cell r="O1002">
            <v>3700</v>
          </cell>
          <cell r="Q1002">
            <v>0</v>
          </cell>
          <cell r="T1002">
            <v>3822.45</v>
          </cell>
          <cell r="U1002">
            <v>5100</v>
          </cell>
          <cell r="W1002">
            <v>0</v>
          </cell>
          <cell r="Y1002">
            <v>535.20000000000005</v>
          </cell>
          <cell r="AA1002">
            <v>3700</v>
          </cell>
          <cell r="AG1002">
            <v>5100</v>
          </cell>
          <cell r="AI1002">
            <v>0</v>
          </cell>
          <cell r="AL1002">
            <v>8301</v>
          </cell>
        </row>
        <row r="1003">
          <cell r="A1003" t="str">
            <v>8301</v>
          </cell>
          <cell r="B1003" t="str">
            <v xml:space="preserve">407 - Retained Earnings             </v>
          </cell>
          <cell r="C1003" t="str">
            <v xml:space="preserve">EMP - Corporate Employee Expenses   </v>
          </cell>
          <cell r="D1003" t="str">
            <v>HR</v>
          </cell>
          <cell r="G1003">
            <v>998.79</v>
          </cell>
          <cell r="H1003">
            <v>360</v>
          </cell>
          <cell r="I1003">
            <v>500</v>
          </cell>
          <cell r="K1003">
            <v>0</v>
          </cell>
          <cell r="M1003">
            <v>3398.79</v>
          </cell>
          <cell r="N1003">
            <v>580</v>
          </cell>
          <cell r="O1003">
            <v>5400</v>
          </cell>
          <cell r="Q1003">
            <v>0</v>
          </cell>
          <cell r="T1003">
            <v>8664.7199999999993</v>
          </cell>
          <cell r="U1003">
            <v>8200</v>
          </cell>
          <cell r="W1003">
            <v>0</v>
          </cell>
          <cell r="Y1003">
            <v>3398.79</v>
          </cell>
          <cell r="AA1003">
            <v>5400</v>
          </cell>
          <cell r="AG1003">
            <v>8200</v>
          </cell>
          <cell r="AI1003">
            <v>0</v>
          </cell>
          <cell r="AL1003">
            <v>8301</v>
          </cell>
        </row>
        <row r="1004">
          <cell r="A1004" t="str">
            <v>8301</v>
          </cell>
          <cell r="B1004" t="str">
            <v xml:space="preserve">407 - Retained Earnings             </v>
          </cell>
          <cell r="C1004" t="str">
            <v xml:space="preserve">EMP - Corporate Employee Expenses   </v>
          </cell>
          <cell r="D1004" t="str">
            <v>IS</v>
          </cell>
          <cell r="G1004">
            <v>0</v>
          </cell>
          <cell r="H1004">
            <v>0</v>
          </cell>
          <cell r="I1004">
            <v>4600</v>
          </cell>
          <cell r="K1004">
            <v>0</v>
          </cell>
          <cell r="M1004">
            <v>13287.05</v>
          </cell>
          <cell r="N1004">
            <v>41147.43</v>
          </cell>
          <cell r="O1004">
            <v>41100</v>
          </cell>
          <cell r="Q1004">
            <v>0</v>
          </cell>
          <cell r="T1004">
            <v>45051.39</v>
          </cell>
          <cell r="U1004">
            <v>54700</v>
          </cell>
          <cell r="W1004">
            <v>0</v>
          </cell>
          <cell r="Y1004">
            <v>13287.05</v>
          </cell>
          <cell r="AA1004">
            <v>41100</v>
          </cell>
          <cell r="AG1004">
            <v>54700</v>
          </cell>
          <cell r="AI1004">
            <v>0</v>
          </cell>
          <cell r="AL1004">
            <v>8301</v>
          </cell>
        </row>
        <row r="1005">
          <cell r="A1005" t="str">
            <v>8302</v>
          </cell>
          <cell r="B1005" t="str">
            <v xml:space="preserve">407 - Retained Earnings             </v>
          </cell>
          <cell r="C1005" t="str">
            <v xml:space="preserve">EMP - Corporate Employee Expenses   </v>
          </cell>
          <cell r="D1005" t="str">
            <v>CS</v>
          </cell>
          <cell r="G1005">
            <v>0</v>
          </cell>
          <cell r="H1005">
            <v>0</v>
          </cell>
          <cell r="I1005">
            <v>200</v>
          </cell>
          <cell r="K1005">
            <v>0</v>
          </cell>
          <cell r="M1005">
            <v>1192.9000000000001</v>
          </cell>
          <cell r="N1005">
            <v>1586.61</v>
          </cell>
          <cell r="O1005">
            <v>1400</v>
          </cell>
          <cell r="Q1005">
            <v>0</v>
          </cell>
          <cell r="T1005">
            <v>1586.61</v>
          </cell>
          <cell r="U1005">
            <v>2000</v>
          </cell>
          <cell r="W1005">
            <v>0</v>
          </cell>
          <cell r="Y1005">
            <v>1192.9000000000001</v>
          </cell>
          <cell r="AA1005">
            <v>1400</v>
          </cell>
          <cell r="AG1005">
            <v>2000</v>
          </cell>
          <cell r="AI1005">
            <v>0</v>
          </cell>
          <cell r="AL1005">
            <v>8302</v>
          </cell>
        </row>
        <row r="1006">
          <cell r="A1006" t="str">
            <v>8302</v>
          </cell>
          <cell r="B1006" t="str">
            <v xml:space="preserve">407 - Retained Earnings             </v>
          </cell>
          <cell r="C1006" t="str">
            <v xml:space="preserve">EMP - Corporate Employee Expenses   </v>
          </cell>
          <cell r="D1006" t="str">
            <v>CSP</v>
          </cell>
          <cell r="G1006">
            <v>0</v>
          </cell>
          <cell r="H1006">
            <v>0</v>
          </cell>
          <cell r="I1006">
            <v>2000</v>
          </cell>
          <cell r="K1006">
            <v>0</v>
          </cell>
          <cell r="M1006">
            <v>7778.56</v>
          </cell>
          <cell r="N1006">
            <v>2356.19</v>
          </cell>
          <cell r="O1006">
            <v>6100</v>
          </cell>
          <cell r="Q1006">
            <v>0</v>
          </cell>
          <cell r="T1006">
            <v>6214.19</v>
          </cell>
          <cell r="U1006">
            <v>6100</v>
          </cell>
          <cell r="W1006">
            <v>0</v>
          </cell>
          <cell r="Y1006">
            <v>7778.56</v>
          </cell>
          <cell r="AA1006">
            <v>6100</v>
          </cell>
          <cell r="AG1006">
            <v>6100</v>
          </cell>
          <cell r="AI1006">
            <v>0</v>
          </cell>
          <cell r="AL1006">
            <v>8302</v>
          </cell>
        </row>
        <row r="1007">
          <cell r="A1007" t="str">
            <v>8302</v>
          </cell>
          <cell r="B1007" t="str">
            <v xml:space="preserve">407 - Retained Earnings             </v>
          </cell>
          <cell r="C1007" t="str">
            <v xml:space="preserve">EMP - Corporate Employee Expenses   </v>
          </cell>
          <cell r="D1007" t="str">
            <v>EO</v>
          </cell>
          <cell r="G1007">
            <v>0</v>
          </cell>
          <cell r="H1007">
            <v>374.85</v>
          </cell>
          <cell r="I1007">
            <v>300</v>
          </cell>
          <cell r="K1007">
            <v>0</v>
          </cell>
          <cell r="M1007">
            <v>1401.25</v>
          </cell>
          <cell r="N1007">
            <v>2115.0700000000002</v>
          </cell>
          <cell r="O1007">
            <v>2600</v>
          </cell>
          <cell r="Q1007">
            <v>0</v>
          </cell>
          <cell r="T1007">
            <v>3463.28</v>
          </cell>
          <cell r="U1007">
            <v>3100</v>
          </cell>
          <cell r="W1007">
            <v>0</v>
          </cell>
          <cell r="Y1007">
            <v>1401.25</v>
          </cell>
          <cell r="AA1007">
            <v>2600</v>
          </cell>
          <cell r="AG1007">
            <v>3100</v>
          </cell>
          <cell r="AI1007">
            <v>0</v>
          </cell>
          <cell r="AL1007">
            <v>8302</v>
          </cell>
        </row>
        <row r="1008">
          <cell r="A1008" t="str">
            <v>8302</v>
          </cell>
          <cell r="B1008" t="str">
            <v xml:space="preserve">407 - Retained Earnings             </v>
          </cell>
          <cell r="C1008" t="str">
            <v xml:space="preserve">EMP - Corporate Employee Expenses   </v>
          </cell>
          <cell r="D1008" t="str">
            <v>EO</v>
          </cell>
          <cell r="G1008">
            <v>197.98</v>
          </cell>
          <cell r="H1008">
            <v>4423.21</v>
          </cell>
          <cell r="I1008">
            <v>100</v>
          </cell>
          <cell r="K1008">
            <v>0</v>
          </cell>
          <cell r="M1008">
            <v>8709.16</v>
          </cell>
          <cell r="N1008">
            <v>10707.23</v>
          </cell>
          <cell r="O1008">
            <v>10800</v>
          </cell>
          <cell r="Q1008">
            <v>0</v>
          </cell>
          <cell r="T1008">
            <v>16624.759999999998</v>
          </cell>
          <cell r="U1008">
            <v>14600</v>
          </cell>
          <cell r="W1008">
            <v>0</v>
          </cell>
          <cell r="Y1008">
            <v>8709.16</v>
          </cell>
          <cell r="AA1008">
            <v>10800</v>
          </cell>
          <cell r="AG1008">
            <v>14600</v>
          </cell>
          <cell r="AI1008">
            <v>0</v>
          </cell>
          <cell r="AL1008">
            <v>8302</v>
          </cell>
        </row>
        <row r="1009">
          <cell r="A1009" t="str">
            <v>8302</v>
          </cell>
          <cell r="B1009" t="str">
            <v xml:space="preserve">407 - Retained Earnings             </v>
          </cell>
          <cell r="C1009" t="str">
            <v xml:space="preserve">EMP - Corporate Employee Expenses   </v>
          </cell>
          <cell r="D1009" t="str">
            <v>EO</v>
          </cell>
          <cell r="G1009">
            <v>0</v>
          </cell>
          <cell r="H1009">
            <v>0</v>
          </cell>
          <cell r="I1009">
            <v>400</v>
          </cell>
          <cell r="K1009">
            <v>0</v>
          </cell>
          <cell r="M1009">
            <v>1004.2</v>
          </cell>
          <cell r="N1009">
            <v>210.31</v>
          </cell>
          <cell r="O1009">
            <v>2700</v>
          </cell>
          <cell r="Q1009">
            <v>0</v>
          </cell>
          <cell r="T1009">
            <v>210.31</v>
          </cell>
          <cell r="U1009">
            <v>3400</v>
          </cell>
          <cell r="W1009">
            <v>0</v>
          </cell>
          <cell r="Y1009">
            <v>1004.2</v>
          </cell>
          <cell r="AA1009">
            <v>2700</v>
          </cell>
          <cell r="AG1009">
            <v>3400</v>
          </cell>
          <cell r="AI1009">
            <v>0</v>
          </cell>
          <cell r="AL1009">
            <v>8302</v>
          </cell>
        </row>
        <row r="1010">
          <cell r="A1010" t="str">
            <v>8302</v>
          </cell>
          <cell r="B1010" t="str">
            <v xml:space="preserve">407 - Retained Earnings             </v>
          </cell>
          <cell r="C1010" t="str">
            <v xml:space="preserve">EMP - Corporate Employee Expenses   </v>
          </cell>
          <cell r="D1010" t="str">
            <v>EO</v>
          </cell>
          <cell r="G1010">
            <v>0</v>
          </cell>
          <cell r="H1010">
            <v>2792.95</v>
          </cell>
          <cell r="I1010">
            <v>1300</v>
          </cell>
          <cell r="K1010">
            <v>0</v>
          </cell>
          <cell r="M1010">
            <v>4948.7299999999996</v>
          </cell>
          <cell r="N1010">
            <v>4736.4399999999996</v>
          </cell>
          <cell r="O1010">
            <v>5000</v>
          </cell>
          <cell r="Q1010">
            <v>0</v>
          </cell>
          <cell r="T1010">
            <v>5003.24</v>
          </cell>
          <cell r="U1010">
            <v>6200</v>
          </cell>
          <cell r="W1010">
            <v>0</v>
          </cell>
          <cell r="Y1010">
            <v>4948.7299999999996</v>
          </cell>
          <cell r="AA1010">
            <v>5000</v>
          </cell>
          <cell r="AG1010">
            <v>6200</v>
          </cell>
          <cell r="AI1010">
            <v>0</v>
          </cell>
          <cell r="AL1010">
            <v>8302</v>
          </cell>
        </row>
        <row r="1011">
          <cell r="A1011" t="str">
            <v>8302</v>
          </cell>
          <cell r="B1011" t="str">
            <v xml:space="preserve">407 - Retained Earnings             </v>
          </cell>
          <cell r="C1011" t="str">
            <v xml:space="preserve">EMP - Corporate Employee Expenses   </v>
          </cell>
          <cell r="D1011" t="str">
            <v>FS</v>
          </cell>
          <cell r="G1011">
            <v>0</v>
          </cell>
          <cell r="H1011">
            <v>0</v>
          </cell>
          <cell r="I1011">
            <v>300</v>
          </cell>
          <cell r="K1011">
            <v>0</v>
          </cell>
          <cell r="M1011">
            <v>0</v>
          </cell>
          <cell r="N1011">
            <v>0</v>
          </cell>
          <cell r="O1011">
            <v>2300</v>
          </cell>
          <cell r="Q1011">
            <v>0</v>
          </cell>
          <cell r="T1011">
            <v>0</v>
          </cell>
          <cell r="U1011">
            <v>3100</v>
          </cell>
          <cell r="W1011">
            <v>0</v>
          </cell>
          <cell r="Y1011">
            <v>0</v>
          </cell>
          <cell r="AA1011">
            <v>2300</v>
          </cell>
          <cell r="AG1011">
            <v>3100</v>
          </cell>
          <cell r="AI1011">
            <v>0</v>
          </cell>
          <cell r="AL1011">
            <v>8302</v>
          </cell>
        </row>
        <row r="1012">
          <cell r="A1012" t="str">
            <v>8302</v>
          </cell>
          <cell r="B1012" t="str">
            <v xml:space="preserve">407 - Retained Earnings             </v>
          </cell>
          <cell r="C1012" t="str">
            <v xml:space="preserve">EMP - Corporate Employee Expenses   </v>
          </cell>
          <cell r="D1012" t="str">
            <v>HR</v>
          </cell>
          <cell r="G1012">
            <v>0</v>
          </cell>
          <cell r="H1012">
            <v>0</v>
          </cell>
          <cell r="I1012">
            <v>300</v>
          </cell>
          <cell r="K1012">
            <v>0</v>
          </cell>
          <cell r="M1012">
            <v>1850.43</v>
          </cell>
          <cell r="N1012">
            <v>1923.33</v>
          </cell>
          <cell r="O1012">
            <v>3800</v>
          </cell>
          <cell r="Q1012">
            <v>0</v>
          </cell>
          <cell r="T1012">
            <v>4662.13</v>
          </cell>
          <cell r="U1012">
            <v>6200</v>
          </cell>
          <cell r="W1012">
            <v>0</v>
          </cell>
          <cell r="Y1012">
            <v>1850.43</v>
          </cell>
          <cell r="AA1012">
            <v>3800</v>
          </cell>
          <cell r="AG1012">
            <v>6200</v>
          </cell>
          <cell r="AI1012">
            <v>0</v>
          </cell>
          <cell r="AL1012">
            <v>8302</v>
          </cell>
        </row>
        <row r="1013">
          <cell r="A1013" t="str">
            <v>8302</v>
          </cell>
          <cell r="B1013" t="str">
            <v xml:space="preserve">407 - Retained Earnings             </v>
          </cell>
          <cell r="C1013" t="str">
            <v xml:space="preserve">EMP - Corporate Employee Expenses   </v>
          </cell>
          <cell r="D1013" t="str">
            <v>IS</v>
          </cell>
          <cell r="G1013">
            <v>0</v>
          </cell>
          <cell r="H1013">
            <v>0</v>
          </cell>
          <cell r="I1013">
            <v>2000</v>
          </cell>
          <cell r="K1013">
            <v>0</v>
          </cell>
          <cell r="M1013">
            <v>2546.14</v>
          </cell>
          <cell r="N1013">
            <v>2807.96</v>
          </cell>
          <cell r="O1013">
            <v>17500</v>
          </cell>
          <cell r="Q1013">
            <v>0</v>
          </cell>
          <cell r="T1013">
            <v>4361.3999999999996</v>
          </cell>
          <cell r="U1013">
            <v>23100</v>
          </cell>
          <cell r="W1013">
            <v>0</v>
          </cell>
          <cell r="Y1013">
            <v>2546.14</v>
          </cell>
          <cell r="AA1013">
            <v>17500</v>
          </cell>
          <cell r="AG1013">
            <v>23100</v>
          </cell>
          <cell r="AI1013">
            <v>0</v>
          </cell>
          <cell r="AL1013">
            <v>8302</v>
          </cell>
        </row>
        <row r="1014">
          <cell r="A1014" t="str">
            <v>8303</v>
          </cell>
          <cell r="B1014" t="str">
            <v xml:space="preserve">407 - Retained Earnings             </v>
          </cell>
          <cell r="C1014" t="str">
            <v xml:space="preserve">EMP - Corporate Employee Expenses   </v>
          </cell>
          <cell r="D1014" t="str">
            <v>CS</v>
          </cell>
          <cell r="G1014">
            <v>541.1</v>
          </cell>
          <cell r="H1014">
            <v>47.64</v>
          </cell>
          <cell r="I1014">
            <v>100</v>
          </cell>
          <cell r="K1014">
            <v>0</v>
          </cell>
          <cell r="M1014">
            <v>1034.44</v>
          </cell>
          <cell r="N1014">
            <v>1584.07</v>
          </cell>
          <cell r="O1014">
            <v>400</v>
          </cell>
          <cell r="Q1014">
            <v>0</v>
          </cell>
          <cell r="T1014">
            <v>1584.07</v>
          </cell>
          <cell r="U1014">
            <v>600</v>
          </cell>
          <cell r="W1014">
            <v>0</v>
          </cell>
          <cell r="Y1014">
            <v>1034.44</v>
          </cell>
          <cell r="AA1014">
            <v>400</v>
          </cell>
          <cell r="AG1014">
            <v>600</v>
          </cell>
          <cell r="AI1014">
            <v>0</v>
          </cell>
          <cell r="AL1014">
            <v>8303</v>
          </cell>
        </row>
        <row r="1015">
          <cell r="A1015" t="str">
            <v>8303</v>
          </cell>
          <cell r="B1015" t="str">
            <v xml:space="preserve">407 - Retained Earnings             </v>
          </cell>
          <cell r="C1015" t="str">
            <v xml:space="preserve">EMP - Corporate Employee Expenses   </v>
          </cell>
          <cell r="D1015" t="str">
            <v>CSP</v>
          </cell>
          <cell r="G1015">
            <v>3043.62</v>
          </cell>
          <cell r="H1015">
            <v>0</v>
          </cell>
          <cell r="I1015">
            <v>400</v>
          </cell>
          <cell r="K1015">
            <v>0</v>
          </cell>
          <cell r="M1015">
            <v>9611.98</v>
          </cell>
          <cell r="N1015">
            <v>2514.5700000000002</v>
          </cell>
          <cell r="O1015">
            <v>1300</v>
          </cell>
          <cell r="Q1015">
            <v>0</v>
          </cell>
          <cell r="T1015">
            <v>4132.54</v>
          </cell>
          <cell r="U1015">
            <v>1300</v>
          </cell>
          <cell r="W1015">
            <v>0</v>
          </cell>
          <cell r="Y1015">
            <v>9611.98</v>
          </cell>
          <cell r="AA1015">
            <v>1300</v>
          </cell>
          <cell r="AG1015">
            <v>1300</v>
          </cell>
          <cell r="AI1015">
            <v>0</v>
          </cell>
          <cell r="AL1015">
            <v>8303</v>
          </cell>
        </row>
        <row r="1016">
          <cell r="A1016" t="str">
            <v>8303</v>
          </cell>
          <cell r="B1016" t="str">
            <v xml:space="preserve">407 - Retained Earnings             </v>
          </cell>
          <cell r="C1016" t="str">
            <v xml:space="preserve">EMP - Corporate Employee Expenses   </v>
          </cell>
          <cell r="D1016" t="str">
            <v>EO</v>
          </cell>
          <cell r="G1016">
            <v>0</v>
          </cell>
          <cell r="H1016">
            <v>0</v>
          </cell>
          <cell r="I1016">
            <v>200</v>
          </cell>
          <cell r="K1016">
            <v>0</v>
          </cell>
          <cell r="M1016">
            <v>0</v>
          </cell>
          <cell r="N1016">
            <v>544.92999999999995</v>
          </cell>
          <cell r="O1016">
            <v>2000</v>
          </cell>
          <cell r="Q1016">
            <v>0</v>
          </cell>
          <cell r="T1016">
            <v>1224.7</v>
          </cell>
          <cell r="U1016">
            <v>2300</v>
          </cell>
          <cell r="W1016">
            <v>0</v>
          </cell>
          <cell r="Y1016">
            <v>0</v>
          </cell>
          <cell r="AA1016">
            <v>2000</v>
          </cell>
          <cell r="AG1016">
            <v>2300</v>
          </cell>
          <cell r="AI1016">
            <v>0</v>
          </cell>
          <cell r="AL1016">
            <v>8303</v>
          </cell>
        </row>
        <row r="1017">
          <cell r="A1017" t="str">
            <v>8303</v>
          </cell>
          <cell r="B1017" t="str">
            <v xml:space="preserve">407 - Retained Earnings             </v>
          </cell>
          <cell r="C1017" t="str">
            <v xml:space="preserve">EMP - Corporate Employee Expenses   </v>
          </cell>
          <cell r="D1017" t="str">
            <v>EO</v>
          </cell>
          <cell r="G1017">
            <v>0</v>
          </cell>
          <cell r="H1017">
            <v>0</v>
          </cell>
          <cell r="I1017">
            <v>100</v>
          </cell>
          <cell r="K1017">
            <v>0</v>
          </cell>
          <cell r="M1017">
            <v>1215.3399999999999</v>
          </cell>
          <cell r="N1017">
            <v>525.86</v>
          </cell>
          <cell r="O1017">
            <v>600</v>
          </cell>
          <cell r="Q1017">
            <v>0</v>
          </cell>
          <cell r="T1017">
            <v>525.86</v>
          </cell>
          <cell r="U1017">
            <v>1100</v>
          </cell>
          <cell r="W1017">
            <v>0</v>
          </cell>
          <cell r="Y1017">
            <v>1215.3399999999999</v>
          </cell>
          <cell r="AA1017">
            <v>600</v>
          </cell>
          <cell r="AG1017">
            <v>1100</v>
          </cell>
          <cell r="AI1017">
            <v>0</v>
          </cell>
          <cell r="AL1017">
            <v>8303</v>
          </cell>
        </row>
        <row r="1018">
          <cell r="A1018" t="str">
            <v>8303</v>
          </cell>
          <cell r="B1018" t="str">
            <v xml:space="preserve">407 - Retained Earnings             </v>
          </cell>
          <cell r="C1018" t="str">
            <v xml:space="preserve">EMP - Corporate Employee Expenses   </v>
          </cell>
          <cell r="D1018" t="str">
            <v>EO</v>
          </cell>
          <cell r="G1018">
            <v>0</v>
          </cell>
          <cell r="H1018">
            <v>0</v>
          </cell>
          <cell r="I1018">
            <v>400</v>
          </cell>
          <cell r="K1018">
            <v>0</v>
          </cell>
          <cell r="M1018">
            <v>731.76</v>
          </cell>
          <cell r="N1018">
            <v>1119.5899999999999</v>
          </cell>
          <cell r="O1018">
            <v>1900</v>
          </cell>
          <cell r="Q1018">
            <v>0</v>
          </cell>
          <cell r="T1018">
            <v>1119.5899999999999</v>
          </cell>
          <cell r="U1018">
            <v>2600</v>
          </cell>
          <cell r="W1018">
            <v>0</v>
          </cell>
          <cell r="Y1018">
            <v>731.76</v>
          </cell>
          <cell r="AA1018">
            <v>1900</v>
          </cell>
          <cell r="AG1018">
            <v>2600</v>
          </cell>
          <cell r="AI1018">
            <v>0</v>
          </cell>
          <cell r="AL1018">
            <v>8303</v>
          </cell>
        </row>
        <row r="1019">
          <cell r="A1019" t="str">
            <v>8303</v>
          </cell>
          <cell r="B1019" t="str">
            <v xml:space="preserve">407 - Retained Earnings             </v>
          </cell>
          <cell r="C1019" t="str">
            <v xml:space="preserve">EMP - Corporate Employee Expenses   </v>
          </cell>
          <cell r="D1019" t="str">
            <v>EO</v>
          </cell>
          <cell r="G1019">
            <v>0</v>
          </cell>
          <cell r="H1019">
            <v>420.45</v>
          </cell>
          <cell r="I1019">
            <v>400</v>
          </cell>
          <cell r="K1019">
            <v>0</v>
          </cell>
          <cell r="M1019">
            <v>2561.94</v>
          </cell>
          <cell r="N1019">
            <v>1896.44</v>
          </cell>
          <cell r="O1019">
            <v>2100</v>
          </cell>
          <cell r="Q1019">
            <v>0</v>
          </cell>
          <cell r="T1019">
            <v>1896.44</v>
          </cell>
          <cell r="U1019">
            <v>2400</v>
          </cell>
          <cell r="W1019">
            <v>0</v>
          </cell>
          <cell r="Y1019">
            <v>2561.94</v>
          </cell>
          <cell r="AA1019">
            <v>2100</v>
          </cell>
          <cell r="AG1019">
            <v>2400</v>
          </cell>
          <cell r="AI1019">
            <v>0</v>
          </cell>
          <cell r="AL1019">
            <v>8303</v>
          </cell>
        </row>
        <row r="1020">
          <cell r="A1020" t="str">
            <v>8303</v>
          </cell>
          <cell r="B1020" t="str">
            <v xml:space="preserve">407 - Retained Earnings             </v>
          </cell>
          <cell r="C1020" t="str">
            <v xml:space="preserve">EMP - Corporate Employee Expenses   </v>
          </cell>
          <cell r="D1020" t="str">
            <v>FS</v>
          </cell>
          <cell r="G1020">
            <v>0</v>
          </cell>
          <cell r="H1020">
            <v>128.19</v>
          </cell>
          <cell r="I1020">
            <v>200</v>
          </cell>
          <cell r="K1020">
            <v>0</v>
          </cell>
          <cell r="M1020">
            <v>163.38</v>
          </cell>
          <cell r="N1020">
            <v>337.65</v>
          </cell>
          <cell r="O1020">
            <v>1400</v>
          </cell>
          <cell r="Q1020">
            <v>0</v>
          </cell>
          <cell r="T1020">
            <v>642.41</v>
          </cell>
          <cell r="U1020">
            <v>2000</v>
          </cell>
          <cell r="W1020">
            <v>0</v>
          </cell>
          <cell r="Y1020">
            <v>163.38</v>
          </cell>
          <cell r="AA1020">
            <v>1400</v>
          </cell>
          <cell r="AG1020">
            <v>2000</v>
          </cell>
          <cell r="AI1020">
            <v>0</v>
          </cell>
          <cell r="AL1020">
            <v>8303</v>
          </cell>
        </row>
        <row r="1021">
          <cell r="A1021" t="str">
            <v>8303</v>
          </cell>
          <cell r="B1021" t="str">
            <v xml:space="preserve">407 - Retained Earnings             </v>
          </cell>
          <cell r="C1021" t="str">
            <v xml:space="preserve">EMP - Corporate Employee Expenses   </v>
          </cell>
          <cell r="D1021" t="str">
            <v>HR</v>
          </cell>
          <cell r="G1021">
            <v>0</v>
          </cell>
          <cell r="H1021">
            <v>0</v>
          </cell>
          <cell r="I1021">
            <v>100</v>
          </cell>
          <cell r="K1021">
            <v>0</v>
          </cell>
          <cell r="M1021">
            <v>107.12</v>
          </cell>
          <cell r="N1021">
            <v>20.079999999999998</v>
          </cell>
          <cell r="O1021">
            <v>1000</v>
          </cell>
          <cell r="Q1021">
            <v>0</v>
          </cell>
          <cell r="T1021">
            <v>200.83</v>
          </cell>
          <cell r="U1021">
            <v>1500</v>
          </cell>
          <cell r="W1021">
            <v>0</v>
          </cell>
          <cell r="Y1021">
            <v>107.12</v>
          </cell>
          <cell r="AA1021">
            <v>1000</v>
          </cell>
          <cell r="AG1021">
            <v>1500</v>
          </cell>
          <cell r="AI1021">
            <v>0</v>
          </cell>
          <cell r="AL1021">
            <v>8303</v>
          </cell>
        </row>
        <row r="1022">
          <cell r="A1022" t="str">
            <v>8303</v>
          </cell>
          <cell r="B1022" t="str">
            <v xml:space="preserve">407 - Retained Earnings             </v>
          </cell>
          <cell r="C1022" t="str">
            <v xml:space="preserve">EMP - Corporate Employee Expenses   </v>
          </cell>
          <cell r="D1022" t="str">
            <v>IS</v>
          </cell>
          <cell r="G1022">
            <v>0</v>
          </cell>
          <cell r="H1022">
            <v>0</v>
          </cell>
          <cell r="I1022">
            <v>1000</v>
          </cell>
          <cell r="K1022">
            <v>0</v>
          </cell>
          <cell r="M1022">
            <v>126</v>
          </cell>
          <cell r="N1022">
            <v>213.53</v>
          </cell>
          <cell r="O1022">
            <v>8200</v>
          </cell>
          <cell r="Q1022">
            <v>0</v>
          </cell>
          <cell r="T1022">
            <v>213.53</v>
          </cell>
          <cell r="U1022">
            <v>10800</v>
          </cell>
          <cell r="W1022">
            <v>0</v>
          </cell>
          <cell r="Y1022">
            <v>126</v>
          </cell>
          <cell r="AA1022">
            <v>8200</v>
          </cell>
          <cell r="AG1022">
            <v>10800</v>
          </cell>
          <cell r="AI1022">
            <v>0</v>
          </cell>
          <cell r="AL1022">
            <v>8303</v>
          </cell>
        </row>
        <row r="1023">
          <cell r="A1023" t="str">
            <v>8304</v>
          </cell>
          <cell r="B1023" t="str">
            <v xml:space="preserve">407 - Retained Earnings             </v>
          </cell>
          <cell r="C1023" t="str">
            <v xml:space="preserve">EMP - Corporate Employee Expenses   </v>
          </cell>
          <cell r="D1023" t="str">
            <v>CS</v>
          </cell>
          <cell r="G1023">
            <v>0</v>
          </cell>
          <cell r="H1023">
            <v>0</v>
          </cell>
          <cell r="I1023">
            <v>0</v>
          </cell>
          <cell r="K1023">
            <v>0</v>
          </cell>
          <cell r="M1023">
            <v>78.67</v>
          </cell>
          <cell r="N1023">
            <v>55.29</v>
          </cell>
          <cell r="O1023">
            <v>0</v>
          </cell>
          <cell r="Q1023">
            <v>0</v>
          </cell>
          <cell r="T1023">
            <v>55.29</v>
          </cell>
          <cell r="U1023">
            <v>0</v>
          </cell>
          <cell r="W1023">
            <v>0</v>
          </cell>
          <cell r="Y1023">
            <v>78.67</v>
          </cell>
          <cell r="AA1023">
            <v>0</v>
          </cell>
          <cell r="AG1023">
            <v>0</v>
          </cell>
          <cell r="AI1023">
            <v>0</v>
          </cell>
          <cell r="AL1023">
            <v>8304</v>
          </cell>
        </row>
        <row r="1024">
          <cell r="A1024" t="str">
            <v>8304</v>
          </cell>
          <cell r="B1024" t="str">
            <v xml:space="preserve">407 - Retained Earnings             </v>
          </cell>
          <cell r="C1024" t="str">
            <v xml:space="preserve">EMP - Corporate Employee Expenses   </v>
          </cell>
          <cell r="D1024" t="str">
            <v>CSP</v>
          </cell>
          <cell r="G1024">
            <v>0</v>
          </cell>
          <cell r="H1024">
            <v>0</v>
          </cell>
          <cell r="I1024">
            <v>200</v>
          </cell>
          <cell r="K1024">
            <v>0</v>
          </cell>
          <cell r="M1024">
            <v>2122.5300000000002</v>
          </cell>
          <cell r="N1024">
            <v>36</v>
          </cell>
          <cell r="O1024">
            <v>700</v>
          </cell>
          <cell r="Q1024">
            <v>0</v>
          </cell>
          <cell r="T1024">
            <v>274.10000000000002</v>
          </cell>
          <cell r="U1024">
            <v>700</v>
          </cell>
          <cell r="W1024">
            <v>0</v>
          </cell>
          <cell r="Y1024">
            <v>2122.5300000000002</v>
          </cell>
          <cell r="AA1024">
            <v>700</v>
          </cell>
          <cell r="AG1024">
            <v>700</v>
          </cell>
          <cell r="AI1024">
            <v>0</v>
          </cell>
          <cell r="AL1024">
            <v>8304</v>
          </cell>
        </row>
        <row r="1025">
          <cell r="A1025" t="str">
            <v>8304</v>
          </cell>
          <cell r="B1025" t="str">
            <v xml:space="preserve">407 - Retained Earnings             </v>
          </cell>
          <cell r="C1025" t="str">
            <v xml:space="preserve">EMP - Corporate Employee Expenses   </v>
          </cell>
          <cell r="D1025" t="str">
            <v>EO</v>
          </cell>
          <cell r="G1025">
            <v>0</v>
          </cell>
          <cell r="H1025">
            <v>177.62</v>
          </cell>
          <cell r="I1025">
            <v>0</v>
          </cell>
          <cell r="K1025">
            <v>0</v>
          </cell>
          <cell r="M1025">
            <v>186.21</v>
          </cell>
          <cell r="N1025">
            <v>177.62</v>
          </cell>
          <cell r="O1025">
            <v>0</v>
          </cell>
          <cell r="Q1025">
            <v>0</v>
          </cell>
          <cell r="T1025">
            <v>177.62</v>
          </cell>
          <cell r="U1025">
            <v>0</v>
          </cell>
          <cell r="W1025">
            <v>0</v>
          </cell>
          <cell r="Y1025">
            <v>186.21</v>
          </cell>
          <cell r="AA1025">
            <v>0</v>
          </cell>
          <cell r="AG1025">
            <v>0</v>
          </cell>
          <cell r="AI1025">
            <v>0</v>
          </cell>
          <cell r="AL1025">
            <v>8304</v>
          </cell>
        </row>
        <row r="1026">
          <cell r="A1026" t="str">
            <v>8304</v>
          </cell>
          <cell r="B1026" t="str">
            <v xml:space="preserve">407 - Retained Earnings             </v>
          </cell>
          <cell r="C1026" t="str">
            <v xml:space="preserve">EMP - Corporate Employee Expenses   </v>
          </cell>
          <cell r="D1026" t="str">
            <v>EO</v>
          </cell>
          <cell r="G1026">
            <v>0</v>
          </cell>
          <cell r="H1026">
            <v>1803.34</v>
          </cell>
          <cell r="I1026">
            <v>0</v>
          </cell>
          <cell r="K1026">
            <v>0</v>
          </cell>
          <cell r="M1026">
            <v>1779.21</v>
          </cell>
          <cell r="N1026">
            <v>4235.3599999999997</v>
          </cell>
          <cell r="O1026">
            <v>3500</v>
          </cell>
          <cell r="Q1026">
            <v>0</v>
          </cell>
          <cell r="T1026">
            <v>4735.3599999999997</v>
          </cell>
          <cell r="U1026">
            <v>4700</v>
          </cell>
          <cell r="W1026">
            <v>0</v>
          </cell>
          <cell r="Y1026">
            <v>1779.21</v>
          </cell>
          <cell r="AA1026">
            <v>3500</v>
          </cell>
          <cell r="AG1026">
            <v>4700</v>
          </cell>
          <cell r="AI1026">
            <v>0</v>
          </cell>
          <cell r="AL1026">
            <v>8304</v>
          </cell>
        </row>
        <row r="1027">
          <cell r="A1027" t="str">
            <v>8304</v>
          </cell>
          <cell r="B1027" t="str">
            <v xml:space="preserve">407 - Retained Earnings             </v>
          </cell>
          <cell r="C1027" t="str">
            <v xml:space="preserve">EMP - Corporate Employee Expenses   </v>
          </cell>
          <cell r="D1027" t="str">
            <v>EO</v>
          </cell>
          <cell r="G1027">
            <v>0</v>
          </cell>
          <cell r="H1027">
            <v>611.42999999999995</v>
          </cell>
          <cell r="I1027">
            <v>100</v>
          </cell>
          <cell r="K1027">
            <v>0</v>
          </cell>
          <cell r="M1027">
            <v>380.35</v>
          </cell>
          <cell r="N1027">
            <v>611.42999999999995</v>
          </cell>
          <cell r="O1027">
            <v>400</v>
          </cell>
          <cell r="Q1027">
            <v>0</v>
          </cell>
          <cell r="T1027">
            <v>611.42999999999995</v>
          </cell>
          <cell r="U1027">
            <v>600</v>
          </cell>
          <cell r="W1027">
            <v>0</v>
          </cell>
          <cell r="Y1027">
            <v>380.35</v>
          </cell>
          <cell r="AA1027">
            <v>400</v>
          </cell>
          <cell r="AG1027">
            <v>600</v>
          </cell>
          <cell r="AI1027">
            <v>0</v>
          </cell>
          <cell r="AL1027">
            <v>8304</v>
          </cell>
        </row>
        <row r="1028">
          <cell r="A1028" t="str">
            <v>8304</v>
          </cell>
          <cell r="B1028" t="str">
            <v xml:space="preserve">407 - Retained Earnings             </v>
          </cell>
          <cell r="C1028" t="str">
            <v xml:space="preserve">EMP - Corporate Employee Expenses   </v>
          </cell>
          <cell r="D1028" t="str">
            <v>FS</v>
          </cell>
          <cell r="G1028">
            <v>0</v>
          </cell>
          <cell r="H1028">
            <v>3.25</v>
          </cell>
          <cell r="I1028">
            <v>100</v>
          </cell>
          <cell r="K1028">
            <v>0</v>
          </cell>
          <cell r="M1028">
            <v>0</v>
          </cell>
          <cell r="N1028">
            <v>815.63</v>
          </cell>
          <cell r="O1028">
            <v>200</v>
          </cell>
          <cell r="Q1028">
            <v>0</v>
          </cell>
          <cell r="T1028">
            <v>1003.73</v>
          </cell>
          <cell r="U1028">
            <v>300</v>
          </cell>
          <cell r="W1028">
            <v>0</v>
          </cell>
          <cell r="Y1028">
            <v>0</v>
          </cell>
          <cell r="AA1028">
            <v>200</v>
          </cell>
          <cell r="AG1028">
            <v>300</v>
          </cell>
          <cell r="AI1028">
            <v>0</v>
          </cell>
          <cell r="AL1028">
            <v>8304</v>
          </cell>
        </row>
        <row r="1029">
          <cell r="A1029" t="str">
            <v>8304</v>
          </cell>
          <cell r="B1029" t="str">
            <v xml:space="preserve">407 - Retained Earnings             </v>
          </cell>
          <cell r="C1029" t="str">
            <v xml:space="preserve">EMP - Corporate Employee Expenses   </v>
          </cell>
          <cell r="D1029" t="str">
            <v>HR</v>
          </cell>
          <cell r="G1029">
            <v>0</v>
          </cell>
          <cell r="H1029">
            <v>0</v>
          </cell>
          <cell r="I1029">
            <v>100</v>
          </cell>
          <cell r="K1029">
            <v>0</v>
          </cell>
          <cell r="M1029">
            <v>0</v>
          </cell>
          <cell r="N1029">
            <v>0</v>
          </cell>
          <cell r="O1029">
            <v>1100</v>
          </cell>
          <cell r="Q1029">
            <v>0</v>
          </cell>
          <cell r="T1029">
            <v>210.95</v>
          </cell>
          <cell r="U1029">
            <v>1600</v>
          </cell>
          <cell r="W1029">
            <v>0</v>
          </cell>
          <cell r="Y1029">
            <v>0</v>
          </cell>
          <cell r="AA1029">
            <v>1100</v>
          </cell>
          <cell r="AG1029">
            <v>1600</v>
          </cell>
          <cell r="AI1029">
            <v>0</v>
          </cell>
          <cell r="AL1029">
            <v>8304</v>
          </cell>
        </row>
        <row r="1030">
          <cell r="A1030" t="str">
            <v>8304</v>
          </cell>
          <cell r="B1030" t="str">
            <v xml:space="preserve">407 - Retained Earnings             </v>
          </cell>
          <cell r="C1030" t="str">
            <v xml:space="preserve">EMP - Corporate Employee Expenses   </v>
          </cell>
          <cell r="D1030" t="str">
            <v>IS</v>
          </cell>
          <cell r="G1030">
            <v>0</v>
          </cell>
          <cell r="H1030">
            <v>0</v>
          </cell>
          <cell r="I1030">
            <v>700</v>
          </cell>
          <cell r="K1030">
            <v>0</v>
          </cell>
          <cell r="M1030">
            <v>1164.8</v>
          </cell>
          <cell r="N1030">
            <v>607.45000000000005</v>
          </cell>
          <cell r="O1030">
            <v>5200</v>
          </cell>
          <cell r="Q1030">
            <v>0</v>
          </cell>
          <cell r="T1030">
            <v>1186.8800000000001</v>
          </cell>
          <cell r="U1030">
            <v>6900</v>
          </cell>
          <cell r="W1030">
            <v>0</v>
          </cell>
          <cell r="Y1030">
            <v>1164.8</v>
          </cell>
          <cell r="AA1030">
            <v>5200</v>
          </cell>
          <cell r="AG1030">
            <v>6900</v>
          </cell>
          <cell r="AI1030">
            <v>0</v>
          </cell>
          <cell r="AL1030">
            <v>8304</v>
          </cell>
        </row>
        <row r="1031">
          <cell r="A1031" t="str">
            <v>8305</v>
          </cell>
          <cell r="B1031" t="str">
            <v xml:space="preserve">407 - Retained Earnings             </v>
          </cell>
          <cell r="C1031" t="str">
            <v xml:space="preserve">EMP - Corporate Employee Expenses   </v>
          </cell>
          <cell r="D1031" t="str">
            <v>CS</v>
          </cell>
          <cell r="G1031">
            <v>0</v>
          </cell>
          <cell r="H1031">
            <v>45.56</v>
          </cell>
          <cell r="I1031">
            <v>100</v>
          </cell>
          <cell r="K1031">
            <v>0</v>
          </cell>
          <cell r="M1031">
            <v>285.70999999999998</v>
          </cell>
          <cell r="N1031">
            <v>331.27</v>
          </cell>
          <cell r="O1031">
            <v>400</v>
          </cell>
          <cell r="Q1031">
            <v>0</v>
          </cell>
          <cell r="T1031">
            <v>353.26</v>
          </cell>
          <cell r="U1031">
            <v>600</v>
          </cell>
          <cell r="W1031">
            <v>0</v>
          </cell>
          <cell r="Y1031">
            <v>285.70999999999998</v>
          </cell>
          <cell r="AA1031">
            <v>400</v>
          </cell>
          <cell r="AG1031">
            <v>600</v>
          </cell>
          <cell r="AI1031">
            <v>0</v>
          </cell>
          <cell r="AL1031">
            <v>8305</v>
          </cell>
        </row>
        <row r="1032">
          <cell r="A1032" t="str">
            <v>8305</v>
          </cell>
          <cell r="B1032" t="str">
            <v xml:space="preserve">407 - Retained Earnings             </v>
          </cell>
          <cell r="C1032" t="str">
            <v xml:space="preserve">EMP - Corporate Employee Expenses   </v>
          </cell>
          <cell r="D1032" t="str">
            <v>CSP</v>
          </cell>
          <cell r="G1032">
            <v>300.24</v>
          </cell>
          <cell r="H1032">
            <v>44.31</v>
          </cell>
          <cell r="I1032">
            <v>700</v>
          </cell>
          <cell r="K1032">
            <v>0</v>
          </cell>
          <cell r="M1032">
            <v>3581.13</v>
          </cell>
          <cell r="N1032">
            <v>678.75</v>
          </cell>
          <cell r="O1032">
            <v>2000</v>
          </cell>
          <cell r="Q1032">
            <v>0</v>
          </cell>
          <cell r="T1032">
            <v>1203.3900000000001</v>
          </cell>
          <cell r="U1032">
            <v>2000</v>
          </cell>
          <cell r="W1032">
            <v>0</v>
          </cell>
          <cell r="Y1032">
            <v>3581.13</v>
          </cell>
          <cell r="AA1032">
            <v>2000</v>
          </cell>
          <cell r="AG1032">
            <v>2000</v>
          </cell>
          <cell r="AI1032">
            <v>0</v>
          </cell>
          <cell r="AL1032">
            <v>8305</v>
          </cell>
        </row>
        <row r="1033">
          <cell r="A1033" t="str">
            <v>8305</v>
          </cell>
          <cell r="B1033" t="str">
            <v xml:space="preserve">407 - Retained Earnings             </v>
          </cell>
          <cell r="C1033" t="str">
            <v xml:space="preserve">EMP - Corporate Employee Expenses   </v>
          </cell>
          <cell r="D1033" t="str">
            <v>EO</v>
          </cell>
          <cell r="G1033">
            <v>0</v>
          </cell>
          <cell r="H1033">
            <v>142.86000000000001</v>
          </cell>
          <cell r="I1033">
            <v>100</v>
          </cell>
          <cell r="K1033">
            <v>0</v>
          </cell>
          <cell r="M1033">
            <v>285.72000000000003</v>
          </cell>
          <cell r="N1033">
            <v>278.83999999999997</v>
          </cell>
          <cell r="O1033">
            <v>400</v>
          </cell>
          <cell r="Q1033">
            <v>0</v>
          </cell>
          <cell r="T1033">
            <v>491.85</v>
          </cell>
          <cell r="U1033">
            <v>500</v>
          </cell>
          <cell r="W1033">
            <v>0</v>
          </cell>
          <cell r="Y1033">
            <v>285.72000000000003</v>
          </cell>
          <cell r="AA1033">
            <v>400</v>
          </cell>
          <cell r="AG1033">
            <v>500</v>
          </cell>
          <cell r="AI1033">
            <v>0</v>
          </cell>
          <cell r="AL1033">
            <v>8305</v>
          </cell>
        </row>
        <row r="1034">
          <cell r="A1034" t="str">
            <v>8305</v>
          </cell>
          <cell r="B1034" t="str">
            <v xml:space="preserve">407 - Retained Earnings             </v>
          </cell>
          <cell r="C1034" t="str">
            <v xml:space="preserve">EMP - Corporate Employee Expenses   </v>
          </cell>
          <cell r="D1034" t="str">
            <v>EO</v>
          </cell>
          <cell r="G1034">
            <v>100</v>
          </cell>
          <cell r="H1034">
            <v>1652.45</v>
          </cell>
          <cell r="I1034">
            <v>100</v>
          </cell>
          <cell r="K1034">
            <v>0</v>
          </cell>
          <cell r="M1034">
            <v>2672.6</v>
          </cell>
          <cell r="N1034">
            <v>4160.82</v>
          </cell>
          <cell r="O1034">
            <v>4200</v>
          </cell>
          <cell r="Q1034">
            <v>0</v>
          </cell>
          <cell r="T1034">
            <v>7778.94</v>
          </cell>
          <cell r="U1034">
            <v>5500</v>
          </cell>
          <cell r="W1034">
            <v>0</v>
          </cell>
          <cell r="Y1034">
            <v>2672.6</v>
          </cell>
          <cell r="AA1034">
            <v>4200</v>
          </cell>
          <cell r="AG1034">
            <v>5500</v>
          </cell>
          <cell r="AI1034">
            <v>0</v>
          </cell>
          <cell r="AL1034">
            <v>8305</v>
          </cell>
        </row>
        <row r="1035">
          <cell r="A1035" t="str">
            <v>8305</v>
          </cell>
          <cell r="B1035" t="str">
            <v xml:space="preserve">407 - Retained Earnings             </v>
          </cell>
          <cell r="C1035" t="str">
            <v xml:space="preserve">EMP - Corporate Employee Expenses   </v>
          </cell>
          <cell r="D1035" t="str">
            <v>EO</v>
          </cell>
          <cell r="G1035">
            <v>0</v>
          </cell>
          <cell r="H1035">
            <v>0</v>
          </cell>
          <cell r="I1035">
            <v>300</v>
          </cell>
          <cell r="K1035">
            <v>0</v>
          </cell>
          <cell r="M1035">
            <v>209.67</v>
          </cell>
          <cell r="N1035">
            <v>37.72</v>
          </cell>
          <cell r="O1035">
            <v>900</v>
          </cell>
          <cell r="Q1035">
            <v>0</v>
          </cell>
          <cell r="T1035">
            <v>56.54</v>
          </cell>
          <cell r="U1035">
            <v>1300</v>
          </cell>
          <cell r="W1035">
            <v>0</v>
          </cell>
          <cell r="Y1035">
            <v>209.67</v>
          </cell>
          <cell r="AA1035">
            <v>900</v>
          </cell>
          <cell r="AG1035">
            <v>1300</v>
          </cell>
          <cell r="AI1035">
            <v>0</v>
          </cell>
          <cell r="AL1035">
            <v>8305</v>
          </cell>
        </row>
        <row r="1036">
          <cell r="A1036" t="str">
            <v>8305</v>
          </cell>
          <cell r="B1036" t="str">
            <v xml:space="preserve">407 - Retained Earnings             </v>
          </cell>
          <cell r="C1036" t="str">
            <v xml:space="preserve">EMP - Corporate Employee Expenses   </v>
          </cell>
          <cell r="D1036" t="str">
            <v>EO</v>
          </cell>
          <cell r="G1036">
            <v>0</v>
          </cell>
          <cell r="H1036">
            <v>1047.6300000000001</v>
          </cell>
          <cell r="I1036">
            <v>300</v>
          </cell>
          <cell r="K1036">
            <v>0</v>
          </cell>
          <cell r="M1036">
            <v>1251.75</v>
          </cell>
          <cell r="N1036">
            <v>1941.99</v>
          </cell>
          <cell r="O1036">
            <v>1300</v>
          </cell>
          <cell r="Q1036">
            <v>0</v>
          </cell>
          <cell r="T1036">
            <v>2206.06</v>
          </cell>
          <cell r="U1036">
            <v>1600</v>
          </cell>
          <cell r="W1036">
            <v>0</v>
          </cell>
          <cell r="Y1036">
            <v>1251.75</v>
          </cell>
          <cell r="AA1036">
            <v>1300</v>
          </cell>
          <cell r="AG1036">
            <v>1600</v>
          </cell>
          <cell r="AI1036">
            <v>0</v>
          </cell>
          <cell r="AL1036">
            <v>8305</v>
          </cell>
        </row>
        <row r="1037">
          <cell r="A1037" t="str">
            <v>8305</v>
          </cell>
          <cell r="B1037" t="str">
            <v xml:space="preserve">407 - Retained Earnings             </v>
          </cell>
          <cell r="C1037" t="str">
            <v xml:space="preserve">EMP - Corporate Employee Expenses   </v>
          </cell>
          <cell r="D1037" t="str">
            <v>FS</v>
          </cell>
          <cell r="G1037">
            <v>0</v>
          </cell>
          <cell r="H1037">
            <v>0</v>
          </cell>
          <cell r="I1037">
            <v>100</v>
          </cell>
          <cell r="K1037">
            <v>0</v>
          </cell>
          <cell r="M1037">
            <v>255.03</v>
          </cell>
          <cell r="N1037">
            <v>47.62</v>
          </cell>
          <cell r="O1037">
            <v>200</v>
          </cell>
          <cell r="Q1037">
            <v>0</v>
          </cell>
          <cell r="T1037">
            <v>55.04</v>
          </cell>
          <cell r="U1037">
            <v>300</v>
          </cell>
          <cell r="W1037">
            <v>0</v>
          </cell>
          <cell r="Y1037">
            <v>255.03</v>
          </cell>
          <cell r="AA1037">
            <v>200</v>
          </cell>
          <cell r="AG1037">
            <v>300</v>
          </cell>
          <cell r="AI1037">
            <v>0</v>
          </cell>
          <cell r="AL1037">
            <v>8305</v>
          </cell>
        </row>
        <row r="1038">
          <cell r="A1038" t="str">
            <v>8305</v>
          </cell>
          <cell r="B1038" t="str">
            <v xml:space="preserve">407 - Retained Earnings             </v>
          </cell>
          <cell r="C1038" t="str">
            <v xml:space="preserve">EMP - Corporate Employee Expenses   </v>
          </cell>
          <cell r="D1038" t="str">
            <v>HR</v>
          </cell>
          <cell r="G1038">
            <v>0</v>
          </cell>
          <cell r="H1038">
            <v>0</v>
          </cell>
          <cell r="I1038">
            <v>200</v>
          </cell>
          <cell r="K1038">
            <v>0</v>
          </cell>
          <cell r="M1038">
            <v>676.2</v>
          </cell>
          <cell r="N1038">
            <v>0</v>
          </cell>
          <cell r="O1038">
            <v>2200</v>
          </cell>
          <cell r="Q1038">
            <v>0</v>
          </cell>
          <cell r="T1038">
            <v>510.21</v>
          </cell>
          <cell r="U1038">
            <v>3500</v>
          </cell>
          <cell r="W1038">
            <v>0</v>
          </cell>
          <cell r="Y1038">
            <v>676.2</v>
          </cell>
          <cell r="AA1038">
            <v>2200</v>
          </cell>
          <cell r="AG1038">
            <v>3500</v>
          </cell>
          <cell r="AI1038">
            <v>0</v>
          </cell>
          <cell r="AL1038">
            <v>8305</v>
          </cell>
        </row>
        <row r="1039">
          <cell r="A1039" t="str">
            <v>8305</v>
          </cell>
          <cell r="B1039" t="str">
            <v xml:space="preserve">407 - Retained Earnings             </v>
          </cell>
          <cell r="C1039" t="str">
            <v xml:space="preserve">EMP - Corporate Employee Expenses   </v>
          </cell>
          <cell r="D1039" t="str">
            <v>IS</v>
          </cell>
          <cell r="G1039">
            <v>0</v>
          </cell>
          <cell r="H1039">
            <v>0</v>
          </cell>
          <cell r="I1039">
            <v>600</v>
          </cell>
          <cell r="K1039">
            <v>0</v>
          </cell>
          <cell r="M1039">
            <v>619.05999999999995</v>
          </cell>
          <cell r="N1039">
            <v>905.16</v>
          </cell>
          <cell r="O1039">
            <v>4400</v>
          </cell>
          <cell r="Q1039">
            <v>0</v>
          </cell>
          <cell r="T1039">
            <v>1482.27</v>
          </cell>
          <cell r="U1039">
            <v>5800</v>
          </cell>
          <cell r="W1039">
            <v>0</v>
          </cell>
          <cell r="Y1039">
            <v>619.05999999999995</v>
          </cell>
          <cell r="AA1039">
            <v>4400</v>
          </cell>
          <cell r="AG1039">
            <v>5800</v>
          </cell>
          <cell r="AI1039">
            <v>0</v>
          </cell>
          <cell r="AL1039">
            <v>8305</v>
          </cell>
        </row>
        <row r="1040">
          <cell r="A1040" t="str">
            <v>8307</v>
          </cell>
          <cell r="B1040" t="str">
            <v xml:space="preserve">407 - Retained Earnings             </v>
          </cell>
          <cell r="C1040" t="str">
            <v xml:space="preserve">EMP - Corporate Employee Expenses   </v>
          </cell>
          <cell r="D1040" t="str">
            <v>CS</v>
          </cell>
          <cell r="G1040">
            <v>200</v>
          </cell>
          <cell r="H1040">
            <v>0</v>
          </cell>
          <cell r="I1040">
            <v>1200</v>
          </cell>
          <cell r="K1040">
            <v>0</v>
          </cell>
          <cell r="M1040">
            <v>1930.62</v>
          </cell>
          <cell r="N1040">
            <v>1500</v>
          </cell>
          <cell r="O1040">
            <v>8500</v>
          </cell>
          <cell r="Q1040">
            <v>0</v>
          </cell>
          <cell r="T1040">
            <v>2056</v>
          </cell>
          <cell r="U1040">
            <v>11900</v>
          </cell>
          <cell r="W1040">
            <v>0</v>
          </cell>
          <cell r="Y1040">
            <v>1930.62</v>
          </cell>
          <cell r="AA1040">
            <v>8500</v>
          </cell>
          <cell r="AG1040">
            <v>11900</v>
          </cell>
          <cell r="AI1040">
            <v>0</v>
          </cell>
          <cell r="AL1040">
            <v>8307</v>
          </cell>
        </row>
        <row r="1041">
          <cell r="A1041" t="str">
            <v>8307</v>
          </cell>
          <cell r="B1041" t="str">
            <v xml:space="preserve">407 - Retained Earnings             </v>
          </cell>
          <cell r="C1041" t="str">
            <v xml:space="preserve">EMP - Corporate Employee Expenses   </v>
          </cell>
          <cell r="D1041" t="str">
            <v>CSP</v>
          </cell>
          <cell r="G1041">
            <v>3484.65</v>
          </cell>
          <cell r="H1041">
            <v>100</v>
          </cell>
          <cell r="I1041">
            <v>5100</v>
          </cell>
          <cell r="K1041">
            <v>0</v>
          </cell>
          <cell r="M1041">
            <v>13406.4</v>
          </cell>
          <cell r="N1041">
            <v>2575</v>
          </cell>
          <cell r="O1041">
            <v>38700</v>
          </cell>
          <cell r="Q1041">
            <v>0</v>
          </cell>
          <cell r="T1041">
            <v>5688.65</v>
          </cell>
          <cell r="U1041">
            <v>48500</v>
          </cell>
          <cell r="W1041">
            <v>0</v>
          </cell>
          <cell r="Y1041">
            <v>13406.4</v>
          </cell>
          <cell r="AA1041">
            <v>38700</v>
          </cell>
          <cell r="AG1041">
            <v>48500</v>
          </cell>
          <cell r="AI1041">
            <v>0</v>
          </cell>
          <cell r="AL1041">
            <v>8307</v>
          </cell>
        </row>
        <row r="1042">
          <cell r="A1042" t="str">
            <v>8307</v>
          </cell>
          <cell r="B1042" t="str">
            <v xml:space="preserve">407 - Retained Earnings             </v>
          </cell>
          <cell r="C1042" t="str">
            <v xml:space="preserve">EMP - Corporate Employee Expenses   </v>
          </cell>
          <cell r="D1042" t="str">
            <v>EO</v>
          </cell>
          <cell r="G1042">
            <v>0</v>
          </cell>
          <cell r="H1042">
            <v>0</v>
          </cell>
          <cell r="I1042">
            <v>200</v>
          </cell>
          <cell r="K1042">
            <v>0</v>
          </cell>
          <cell r="M1042">
            <v>0</v>
          </cell>
          <cell r="N1042">
            <v>680.9</v>
          </cell>
          <cell r="O1042">
            <v>2100</v>
          </cell>
          <cell r="Q1042">
            <v>0</v>
          </cell>
          <cell r="T1042">
            <v>3352.87</v>
          </cell>
          <cell r="U1042">
            <v>2600</v>
          </cell>
          <cell r="W1042">
            <v>0</v>
          </cell>
          <cell r="Y1042">
            <v>0</v>
          </cell>
          <cell r="AA1042">
            <v>2100</v>
          </cell>
          <cell r="AG1042">
            <v>2600</v>
          </cell>
          <cell r="AI1042">
            <v>0</v>
          </cell>
          <cell r="AL1042">
            <v>8307</v>
          </cell>
        </row>
        <row r="1043">
          <cell r="A1043" t="str">
            <v>8307</v>
          </cell>
          <cell r="B1043" t="str">
            <v xml:space="preserve">407 - Retained Earnings             </v>
          </cell>
          <cell r="C1043" t="str">
            <v xml:space="preserve">EMP - Corporate Employee Expenses   </v>
          </cell>
          <cell r="D1043" t="str">
            <v>EO</v>
          </cell>
          <cell r="G1043">
            <v>0</v>
          </cell>
          <cell r="H1043">
            <v>0</v>
          </cell>
          <cell r="I1043">
            <v>100</v>
          </cell>
          <cell r="K1043">
            <v>0</v>
          </cell>
          <cell r="M1043">
            <v>2275.1</v>
          </cell>
          <cell r="N1043">
            <v>1045.73</v>
          </cell>
          <cell r="O1043">
            <v>3400</v>
          </cell>
          <cell r="Q1043">
            <v>0</v>
          </cell>
          <cell r="T1043">
            <v>1045.73</v>
          </cell>
          <cell r="U1043">
            <v>4600</v>
          </cell>
          <cell r="W1043">
            <v>0</v>
          </cell>
          <cell r="Y1043">
            <v>2275.1</v>
          </cell>
          <cell r="AA1043">
            <v>3400</v>
          </cell>
          <cell r="AG1043">
            <v>4600</v>
          </cell>
          <cell r="AI1043">
            <v>0</v>
          </cell>
          <cell r="AL1043">
            <v>8307</v>
          </cell>
        </row>
        <row r="1044">
          <cell r="A1044" t="str">
            <v>8307</v>
          </cell>
          <cell r="B1044" t="str">
            <v xml:space="preserve">407 - Retained Earnings             </v>
          </cell>
          <cell r="C1044" t="str">
            <v xml:space="preserve">EMP - Corporate Employee Expenses   </v>
          </cell>
          <cell r="D1044" t="str">
            <v>EO</v>
          </cell>
          <cell r="G1044">
            <v>0</v>
          </cell>
          <cell r="H1044">
            <v>299</v>
          </cell>
          <cell r="I1044">
            <v>300</v>
          </cell>
          <cell r="K1044">
            <v>0</v>
          </cell>
          <cell r="M1044">
            <v>5761.82</v>
          </cell>
          <cell r="N1044">
            <v>1128.5</v>
          </cell>
          <cell r="O1044">
            <v>1600</v>
          </cell>
          <cell r="Q1044">
            <v>0</v>
          </cell>
          <cell r="T1044">
            <v>1246.55</v>
          </cell>
          <cell r="U1044">
            <v>2000</v>
          </cell>
          <cell r="W1044">
            <v>0</v>
          </cell>
          <cell r="Y1044">
            <v>5761.82</v>
          </cell>
          <cell r="AA1044">
            <v>1600</v>
          </cell>
          <cell r="AG1044">
            <v>2000</v>
          </cell>
          <cell r="AI1044">
            <v>0</v>
          </cell>
          <cell r="AL1044">
            <v>8307</v>
          </cell>
        </row>
        <row r="1045">
          <cell r="A1045" t="str">
            <v>8307</v>
          </cell>
          <cell r="B1045" t="str">
            <v xml:space="preserve">407 - Retained Earnings             </v>
          </cell>
          <cell r="C1045" t="str">
            <v xml:space="preserve">EMP - Corporate Employee Expenses   </v>
          </cell>
          <cell r="D1045" t="str">
            <v>EO</v>
          </cell>
          <cell r="G1045">
            <v>0</v>
          </cell>
          <cell r="H1045">
            <v>50</v>
          </cell>
          <cell r="I1045">
            <v>100</v>
          </cell>
          <cell r="K1045">
            <v>0</v>
          </cell>
          <cell r="M1045">
            <v>0</v>
          </cell>
          <cell r="N1045">
            <v>50</v>
          </cell>
          <cell r="O1045">
            <v>300</v>
          </cell>
          <cell r="Q1045">
            <v>0</v>
          </cell>
          <cell r="T1045">
            <v>2570</v>
          </cell>
          <cell r="U1045">
            <v>400</v>
          </cell>
          <cell r="W1045">
            <v>0</v>
          </cell>
          <cell r="Y1045">
            <v>0</v>
          </cell>
          <cell r="AA1045">
            <v>300</v>
          </cell>
          <cell r="AG1045">
            <v>400</v>
          </cell>
          <cell r="AI1045">
            <v>0</v>
          </cell>
          <cell r="AL1045">
            <v>8307</v>
          </cell>
        </row>
        <row r="1046">
          <cell r="A1046" t="str">
            <v>8307</v>
          </cell>
          <cell r="B1046" t="str">
            <v xml:space="preserve">407 - Retained Earnings             </v>
          </cell>
          <cell r="C1046" t="str">
            <v xml:space="preserve">EMP - Corporate Employee Expenses   </v>
          </cell>
          <cell r="D1046" t="str">
            <v>FS</v>
          </cell>
          <cell r="G1046">
            <v>0</v>
          </cell>
          <cell r="H1046">
            <v>-1695</v>
          </cell>
          <cell r="I1046">
            <v>300</v>
          </cell>
          <cell r="K1046">
            <v>0</v>
          </cell>
          <cell r="M1046">
            <v>0</v>
          </cell>
          <cell r="N1046">
            <v>305.77999999999997</v>
          </cell>
          <cell r="O1046">
            <v>2300</v>
          </cell>
          <cell r="Q1046">
            <v>0</v>
          </cell>
          <cell r="T1046">
            <v>505.78</v>
          </cell>
          <cell r="U1046">
            <v>3100</v>
          </cell>
          <cell r="W1046">
            <v>0</v>
          </cell>
          <cell r="Y1046">
            <v>0</v>
          </cell>
          <cell r="AA1046">
            <v>2300</v>
          </cell>
          <cell r="AG1046">
            <v>3100</v>
          </cell>
          <cell r="AI1046">
            <v>0</v>
          </cell>
          <cell r="AL1046">
            <v>8307</v>
          </cell>
        </row>
        <row r="1047">
          <cell r="A1047" t="str">
            <v>8307</v>
          </cell>
          <cell r="B1047" t="str">
            <v xml:space="preserve">407 - Retained Earnings             </v>
          </cell>
          <cell r="C1047" t="str">
            <v xml:space="preserve">EMP - Corporate Employee Expenses   </v>
          </cell>
          <cell r="D1047" t="str">
            <v>HR</v>
          </cell>
          <cell r="G1047">
            <v>0</v>
          </cell>
          <cell r="H1047">
            <v>350.43</v>
          </cell>
          <cell r="I1047">
            <v>900</v>
          </cell>
          <cell r="K1047">
            <v>0</v>
          </cell>
          <cell r="M1047">
            <v>2445.0700000000002</v>
          </cell>
          <cell r="N1047">
            <v>944.43</v>
          </cell>
          <cell r="O1047">
            <v>8800</v>
          </cell>
          <cell r="Q1047">
            <v>0</v>
          </cell>
          <cell r="T1047">
            <v>4169.43</v>
          </cell>
          <cell r="U1047">
            <v>13200</v>
          </cell>
          <cell r="W1047">
            <v>0</v>
          </cell>
          <cell r="Y1047">
            <v>2445.0700000000002</v>
          </cell>
          <cell r="AA1047">
            <v>8800</v>
          </cell>
          <cell r="AG1047">
            <v>13200</v>
          </cell>
          <cell r="AI1047">
            <v>0</v>
          </cell>
          <cell r="AL1047">
            <v>8307</v>
          </cell>
        </row>
        <row r="1048">
          <cell r="A1048" t="str">
            <v>8307</v>
          </cell>
          <cell r="B1048" t="str">
            <v xml:space="preserve">407 - Retained Earnings             </v>
          </cell>
          <cell r="C1048" t="str">
            <v xml:space="preserve">EMP - Corporate Employee Expenses   </v>
          </cell>
          <cell r="D1048" t="str">
            <v>IS</v>
          </cell>
          <cell r="G1048">
            <v>0</v>
          </cell>
          <cell r="H1048">
            <v>50</v>
          </cell>
          <cell r="I1048">
            <v>400</v>
          </cell>
          <cell r="K1048">
            <v>0</v>
          </cell>
          <cell r="M1048">
            <v>299</v>
          </cell>
          <cell r="N1048">
            <v>50</v>
          </cell>
          <cell r="O1048">
            <v>3100</v>
          </cell>
          <cell r="Q1048">
            <v>0</v>
          </cell>
          <cell r="T1048">
            <v>50</v>
          </cell>
          <cell r="U1048">
            <v>4100</v>
          </cell>
          <cell r="W1048">
            <v>0</v>
          </cell>
          <cell r="Y1048">
            <v>299</v>
          </cell>
          <cell r="AA1048">
            <v>3100</v>
          </cell>
          <cell r="AG1048">
            <v>4100</v>
          </cell>
          <cell r="AI1048">
            <v>0</v>
          </cell>
          <cell r="AL1048">
            <v>8307</v>
          </cell>
        </row>
        <row r="1049">
          <cell r="A1049" t="str">
            <v>8326</v>
          </cell>
          <cell r="B1049" t="str">
            <v xml:space="preserve">407 - Retained Earnings             </v>
          </cell>
          <cell r="C1049" t="str">
            <v xml:space="preserve">EMP - Corporate Employee Expenses   </v>
          </cell>
          <cell r="D1049" t="str">
            <v>HR</v>
          </cell>
          <cell r="G1049">
            <v>8327.5</v>
          </cell>
          <cell r="H1049">
            <v>0</v>
          </cell>
          <cell r="I1049">
            <v>8200</v>
          </cell>
          <cell r="K1049">
            <v>0</v>
          </cell>
          <cell r="M1049">
            <v>19409.900000000001</v>
          </cell>
          <cell r="N1049">
            <v>13560.5</v>
          </cell>
          <cell r="O1049">
            <v>47500</v>
          </cell>
          <cell r="Q1049">
            <v>0</v>
          </cell>
          <cell r="T1049">
            <v>27760.5</v>
          </cell>
          <cell r="U1049">
            <v>62800</v>
          </cell>
          <cell r="W1049">
            <v>0</v>
          </cell>
          <cell r="Y1049">
            <v>19409.900000000001</v>
          </cell>
          <cell r="AA1049">
            <v>47500</v>
          </cell>
          <cell r="AG1049">
            <v>62800</v>
          </cell>
          <cell r="AI1049">
            <v>0</v>
          </cell>
          <cell r="AL1049">
            <v>8326</v>
          </cell>
        </row>
        <row r="1050">
          <cell r="A1050" t="str">
            <v>8351</v>
          </cell>
          <cell r="B1050" t="str">
            <v xml:space="preserve">407 - Retained Earnings             </v>
          </cell>
          <cell r="C1050" t="str">
            <v xml:space="preserve">REG - Rental Regulatory and Other   </v>
          </cell>
          <cell r="D1050" t="str">
            <v>CS</v>
          </cell>
          <cell r="G1050">
            <v>152.56</v>
          </cell>
          <cell r="H1050">
            <v>0</v>
          </cell>
          <cell r="I1050">
            <v>100</v>
          </cell>
          <cell r="K1050">
            <v>0</v>
          </cell>
          <cell r="M1050">
            <v>2931.9</v>
          </cell>
          <cell r="N1050">
            <v>2583.1799999999998</v>
          </cell>
          <cell r="O1050">
            <v>2700</v>
          </cell>
          <cell r="Q1050">
            <v>0</v>
          </cell>
          <cell r="T1050">
            <v>2583.1799999999998</v>
          </cell>
          <cell r="U1050">
            <v>5300</v>
          </cell>
          <cell r="W1050">
            <v>0</v>
          </cell>
          <cell r="Y1050">
            <v>2931.9</v>
          </cell>
          <cell r="AA1050">
            <v>2700</v>
          </cell>
          <cell r="AG1050">
            <v>5300</v>
          </cell>
          <cell r="AI1050">
            <v>0</v>
          </cell>
          <cell r="AL1050">
            <v>8351</v>
          </cell>
        </row>
        <row r="1051">
          <cell r="A1051" t="str">
            <v>8351</v>
          </cell>
          <cell r="B1051" t="str">
            <v xml:space="preserve">407 - Retained Earnings             </v>
          </cell>
          <cell r="C1051" t="str">
            <v xml:space="preserve">REG - Rental Regulatory and Other   </v>
          </cell>
          <cell r="D1051" t="str">
            <v>CSP</v>
          </cell>
          <cell r="G1051">
            <v>0</v>
          </cell>
          <cell r="H1051">
            <v>259.2</v>
          </cell>
          <cell r="I1051">
            <v>1000</v>
          </cell>
          <cell r="K1051">
            <v>0</v>
          </cell>
          <cell r="M1051">
            <v>5078.22</v>
          </cell>
          <cell r="N1051">
            <v>3411.92</v>
          </cell>
          <cell r="O1051">
            <v>5300</v>
          </cell>
          <cell r="Q1051">
            <v>0</v>
          </cell>
          <cell r="T1051">
            <v>3411.92</v>
          </cell>
          <cell r="U1051">
            <v>6800</v>
          </cell>
          <cell r="W1051">
            <v>0</v>
          </cell>
          <cell r="Y1051">
            <v>5078.22</v>
          </cell>
          <cell r="AA1051">
            <v>5300</v>
          </cell>
          <cell r="AG1051">
            <v>6800</v>
          </cell>
          <cell r="AI1051">
            <v>0</v>
          </cell>
          <cell r="AL1051">
            <v>8351</v>
          </cell>
        </row>
        <row r="1052">
          <cell r="A1052" t="str">
            <v>8351</v>
          </cell>
          <cell r="B1052" t="str">
            <v xml:space="preserve">407 - Retained Earnings             </v>
          </cell>
          <cell r="C1052" t="str">
            <v xml:space="preserve">REG - Rental Regulatory and Other   </v>
          </cell>
          <cell r="D1052" t="str">
            <v>EO</v>
          </cell>
          <cell r="G1052">
            <v>0</v>
          </cell>
          <cell r="H1052">
            <v>299.86</v>
          </cell>
          <cell r="I1052">
            <v>0</v>
          </cell>
          <cell r="K1052">
            <v>0</v>
          </cell>
          <cell r="M1052">
            <v>0</v>
          </cell>
          <cell r="N1052">
            <v>299.86</v>
          </cell>
          <cell r="O1052">
            <v>0</v>
          </cell>
          <cell r="Q1052">
            <v>0</v>
          </cell>
          <cell r="T1052">
            <v>849.36</v>
          </cell>
          <cell r="U1052">
            <v>0</v>
          </cell>
          <cell r="W1052">
            <v>0</v>
          </cell>
          <cell r="Y1052">
            <v>0</v>
          </cell>
          <cell r="AA1052">
            <v>0</v>
          </cell>
          <cell r="AG1052">
            <v>0</v>
          </cell>
          <cell r="AI1052">
            <v>0</v>
          </cell>
          <cell r="AL1052">
            <v>8351</v>
          </cell>
        </row>
        <row r="1053">
          <cell r="A1053" t="str">
            <v>8351</v>
          </cell>
          <cell r="B1053" t="str">
            <v xml:space="preserve">407 - Retained Earnings             </v>
          </cell>
          <cell r="C1053" t="str">
            <v xml:space="preserve">REG - Rental Regulatory and Other   </v>
          </cell>
          <cell r="D1053" t="str">
            <v>EO</v>
          </cell>
          <cell r="G1053">
            <v>1026.77</v>
          </cell>
          <cell r="H1053">
            <v>0</v>
          </cell>
          <cell r="I1053">
            <v>200</v>
          </cell>
          <cell r="K1053">
            <v>0</v>
          </cell>
          <cell r="M1053">
            <v>1365.22</v>
          </cell>
          <cell r="N1053">
            <v>2516.89</v>
          </cell>
          <cell r="O1053">
            <v>1400</v>
          </cell>
          <cell r="Q1053">
            <v>0</v>
          </cell>
          <cell r="T1053">
            <v>3363.41</v>
          </cell>
          <cell r="U1053">
            <v>2200</v>
          </cell>
          <cell r="W1053">
            <v>0</v>
          </cell>
          <cell r="Y1053">
            <v>1365.22</v>
          </cell>
          <cell r="AA1053">
            <v>1400</v>
          </cell>
          <cell r="AG1053">
            <v>2200</v>
          </cell>
          <cell r="AI1053">
            <v>0</v>
          </cell>
          <cell r="AL1053">
            <v>8351</v>
          </cell>
        </row>
        <row r="1054">
          <cell r="A1054" t="str">
            <v>8351</v>
          </cell>
          <cell r="B1054" t="str">
            <v xml:space="preserve">407 - Retained Earnings             </v>
          </cell>
          <cell r="C1054" t="str">
            <v xml:space="preserve">REG - Rental Regulatory and Other   </v>
          </cell>
          <cell r="D1054" t="str">
            <v>EO</v>
          </cell>
          <cell r="G1054">
            <v>0</v>
          </cell>
          <cell r="H1054">
            <v>0</v>
          </cell>
          <cell r="I1054">
            <v>200</v>
          </cell>
          <cell r="K1054">
            <v>0</v>
          </cell>
          <cell r="M1054">
            <v>404.54</v>
          </cell>
          <cell r="N1054">
            <v>0</v>
          </cell>
          <cell r="O1054">
            <v>700</v>
          </cell>
          <cell r="Q1054">
            <v>0</v>
          </cell>
          <cell r="T1054">
            <v>0</v>
          </cell>
          <cell r="U1054">
            <v>1300</v>
          </cell>
          <cell r="W1054">
            <v>0</v>
          </cell>
          <cell r="Y1054">
            <v>404.54</v>
          </cell>
          <cell r="AA1054">
            <v>700</v>
          </cell>
          <cell r="AG1054">
            <v>1300</v>
          </cell>
          <cell r="AI1054">
            <v>0</v>
          </cell>
          <cell r="AL1054">
            <v>8351</v>
          </cell>
        </row>
        <row r="1055">
          <cell r="A1055" t="str">
            <v>8351</v>
          </cell>
          <cell r="B1055" t="str">
            <v xml:space="preserve">407 - Retained Earnings             </v>
          </cell>
          <cell r="C1055" t="str">
            <v xml:space="preserve">REG - Rental Regulatory and Other   </v>
          </cell>
          <cell r="D1055" t="str">
            <v>EO</v>
          </cell>
          <cell r="G1055">
            <v>0</v>
          </cell>
          <cell r="H1055">
            <v>0</v>
          </cell>
          <cell r="I1055">
            <v>0</v>
          </cell>
          <cell r="K1055">
            <v>0</v>
          </cell>
          <cell r="M1055">
            <v>1029.92</v>
          </cell>
          <cell r="N1055">
            <v>0</v>
          </cell>
          <cell r="O1055">
            <v>100</v>
          </cell>
          <cell r="Q1055">
            <v>0</v>
          </cell>
          <cell r="T1055">
            <v>714.33</v>
          </cell>
          <cell r="U1055">
            <v>300</v>
          </cell>
          <cell r="W1055">
            <v>0</v>
          </cell>
          <cell r="Y1055">
            <v>1029.92</v>
          </cell>
          <cell r="AA1055">
            <v>100</v>
          </cell>
          <cell r="AG1055">
            <v>300</v>
          </cell>
          <cell r="AI1055">
            <v>0</v>
          </cell>
          <cell r="AL1055">
            <v>8351</v>
          </cell>
        </row>
        <row r="1056">
          <cell r="A1056" t="str">
            <v>8351</v>
          </cell>
          <cell r="B1056" t="str">
            <v xml:space="preserve">407 - Retained Earnings             </v>
          </cell>
          <cell r="C1056" t="str">
            <v xml:space="preserve">REG - Rental Regulatory and Other   </v>
          </cell>
          <cell r="D1056" t="str">
            <v>HR</v>
          </cell>
          <cell r="G1056">
            <v>179.67</v>
          </cell>
          <cell r="H1056">
            <v>99.75</v>
          </cell>
          <cell r="I1056">
            <v>300</v>
          </cell>
          <cell r="K1056">
            <v>0</v>
          </cell>
          <cell r="M1056">
            <v>364.47</v>
          </cell>
          <cell r="N1056">
            <v>401.21</v>
          </cell>
          <cell r="O1056">
            <v>3800</v>
          </cell>
          <cell r="Q1056">
            <v>0</v>
          </cell>
          <cell r="T1056">
            <v>2067.9499999999998</v>
          </cell>
          <cell r="U1056">
            <v>5100</v>
          </cell>
          <cell r="W1056">
            <v>0</v>
          </cell>
          <cell r="Y1056">
            <v>364.47</v>
          </cell>
          <cell r="AA1056">
            <v>3800</v>
          </cell>
          <cell r="AG1056">
            <v>5100</v>
          </cell>
          <cell r="AI1056">
            <v>0</v>
          </cell>
          <cell r="AL1056">
            <v>8351</v>
          </cell>
        </row>
        <row r="1057">
          <cell r="A1057" t="str">
            <v>8351</v>
          </cell>
          <cell r="B1057" t="str">
            <v xml:space="preserve">407 - Retained Earnings             </v>
          </cell>
          <cell r="C1057" t="str">
            <v xml:space="preserve">REG - Rental Regulatory and Other   </v>
          </cell>
          <cell r="D1057" t="str">
            <v>IS</v>
          </cell>
          <cell r="G1057">
            <v>168.37</v>
          </cell>
          <cell r="H1057">
            <v>0</v>
          </cell>
          <cell r="I1057">
            <v>200</v>
          </cell>
          <cell r="K1057">
            <v>0</v>
          </cell>
          <cell r="M1057">
            <v>1999.19</v>
          </cell>
          <cell r="N1057">
            <v>0</v>
          </cell>
          <cell r="O1057">
            <v>800</v>
          </cell>
          <cell r="Q1057">
            <v>0</v>
          </cell>
          <cell r="T1057">
            <v>0</v>
          </cell>
          <cell r="U1057">
            <v>1000</v>
          </cell>
          <cell r="W1057">
            <v>0</v>
          </cell>
          <cell r="Y1057">
            <v>1999.19</v>
          </cell>
          <cell r="AA1057">
            <v>800</v>
          </cell>
          <cell r="AG1057">
            <v>1000</v>
          </cell>
          <cell r="AI1057">
            <v>0</v>
          </cell>
          <cell r="AL1057">
            <v>8351</v>
          </cell>
        </row>
        <row r="1058">
          <cell r="A1058" t="str">
            <v>8352</v>
          </cell>
          <cell r="B1058" t="str">
            <v xml:space="preserve">407 - Retained Earnings             </v>
          </cell>
          <cell r="C1058" t="str">
            <v xml:space="preserve">REG - Rental Regulatory and Other   </v>
          </cell>
          <cell r="D1058" t="str">
            <v>CS</v>
          </cell>
          <cell r="G1058">
            <v>307.04000000000002</v>
          </cell>
          <cell r="H1058">
            <v>100.4</v>
          </cell>
          <cell r="I1058">
            <v>0</v>
          </cell>
          <cell r="K1058">
            <v>0</v>
          </cell>
          <cell r="M1058">
            <v>2588.35</v>
          </cell>
          <cell r="N1058">
            <v>553.46</v>
          </cell>
          <cell r="O1058">
            <v>900</v>
          </cell>
          <cell r="Q1058">
            <v>0</v>
          </cell>
          <cell r="T1058">
            <v>1221.95</v>
          </cell>
          <cell r="U1058">
            <v>2000</v>
          </cell>
          <cell r="W1058">
            <v>0</v>
          </cell>
          <cell r="Y1058">
            <v>2588.35</v>
          </cell>
          <cell r="AA1058">
            <v>900</v>
          </cell>
          <cell r="AG1058">
            <v>2000</v>
          </cell>
          <cell r="AI1058">
            <v>0</v>
          </cell>
          <cell r="AL1058">
            <v>8352</v>
          </cell>
        </row>
        <row r="1059">
          <cell r="A1059" t="str">
            <v>8352</v>
          </cell>
          <cell r="B1059" t="str">
            <v xml:space="preserve">407 - Retained Earnings             </v>
          </cell>
          <cell r="C1059" t="str">
            <v xml:space="preserve">REG - Rental Regulatory and Other   </v>
          </cell>
          <cell r="D1059" t="str">
            <v>CSP</v>
          </cell>
          <cell r="G1059">
            <v>31.93</v>
          </cell>
          <cell r="H1059">
            <v>5</v>
          </cell>
          <cell r="I1059">
            <v>1000</v>
          </cell>
          <cell r="K1059">
            <v>0</v>
          </cell>
          <cell r="M1059">
            <v>2020.85</v>
          </cell>
          <cell r="N1059">
            <v>836.05</v>
          </cell>
          <cell r="O1059">
            <v>4900</v>
          </cell>
          <cell r="Q1059">
            <v>0</v>
          </cell>
          <cell r="T1059">
            <v>1107.42</v>
          </cell>
          <cell r="U1059">
            <v>6300</v>
          </cell>
          <cell r="W1059">
            <v>0</v>
          </cell>
          <cell r="Y1059">
            <v>2020.85</v>
          </cell>
          <cell r="AA1059">
            <v>4900</v>
          </cell>
          <cell r="AG1059">
            <v>6300</v>
          </cell>
          <cell r="AI1059">
            <v>0</v>
          </cell>
          <cell r="AL1059">
            <v>8352</v>
          </cell>
        </row>
        <row r="1060">
          <cell r="A1060" t="str">
            <v>8352</v>
          </cell>
          <cell r="B1060" t="str">
            <v xml:space="preserve">407 - Retained Earnings             </v>
          </cell>
          <cell r="C1060" t="str">
            <v xml:space="preserve">REG - Rental Regulatory and Other   </v>
          </cell>
          <cell r="D1060" t="str">
            <v>EO</v>
          </cell>
          <cell r="G1060">
            <v>0</v>
          </cell>
          <cell r="H1060">
            <v>0</v>
          </cell>
          <cell r="I1060">
            <v>100</v>
          </cell>
          <cell r="K1060">
            <v>0</v>
          </cell>
          <cell r="M1060">
            <v>84</v>
          </cell>
          <cell r="N1060">
            <v>47.01</v>
          </cell>
          <cell r="O1060">
            <v>400</v>
          </cell>
          <cell r="Q1060">
            <v>0</v>
          </cell>
          <cell r="T1060">
            <v>47.01</v>
          </cell>
          <cell r="U1060">
            <v>500</v>
          </cell>
          <cell r="W1060">
            <v>0</v>
          </cell>
          <cell r="Y1060">
            <v>84</v>
          </cell>
          <cell r="AA1060">
            <v>400</v>
          </cell>
          <cell r="AG1060">
            <v>500</v>
          </cell>
          <cell r="AI1060">
            <v>0</v>
          </cell>
          <cell r="AL1060">
            <v>8352</v>
          </cell>
        </row>
        <row r="1061">
          <cell r="A1061" t="str">
            <v>8352</v>
          </cell>
          <cell r="B1061" t="str">
            <v xml:space="preserve">407 - Retained Earnings             </v>
          </cell>
          <cell r="C1061" t="str">
            <v xml:space="preserve">REG - Rental Regulatory and Other   </v>
          </cell>
          <cell r="D1061" t="str">
            <v>EO</v>
          </cell>
          <cell r="G1061">
            <v>19</v>
          </cell>
          <cell r="H1061">
            <v>181.4</v>
          </cell>
          <cell r="I1061">
            <v>200</v>
          </cell>
          <cell r="K1061">
            <v>0</v>
          </cell>
          <cell r="M1061">
            <v>171.9</v>
          </cell>
          <cell r="N1061">
            <v>1582.81</v>
          </cell>
          <cell r="O1061">
            <v>1200</v>
          </cell>
          <cell r="Q1061">
            <v>0</v>
          </cell>
          <cell r="T1061">
            <v>2522.0500000000002</v>
          </cell>
          <cell r="U1061">
            <v>1800</v>
          </cell>
          <cell r="W1061">
            <v>0</v>
          </cell>
          <cell r="Y1061">
            <v>171.9</v>
          </cell>
          <cell r="AA1061">
            <v>1200</v>
          </cell>
          <cell r="AG1061">
            <v>1800</v>
          </cell>
          <cell r="AI1061">
            <v>0</v>
          </cell>
          <cell r="AL1061">
            <v>8352</v>
          </cell>
        </row>
        <row r="1062">
          <cell r="A1062" t="str">
            <v>8352</v>
          </cell>
          <cell r="B1062" t="str">
            <v xml:space="preserve">407 - Retained Earnings             </v>
          </cell>
          <cell r="C1062" t="str">
            <v xml:space="preserve">REG - Rental Regulatory and Other   </v>
          </cell>
          <cell r="D1062" t="str">
            <v>EO</v>
          </cell>
          <cell r="G1062">
            <v>0</v>
          </cell>
          <cell r="H1062">
            <v>27.2</v>
          </cell>
          <cell r="I1062">
            <v>200</v>
          </cell>
          <cell r="K1062">
            <v>0</v>
          </cell>
          <cell r="M1062">
            <v>102.41</v>
          </cell>
          <cell r="N1062">
            <v>27.2</v>
          </cell>
          <cell r="O1062">
            <v>600</v>
          </cell>
          <cell r="Q1062">
            <v>0</v>
          </cell>
          <cell r="T1062">
            <v>67.19</v>
          </cell>
          <cell r="U1062">
            <v>1200</v>
          </cell>
          <cell r="W1062">
            <v>0</v>
          </cell>
          <cell r="Y1062">
            <v>102.41</v>
          </cell>
          <cell r="AA1062">
            <v>600</v>
          </cell>
          <cell r="AG1062">
            <v>1200</v>
          </cell>
          <cell r="AI1062">
            <v>0</v>
          </cell>
          <cell r="AL1062">
            <v>8352</v>
          </cell>
        </row>
        <row r="1063">
          <cell r="A1063" t="str">
            <v>8352</v>
          </cell>
          <cell r="B1063" t="str">
            <v xml:space="preserve">407 - Retained Earnings             </v>
          </cell>
          <cell r="C1063" t="str">
            <v xml:space="preserve">REG - Rental Regulatory and Other   </v>
          </cell>
          <cell r="D1063" t="str">
            <v>EO</v>
          </cell>
          <cell r="G1063">
            <v>6</v>
          </cell>
          <cell r="H1063">
            <v>13.38</v>
          </cell>
          <cell r="I1063">
            <v>0</v>
          </cell>
          <cell r="K1063">
            <v>0</v>
          </cell>
          <cell r="M1063">
            <v>66</v>
          </cell>
          <cell r="N1063">
            <v>13.38</v>
          </cell>
          <cell r="O1063">
            <v>500</v>
          </cell>
          <cell r="Q1063">
            <v>0</v>
          </cell>
          <cell r="T1063">
            <v>811.95</v>
          </cell>
          <cell r="U1063">
            <v>800</v>
          </cell>
          <cell r="W1063">
            <v>0</v>
          </cell>
          <cell r="Y1063">
            <v>66</v>
          </cell>
          <cell r="AA1063">
            <v>500</v>
          </cell>
          <cell r="AG1063">
            <v>800</v>
          </cell>
          <cell r="AI1063">
            <v>0</v>
          </cell>
          <cell r="AL1063">
            <v>8352</v>
          </cell>
        </row>
        <row r="1064">
          <cell r="A1064" t="str">
            <v>8352</v>
          </cell>
          <cell r="B1064" t="str">
            <v xml:space="preserve">407 - Retained Earnings             </v>
          </cell>
          <cell r="C1064" t="str">
            <v xml:space="preserve">REG - Rental Regulatory and Other   </v>
          </cell>
          <cell r="D1064" t="str">
            <v>FS</v>
          </cell>
          <cell r="G1064">
            <v>0</v>
          </cell>
          <cell r="H1064">
            <v>0</v>
          </cell>
          <cell r="I1064">
            <v>0</v>
          </cell>
          <cell r="K1064">
            <v>0</v>
          </cell>
          <cell r="M1064">
            <v>0</v>
          </cell>
          <cell r="N1064">
            <v>0</v>
          </cell>
          <cell r="O1064">
            <v>100</v>
          </cell>
          <cell r="Q1064">
            <v>0</v>
          </cell>
          <cell r="T1064">
            <v>0</v>
          </cell>
          <cell r="U1064">
            <v>300</v>
          </cell>
          <cell r="W1064">
            <v>0</v>
          </cell>
          <cell r="Y1064">
            <v>0</v>
          </cell>
          <cell r="AA1064">
            <v>100</v>
          </cell>
          <cell r="AG1064">
            <v>300</v>
          </cell>
          <cell r="AI1064">
            <v>0</v>
          </cell>
          <cell r="AL1064">
            <v>8352</v>
          </cell>
        </row>
        <row r="1065">
          <cell r="A1065" t="str">
            <v>8352</v>
          </cell>
          <cell r="B1065" t="str">
            <v xml:space="preserve">407 - Retained Earnings             </v>
          </cell>
          <cell r="C1065" t="str">
            <v xml:space="preserve">REG - Rental Regulatory and Other   </v>
          </cell>
          <cell r="D1065" t="str">
            <v>HR</v>
          </cell>
          <cell r="G1065">
            <v>0</v>
          </cell>
          <cell r="H1065">
            <v>0</v>
          </cell>
          <cell r="I1065">
            <v>100</v>
          </cell>
          <cell r="K1065">
            <v>0</v>
          </cell>
          <cell r="M1065">
            <v>40.94</v>
          </cell>
          <cell r="N1065">
            <v>6</v>
          </cell>
          <cell r="O1065">
            <v>1500</v>
          </cell>
          <cell r="Q1065">
            <v>0</v>
          </cell>
          <cell r="T1065">
            <v>64.13</v>
          </cell>
          <cell r="U1065">
            <v>2000</v>
          </cell>
          <cell r="W1065">
            <v>0</v>
          </cell>
          <cell r="Y1065">
            <v>40.94</v>
          </cell>
          <cell r="AA1065">
            <v>1500</v>
          </cell>
          <cell r="AG1065">
            <v>2000</v>
          </cell>
          <cell r="AI1065">
            <v>0</v>
          </cell>
          <cell r="AL1065">
            <v>8352</v>
          </cell>
        </row>
        <row r="1066">
          <cell r="A1066" t="str">
            <v>8352</v>
          </cell>
          <cell r="B1066" t="str">
            <v xml:space="preserve">407 - Retained Earnings             </v>
          </cell>
          <cell r="C1066" t="str">
            <v xml:space="preserve">REG - Rental Regulatory and Other   </v>
          </cell>
          <cell r="D1066" t="str">
            <v>IS</v>
          </cell>
          <cell r="G1066">
            <v>0</v>
          </cell>
          <cell r="H1066">
            <v>0</v>
          </cell>
          <cell r="I1066">
            <v>100</v>
          </cell>
          <cell r="K1066">
            <v>0</v>
          </cell>
          <cell r="M1066">
            <v>16.649999999999999</v>
          </cell>
          <cell r="N1066">
            <v>306.98</v>
          </cell>
          <cell r="O1066">
            <v>900</v>
          </cell>
          <cell r="Q1066">
            <v>0</v>
          </cell>
          <cell r="T1066">
            <v>306.98</v>
          </cell>
          <cell r="U1066">
            <v>1000</v>
          </cell>
          <cell r="W1066">
            <v>0</v>
          </cell>
          <cell r="Y1066">
            <v>16.649999999999999</v>
          </cell>
          <cell r="AA1066">
            <v>900</v>
          </cell>
          <cell r="AG1066">
            <v>1000</v>
          </cell>
          <cell r="AI1066">
            <v>0</v>
          </cell>
          <cell r="AL1066">
            <v>8352</v>
          </cell>
        </row>
        <row r="1067">
          <cell r="A1067" t="str">
            <v>8353</v>
          </cell>
          <cell r="B1067" t="str">
            <v xml:space="preserve">407 - Retained Earnings             </v>
          </cell>
          <cell r="C1067" t="str">
            <v xml:space="preserve">REG - Rental Regulatory and Other   </v>
          </cell>
          <cell r="D1067" t="str">
            <v>CS</v>
          </cell>
          <cell r="G1067">
            <v>0</v>
          </cell>
          <cell r="H1067">
            <v>2.95</v>
          </cell>
          <cell r="I1067">
            <v>0</v>
          </cell>
          <cell r="K1067">
            <v>0</v>
          </cell>
          <cell r="M1067">
            <v>1389.39</v>
          </cell>
          <cell r="N1067">
            <v>449.3</v>
          </cell>
          <cell r="O1067">
            <v>1900</v>
          </cell>
          <cell r="Q1067">
            <v>0</v>
          </cell>
          <cell r="T1067">
            <v>521.21</v>
          </cell>
          <cell r="U1067">
            <v>5200</v>
          </cell>
          <cell r="W1067">
            <v>0</v>
          </cell>
          <cell r="Y1067">
            <v>1389.39</v>
          </cell>
          <cell r="AA1067">
            <v>1900</v>
          </cell>
          <cell r="AG1067">
            <v>5200</v>
          </cell>
          <cell r="AI1067">
            <v>0</v>
          </cell>
          <cell r="AL1067">
            <v>8353</v>
          </cell>
        </row>
        <row r="1068">
          <cell r="A1068" t="str">
            <v>8353</v>
          </cell>
          <cell r="B1068" t="str">
            <v xml:space="preserve">407 - Retained Earnings             </v>
          </cell>
          <cell r="C1068" t="str">
            <v xml:space="preserve">REG - Rental Regulatory and Other   </v>
          </cell>
          <cell r="D1068" t="str">
            <v>CSP</v>
          </cell>
          <cell r="G1068">
            <v>0</v>
          </cell>
          <cell r="H1068">
            <v>387.24</v>
          </cell>
          <cell r="I1068">
            <v>1000</v>
          </cell>
          <cell r="K1068">
            <v>0</v>
          </cell>
          <cell r="M1068">
            <v>3449.32</v>
          </cell>
          <cell r="N1068">
            <v>3506.83</v>
          </cell>
          <cell r="O1068">
            <v>3600</v>
          </cell>
          <cell r="Q1068">
            <v>0</v>
          </cell>
          <cell r="T1068">
            <v>4478.07</v>
          </cell>
          <cell r="U1068">
            <v>4500</v>
          </cell>
          <cell r="W1068">
            <v>0</v>
          </cell>
          <cell r="Y1068">
            <v>3449.32</v>
          </cell>
          <cell r="AA1068">
            <v>3600</v>
          </cell>
          <cell r="AG1068">
            <v>4500</v>
          </cell>
          <cell r="AI1068">
            <v>0</v>
          </cell>
          <cell r="AL1068">
            <v>8353</v>
          </cell>
        </row>
        <row r="1069">
          <cell r="A1069" t="str">
            <v>8353</v>
          </cell>
          <cell r="B1069" t="str">
            <v xml:space="preserve">407 - Retained Earnings             </v>
          </cell>
          <cell r="C1069" t="str">
            <v xml:space="preserve">REG - Rental Regulatory and Other   </v>
          </cell>
          <cell r="D1069" t="str">
            <v>EO</v>
          </cell>
          <cell r="G1069">
            <v>0</v>
          </cell>
          <cell r="H1069">
            <v>0</v>
          </cell>
          <cell r="I1069">
            <v>0</v>
          </cell>
          <cell r="K1069">
            <v>0</v>
          </cell>
          <cell r="M1069">
            <v>410.47</v>
          </cell>
          <cell r="N1069">
            <v>324.29000000000002</v>
          </cell>
          <cell r="O1069">
            <v>0</v>
          </cell>
          <cell r="Q1069">
            <v>0</v>
          </cell>
          <cell r="T1069">
            <v>324.29000000000002</v>
          </cell>
          <cell r="U1069">
            <v>0</v>
          </cell>
          <cell r="W1069">
            <v>0</v>
          </cell>
          <cell r="Y1069">
            <v>410.47</v>
          </cell>
          <cell r="AA1069">
            <v>0</v>
          </cell>
          <cell r="AG1069">
            <v>0</v>
          </cell>
          <cell r="AI1069">
            <v>0</v>
          </cell>
          <cell r="AL1069">
            <v>8353</v>
          </cell>
        </row>
        <row r="1070">
          <cell r="A1070" t="str">
            <v>8353</v>
          </cell>
          <cell r="B1070" t="str">
            <v xml:space="preserve">407 - Retained Earnings             </v>
          </cell>
          <cell r="C1070" t="str">
            <v xml:space="preserve">REG - Rental Regulatory and Other   </v>
          </cell>
          <cell r="D1070" t="str">
            <v>EO</v>
          </cell>
          <cell r="G1070">
            <v>261.64999999999998</v>
          </cell>
          <cell r="H1070">
            <v>0</v>
          </cell>
          <cell r="I1070">
            <v>100</v>
          </cell>
          <cell r="K1070">
            <v>0</v>
          </cell>
          <cell r="M1070">
            <v>350.79</v>
          </cell>
          <cell r="N1070">
            <v>346.66</v>
          </cell>
          <cell r="O1070">
            <v>1000</v>
          </cell>
          <cell r="Q1070">
            <v>0</v>
          </cell>
          <cell r="T1070">
            <v>770.84</v>
          </cell>
          <cell r="U1070">
            <v>1500</v>
          </cell>
          <cell r="W1070">
            <v>0</v>
          </cell>
          <cell r="Y1070">
            <v>350.79</v>
          </cell>
          <cell r="AA1070">
            <v>1000</v>
          </cell>
          <cell r="AG1070">
            <v>1500</v>
          </cell>
          <cell r="AI1070">
            <v>0</v>
          </cell>
          <cell r="AL1070">
            <v>8353</v>
          </cell>
        </row>
        <row r="1071">
          <cell r="A1071" t="str">
            <v>8353</v>
          </cell>
          <cell r="B1071" t="str">
            <v xml:space="preserve">407 - Retained Earnings             </v>
          </cell>
          <cell r="C1071" t="str">
            <v xml:space="preserve">REG - Rental Regulatory and Other   </v>
          </cell>
          <cell r="D1071" t="str">
            <v>EO</v>
          </cell>
          <cell r="G1071">
            <v>61.43</v>
          </cell>
          <cell r="H1071">
            <v>0</v>
          </cell>
          <cell r="I1071">
            <v>0</v>
          </cell>
          <cell r="K1071">
            <v>0</v>
          </cell>
          <cell r="M1071">
            <v>61.43</v>
          </cell>
          <cell r="N1071">
            <v>0</v>
          </cell>
          <cell r="O1071">
            <v>0</v>
          </cell>
          <cell r="Q1071">
            <v>0</v>
          </cell>
          <cell r="T1071">
            <v>0</v>
          </cell>
          <cell r="U1071">
            <v>0</v>
          </cell>
          <cell r="W1071">
            <v>0</v>
          </cell>
          <cell r="Y1071">
            <v>61.43</v>
          </cell>
          <cell r="AA1071">
            <v>0</v>
          </cell>
          <cell r="AG1071">
            <v>0</v>
          </cell>
          <cell r="AI1071">
            <v>0</v>
          </cell>
          <cell r="AL1071">
            <v>8353</v>
          </cell>
        </row>
        <row r="1072">
          <cell r="A1072" t="str">
            <v>8353</v>
          </cell>
          <cell r="B1072" t="str">
            <v xml:space="preserve">407 - Retained Earnings             </v>
          </cell>
          <cell r="C1072" t="str">
            <v xml:space="preserve">REG - Rental Regulatory and Other   </v>
          </cell>
          <cell r="D1072" t="str">
            <v>EO</v>
          </cell>
          <cell r="G1072">
            <v>0</v>
          </cell>
          <cell r="H1072">
            <v>0</v>
          </cell>
          <cell r="I1072">
            <v>0</v>
          </cell>
          <cell r="K1072">
            <v>0</v>
          </cell>
          <cell r="M1072">
            <v>0</v>
          </cell>
          <cell r="N1072">
            <v>0</v>
          </cell>
          <cell r="O1072">
            <v>0</v>
          </cell>
          <cell r="Q1072">
            <v>0</v>
          </cell>
          <cell r="T1072">
            <v>0</v>
          </cell>
          <cell r="U1072">
            <v>100</v>
          </cell>
          <cell r="W1072">
            <v>0</v>
          </cell>
          <cell r="Y1072">
            <v>0</v>
          </cell>
          <cell r="AA1072">
            <v>0</v>
          </cell>
          <cell r="AG1072">
            <v>100</v>
          </cell>
          <cell r="AI1072">
            <v>0</v>
          </cell>
          <cell r="AL1072">
            <v>8353</v>
          </cell>
        </row>
        <row r="1073">
          <cell r="A1073" t="str">
            <v>8353</v>
          </cell>
          <cell r="B1073" t="str">
            <v xml:space="preserve">407 - Retained Earnings             </v>
          </cell>
          <cell r="C1073" t="str">
            <v xml:space="preserve">REG - Rental Regulatory and Other   </v>
          </cell>
          <cell r="D1073" t="str">
            <v>FS</v>
          </cell>
          <cell r="G1073">
            <v>0</v>
          </cell>
          <cell r="H1073">
            <v>0</v>
          </cell>
          <cell r="I1073">
            <v>0</v>
          </cell>
          <cell r="K1073">
            <v>0</v>
          </cell>
          <cell r="M1073">
            <v>182.92</v>
          </cell>
          <cell r="N1073">
            <v>0</v>
          </cell>
          <cell r="O1073">
            <v>0</v>
          </cell>
          <cell r="Q1073">
            <v>0</v>
          </cell>
          <cell r="T1073">
            <v>0</v>
          </cell>
          <cell r="U1073">
            <v>0</v>
          </cell>
          <cell r="W1073">
            <v>0</v>
          </cell>
          <cell r="Y1073">
            <v>182.92</v>
          </cell>
          <cell r="AA1073">
            <v>0</v>
          </cell>
          <cell r="AG1073">
            <v>0</v>
          </cell>
          <cell r="AI1073">
            <v>0</v>
          </cell>
          <cell r="AL1073">
            <v>8353</v>
          </cell>
        </row>
        <row r="1074">
          <cell r="A1074" t="str">
            <v>8353</v>
          </cell>
          <cell r="B1074" t="str">
            <v xml:space="preserve">407 - Retained Earnings             </v>
          </cell>
          <cell r="C1074" t="str">
            <v xml:space="preserve">REG - Rental Regulatory and Other   </v>
          </cell>
          <cell r="D1074" t="str">
            <v>HR</v>
          </cell>
          <cell r="G1074">
            <v>0</v>
          </cell>
          <cell r="H1074">
            <v>0</v>
          </cell>
          <cell r="I1074">
            <v>0</v>
          </cell>
          <cell r="K1074">
            <v>0</v>
          </cell>
          <cell r="M1074">
            <v>35.450000000000003</v>
          </cell>
          <cell r="N1074">
            <v>162.86000000000001</v>
          </cell>
          <cell r="O1074">
            <v>600</v>
          </cell>
          <cell r="Q1074">
            <v>0</v>
          </cell>
          <cell r="T1074">
            <v>226.68</v>
          </cell>
          <cell r="U1074">
            <v>1000</v>
          </cell>
          <cell r="W1074">
            <v>0</v>
          </cell>
          <cell r="Y1074">
            <v>35.450000000000003</v>
          </cell>
          <cell r="AA1074">
            <v>600</v>
          </cell>
          <cell r="AG1074">
            <v>1000</v>
          </cell>
          <cell r="AI1074">
            <v>0</v>
          </cell>
          <cell r="AL1074">
            <v>8353</v>
          </cell>
        </row>
        <row r="1075">
          <cell r="A1075" t="str">
            <v>8353</v>
          </cell>
          <cell r="B1075" t="str">
            <v xml:space="preserve">407 - Retained Earnings             </v>
          </cell>
          <cell r="C1075" t="str">
            <v xml:space="preserve">REG - Rental Regulatory and Other   </v>
          </cell>
          <cell r="D1075" t="str">
            <v>IS</v>
          </cell>
          <cell r="G1075">
            <v>242.67</v>
          </cell>
          <cell r="H1075">
            <v>0</v>
          </cell>
          <cell r="I1075">
            <v>100</v>
          </cell>
          <cell r="K1075">
            <v>0</v>
          </cell>
          <cell r="M1075">
            <v>1584.27</v>
          </cell>
          <cell r="N1075">
            <v>150.1</v>
          </cell>
          <cell r="O1075">
            <v>200</v>
          </cell>
          <cell r="Q1075">
            <v>0</v>
          </cell>
          <cell r="T1075">
            <v>150.1</v>
          </cell>
          <cell r="U1075">
            <v>300</v>
          </cell>
          <cell r="W1075">
            <v>0</v>
          </cell>
          <cell r="Y1075">
            <v>1584.27</v>
          </cell>
          <cell r="AA1075">
            <v>200</v>
          </cell>
          <cell r="AG1075">
            <v>300</v>
          </cell>
          <cell r="AI1075">
            <v>0</v>
          </cell>
          <cell r="AL1075">
            <v>8353</v>
          </cell>
        </row>
        <row r="1076">
          <cell r="A1076" t="str">
            <v>8354</v>
          </cell>
          <cell r="B1076" t="str">
            <v xml:space="preserve">407 - Retained Earnings             </v>
          </cell>
          <cell r="C1076" t="str">
            <v xml:space="preserve">REG - Rental Regulatory and Other   </v>
          </cell>
          <cell r="D1076" t="str">
            <v>CS</v>
          </cell>
          <cell r="G1076">
            <v>108</v>
          </cell>
          <cell r="H1076">
            <v>144.11000000000001</v>
          </cell>
          <cell r="I1076">
            <v>0</v>
          </cell>
          <cell r="K1076">
            <v>0</v>
          </cell>
          <cell r="M1076">
            <v>3434.75</v>
          </cell>
          <cell r="N1076">
            <v>1203.92</v>
          </cell>
          <cell r="O1076">
            <v>1300</v>
          </cell>
          <cell r="Q1076">
            <v>0</v>
          </cell>
          <cell r="T1076">
            <v>2257.98</v>
          </cell>
          <cell r="U1076">
            <v>2800</v>
          </cell>
          <cell r="W1076">
            <v>0</v>
          </cell>
          <cell r="Y1076">
            <v>3434.75</v>
          </cell>
          <cell r="AA1076">
            <v>1300</v>
          </cell>
          <cell r="AG1076">
            <v>2800</v>
          </cell>
          <cell r="AI1076">
            <v>0</v>
          </cell>
          <cell r="AL1076">
            <v>8354</v>
          </cell>
        </row>
        <row r="1077">
          <cell r="A1077" t="str">
            <v>8354</v>
          </cell>
          <cell r="B1077" t="str">
            <v xml:space="preserve">407 - Retained Earnings             </v>
          </cell>
          <cell r="C1077" t="str">
            <v xml:space="preserve">REG - Rental Regulatory and Other   </v>
          </cell>
          <cell r="D1077" t="str">
            <v>CSP</v>
          </cell>
          <cell r="G1077">
            <v>91.54</v>
          </cell>
          <cell r="H1077">
            <v>667.46</v>
          </cell>
          <cell r="I1077">
            <v>1600</v>
          </cell>
          <cell r="K1077">
            <v>0</v>
          </cell>
          <cell r="M1077">
            <v>9214.27</v>
          </cell>
          <cell r="N1077">
            <v>11932.54</v>
          </cell>
          <cell r="O1077">
            <v>6400</v>
          </cell>
          <cell r="Q1077">
            <v>0</v>
          </cell>
          <cell r="T1077">
            <v>16130.98</v>
          </cell>
          <cell r="U1077">
            <v>8200</v>
          </cell>
          <cell r="W1077">
            <v>0</v>
          </cell>
          <cell r="Y1077">
            <v>9214.27</v>
          </cell>
          <cell r="AA1077">
            <v>6400</v>
          </cell>
          <cell r="AG1077">
            <v>8200</v>
          </cell>
          <cell r="AI1077">
            <v>0</v>
          </cell>
          <cell r="AL1077">
            <v>8354</v>
          </cell>
        </row>
        <row r="1078">
          <cell r="A1078" t="str">
            <v>8354</v>
          </cell>
          <cell r="B1078" t="str">
            <v xml:space="preserve">407 - Retained Earnings             </v>
          </cell>
          <cell r="C1078" t="str">
            <v xml:space="preserve">REG - Rental Regulatory and Other   </v>
          </cell>
          <cell r="D1078" t="str">
            <v>EO</v>
          </cell>
          <cell r="G1078">
            <v>0</v>
          </cell>
          <cell r="H1078">
            <v>28.81</v>
          </cell>
          <cell r="I1078">
            <v>100</v>
          </cell>
          <cell r="K1078">
            <v>0</v>
          </cell>
          <cell r="M1078">
            <v>43.26</v>
          </cell>
          <cell r="N1078">
            <v>351.27</v>
          </cell>
          <cell r="O1078">
            <v>400</v>
          </cell>
          <cell r="Q1078">
            <v>0</v>
          </cell>
          <cell r="T1078">
            <v>485.73</v>
          </cell>
          <cell r="U1078">
            <v>500</v>
          </cell>
          <cell r="W1078">
            <v>0</v>
          </cell>
          <cell r="Y1078">
            <v>43.26</v>
          </cell>
          <cell r="AA1078">
            <v>400</v>
          </cell>
          <cell r="AG1078">
            <v>500</v>
          </cell>
          <cell r="AI1078">
            <v>0</v>
          </cell>
          <cell r="AL1078">
            <v>8354</v>
          </cell>
        </row>
        <row r="1079">
          <cell r="A1079" t="str">
            <v>8354</v>
          </cell>
          <cell r="B1079" t="str">
            <v xml:space="preserve">407 - Retained Earnings             </v>
          </cell>
          <cell r="C1079" t="str">
            <v xml:space="preserve">REG - Rental Regulatory and Other   </v>
          </cell>
          <cell r="D1079" t="str">
            <v>EO</v>
          </cell>
          <cell r="G1079">
            <v>272</v>
          </cell>
          <cell r="H1079">
            <v>0</v>
          </cell>
          <cell r="I1079">
            <v>200</v>
          </cell>
          <cell r="K1079">
            <v>0</v>
          </cell>
          <cell r="M1079">
            <v>702.62</v>
          </cell>
          <cell r="N1079">
            <v>485.48</v>
          </cell>
          <cell r="O1079">
            <v>800</v>
          </cell>
          <cell r="Q1079">
            <v>0</v>
          </cell>
          <cell r="T1079">
            <v>669.43</v>
          </cell>
          <cell r="U1079">
            <v>1400</v>
          </cell>
          <cell r="W1079">
            <v>0</v>
          </cell>
          <cell r="Y1079">
            <v>702.62</v>
          </cell>
          <cell r="AA1079">
            <v>800</v>
          </cell>
          <cell r="AG1079">
            <v>1400</v>
          </cell>
          <cell r="AI1079">
            <v>0</v>
          </cell>
          <cell r="AL1079">
            <v>8354</v>
          </cell>
        </row>
        <row r="1080">
          <cell r="A1080" t="str">
            <v>8354</v>
          </cell>
          <cell r="B1080" t="str">
            <v xml:space="preserve">407 - Retained Earnings             </v>
          </cell>
          <cell r="C1080" t="str">
            <v xml:space="preserve">REG - Rental Regulatory and Other   </v>
          </cell>
          <cell r="D1080" t="str">
            <v>EO</v>
          </cell>
          <cell r="G1080">
            <v>74.88</v>
          </cell>
          <cell r="H1080">
            <v>290.72000000000003</v>
          </cell>
          <cell r="I1080">
            <v>100</v>
          </cell>
          <cell r="K1080">
            <v>0</v>
          </cell>
          <cell r="M1080">
            <v>715.41</v>
          </cell>
          <cell r="N1080">
            <v>557.54999999999995</v>
          </cell>
          <cell r="O1080">
            <v>400</v>
          </cell>
          <cell r="Q1080">
            <v>0</v>
          </cell>
          <cell r="T1080">
            <v>1380.31</v>
          </cell>
          <cell r="U1080">
            <v>1000</v>
          </cell>
          <cell r="W1080">
            <v>0</v>
          </cell>
          <cell r="Y1080">
            <v>715.41</v>
          </cell>
          <cell r="AA1080">
            <v>400</v>
          </cell>
          <cell r="AG1080">
            <v>1000</v>
          </cell>
          <cell r="AI1080">
            <v>0</v>
          </cell>
          <cell r="AL1080">
            <v>8354</v>
          </cell>
        </row>
        <row r="1081">
          <cell r="A1081" t="str">
            <v>8354</v>
          </cell>
          <cell r="B1081" t="str">
            <v xml:space="preserve">407 - Retained Earnings             </v>
          </cell>
          <cell r="C1081" t="str">
            <v xml:space="preserve">REG - Rental Regulatory and Other   </v>
          </cell>
          <cell r="D1081" t="str">
            <v>EO</v>
          </cell>
          <cell r="G1081">
            <v>107.68</v>
          </cell>
          <cell r="H1081">
            <v>0</v>
          </cell>
          <cell r="I1081">
            <v>0</v>
          </cell>
          <cell r="K1081">
            <v>0</v>
          </cell>
          <cell r="M1081">
            <v>998.95</v>
          </cell>
          <cell r="N1081">
            <v>0</v>
          </cell>
          <cell r="O1081">
            <v>0</v>
          </cell>
          <cell r="Q1081">
            <v>0</v>
          </cell>
          <cell r="T1081">
            <v>540.21</v>
          </cell>
          <cell r="U1081">
            <v>200</v>
          </cell>
          <cell r="W1081">
            <v>0</v>
          </cell>
          <cell r="Y1081">
            <v>998.95</v>
          </cell>
          <cell r="AA1081">
            <v>0</v>
          </cell>
          <cell r="AG1081">
            <v>200</v>
          </cell>
          <cell r="AI1081">
            <v>0</v>
          </cell>
          <cell r="AL1081">
            <v>8354</v>
          </cell>
        </row>
        <row r="1082">
          <cell r="A1082" t="str">
            <v>8354</v>
          </cell>
          <cell r="B1082" t="str">
            <v xml:space="preserve">407 - Retained Earnings             </v>
          </cell>
          <cell r="C1082" t="str">
            <v xml:space="preserve">REG - Rental Regulatory and Other   </v>
          </cell>
          <cell r="D1082" t="str">
            <v>FS</v>
          </cell>
          <cell r="G1082">
            <v>0</v>
          </cell>
          <cell r="H1082">
            <v>54.6</v>
          </cell>
          <cell r="I1082">
            <v>0</v>
          </cell>
          <cell r="K1082">
            <v>0</v>
          </cell>
          <cell r="M1082">
            <v>0</v>
          </cell>
          <cell r="N1082">
            <v>220.82</v>
          </cell>
          <cell r="O1082">
            <v>300</v>
          </cell>
          <cell r="Q1082">
            <v>0</v>
          </cell>
          <cell r="T1082">
            <v>707.94</v>
          </cell>
          <cell r="U1082">
            <v>500</v>
          </cell>
          <cell r="W1082">
            <v>0</v>
          </cell>
          <cell r="Y1082">
            <v>0</v>
          </cell>
          <cell r="AA1082">
            <v>300</v>
          </cell>
          <cell r="AG1082">
            <v>500</v>
          </cell>
          <cell r="AI1082">
            <v>0</v>
          </cell>
          <cell r="AL1082">
            <v>8354</v>
          </cell>
        </row>
        <row r="1083">
          <cell r="A1083" t="str">
            <v>8354</v>
          </cell>
          <cell r="B1083" t="str">
            <v xml:space="preserve">407 - Retained Earnings             </v>
          </cell>
          <cell r="C1083" t="str">
            <v xml:space="preserve">REG - Rental Regulatory and Other   </v>
          </cell>
          <cell r="D1083" t="str">
            <v>HR</v>
          </cell>
          <cell r="G1083">
            <v>141.97999999999999</v>
          </cell>
          <cell r="H1083">
            <v>47.62</v>
          </cell>
          <cell r="I1083">
            <v>100</v>
          </cell>
          <cell r="K1083">
            <v>0</v>
          </cell>
          <cell r="M1083">
            <v>622.30999999999995</v>
          </cell>
          <cell r="N1083">
            <v>1114.48</v>
          </cell>
          <cell r="O1083">
            <v>1100</v>
          </cell>
          <cell r="Q1083">
            <v>0</v>
          </cell>
          <cell r="T1083">
            <v>2829.17</v>
          </cell>
          <cell r="U1083">
            <v>1500</v>
          </cell>
          <cell r="W1083">
            <v>0</v>
          </cell>
          <cell r="Y1083">
            <v>622.30999999999995</v>
          </cell>
          <cell r="AA1083">
            <v>1100</v>
          </cell>
          <cell r="AG1083">
            <v>1500</v>
          </cell>
          <cell r="AI1083">
            <v>0</v>
          </cell>
          <cell r="AL1083">
            <v>8354</v>
          </cell>
        </row>
        <row r="1084">
          <cell r="A1084" t="str">
            <v>8354</v>
          </cell>
          <cell r="B1084" t="str">
            <v xml:space="preserve">407 - Retained Earnings             </v>
          </cell>
          <cell r="C1084" t="str">
            <v xml:space="preserve">REG - Rental Regulatory and Other   </v>
          </cell>
          <cell r="D1084" t="str">
            <v>IS</v>
          </cell>
          <cell r="G1084">
            <v>0</v>
          </cell>
          <cell r="H1084">
            <v>152.25</v>
          </cell>
          <cell r="I1084">
            <v>300</v>
          </cell>
          <cell r="K1084">
            <v>0</v>
          </cell>
          <cell r="M1084">
            <v>2727.3</v>
          </cell>
          <cell r="N1084">
            <v>1938.03</v>
          </cell>
          <cell r="O1084">
            <v>1300</v>
          </cell>
          <cell r="Q1084">
            <v>0</v>
          </cell>
          <cell r="T1084">
            <v>2352</v>
          </cell>
          <cell r="U1084">
            <v>1800</v>
          </cell>
          <cell r="W1084">
            <v>0</v>
          </cell>
          <cell r="Y1084">
            <v>2727.3</v>
          </cell>
          <cell r="AA1084">
            <v>1300</v>
          </cell>
          <cell r="AG1084">
            <v>1800</v>
          </cell>
          <cell r="AI1084">
            <v>0</v>
          </cell>
          <cell r="AL1084">
            <v>8354</v>
          </cell>
        </row>
        <row r="1085">
          <cell r="A1085" t="str">
            <v>8356</v>
          </cell>
          <cell r="B1085" t="str">
            <v xml:space="preserve">407 - Retained Earnings             </v>
          </cell>
          <cell r="C1085" t="str">
            <v xml:space="preserve">REG - Rental Regulatory and Other   </v>
          </cell>
          <cell r="D1085" t="str">
            <v>CS</v>
          </cell>
          <cell r="G1085">
            <v>0</v>
          </cell>
          <cell r="H1085">
            <v>0</v>
          </cell>
          <cell r="I1085">
            <v>200</v>
          </cell>
          <cell r="K1085">
            <v>0</v>
          </cell>
          <cell r="M1085">
            <v>0</v>
          </cell>
          <cell r="N1085">
            <v>0</v>
          </cell>
          <cell r="O1085">
            <v>3700</v>
          </cell>
          <cell r="Q1085">
            <v>0</v>
          </cell>
          <cell r="T1085">
            <v>0</v>
          </cell>
          <cell r="U1085">
            <v>5300</v>
          </cell>
          <cell r="W1085">
            <v>0</v>
          </cell>
          <cell r="Y1085">
            <v>0</v>
          </cell>
          <cell r="AA1085">
            <v>3700</v>
          </cell>
          <cell r="AG1085">
            <v>5300</v>
          </cell>
          <cell r="AI1085">
            <v>0</v>
          </cell>
          <cell r="AL1085">
            <v>8356</v>
          </cell>
        </row>
        <row r="1086">
          <cell r="A1086" t="str">
            <v>8356</v>
          </cell>
          <cell r="B1086" t="str">
            <v xml:space="preserve">407 - Retained Earnings             </v>
          </cell>
          <cell r="C1086" t="str">
            <v xml:space="preserve">REG - Rental Regulatory and Other   </v>
          </cell>
          <cell r="D1086" t="str">
            <v>EO</v>
          </cell>
          <cell r="G1086">
            <v>0</v>
          </cell>
          <cell r="H1086">
            <v>0</v>
          </cell>
          <cell r="I1086">
            <v>0</v>
          </cell>
          <cell r="K1086">
            <v>0</v>
          </cell>
          <cell r="M1086">
            <v>75</v>
          </cell>
          <cell r="N1086">
            <v>45</v>
          </cell>
          <cell r="O1086">
            <v>0</v>
          </cell>
          <cell r="Q1086">
            <v>0</v>
          </cell>
          <cell r="T1086">
            <v>45</v>
          </cell>
          <cell r="U1086">
            <v>0</v>
          </cell>
          <cell r="W1086">
            <v>0</v>
          </cell>
          <cell r="Y1086">
            <v>75</v>
          </cell>
          <cell r="AA1086">
            <v>0</v>
          </cell>
          <cell r="AG1086">
            <v>0</v>
          </cell>
          <cell r="AI1086">
            <v>0</v>
          </cell>
          <cell r="AL1086">
            <v>8356</v>
          </cell>
        </row>
        <row r="1087">
          <cell r="A1087" t="str">
            <v>8356</v>
          </cell>
          <cell r="B1087" t="str">
            <v xml:space="preserve">407 - Retained Earnings             </v>
          </cell>
          <cell r="C1087" t="str">
            <v xml:space="preserve">REG - Rental Regulatory and Other   </v>
          </cell>
          <cell r="D1087" t="str">
            <v>EO</v>
          </cell>
          <cell r="G1087">
            <v>0</v>
          </cell>
          <cell r="H1087">
            <v>0</v>
          </cell>
          <cell r="I1087">
            <v>200</v>
          </cell>
          <cell r="K1087">
            <v>0</v>
          </cell>
          <cell r="M1087">
            <v>0</v>
          </cell>
          <cell r="N1087">
            <v>1097.8699999999999</v>
          </cell>
          <cell r="O1087">
            <v>1100</v>
          </cell>
          <cell r="Q1087">
            <v>0</v>
          </cell>
          <cell r="T1087">
            <v>1097.8699999999999</v>
          </cell>
          <cell r="U1087">
            <v>1700</v>
          </cell>
          <cell r="W1087">
            <v>0</v>
          </cell>
          <cell r="Y1087">
            <v>0</v>
          </cell>
          <cell r="AA1087">
            <v>1100</v>
          </cell>
          <cell r="AG1087">
            <v>1700</v>
          </cell>
          <cell r="AI1087">
            <v>0</v>
          </cell>
          <cell r="AL1087">
            <v>8356</v>
          </cell>
        </row>
        <row r="1088">
          <cell r="A1088" t="str">
            <v>8401</v>
          </cell>
          <cell r="B1088" t="str">
            <v xml:space="preserve">407 - Retained Earnings             </v>
          </cell>
          <cell r="C1088" t="str">
            <v>OFF - Office Equipment Serv and Mtce</v>
          </cell>
          <cell r="D1088" t="str">
            <v>CS</v>
          </cell>
          <cell r="G1088">
            <v>0</v>
          </cell>
          <cell r="H1088">
            <v>0</v>
          </cell>
          <cell r="I1088">
            <v>0</v>
          </cell>
          <cell r="K1088">
            <v>0</v>
          </cell>
          <cell r="M1088">
            <v>10319.879999999999</v>
          </cell>
          <cell r="N1088">
            <v>10275.26</v>
          </cell>
          <cell r="O1088">
            <v>10400</v>
          </cell>
          <cell r="Q1088">
            <v>0</v>
          </cell>
          <cell r="T1088">
            <v>14881.81</v>
          </cell>
          <cell r="U1088">
            <v>13800</v>
          </cell>
          <cell r="W1088">
            <v>0</v>
          </cell>
          <cell r="Y1088">
            <v>10319.879999999999</v>
          </cell>
          <cell r="AA1088">
            <v>10400</v>
          </cell>
          <cell r="AG1088">
            <v>13800</v>
          </cell>
          <cell r="AI1088">
            <v>0</v>
          </cell>
          <cell r="AL1088">
            <v>8401</v>
          </cell>
        </row>
        <row r="1089">
          <cell r="A1089" t="str">
            <v>8401</v>
          </cell>
          <cell r="B1089" t="str">
            <v xml:space="preserve">407 - Retained Earnings             </v>
          </cell>
          <cell r="C1089" t="str">
            <v>OFF - Office Equipment Serv and Mtce</v>
          </cell>
          <cell r="D1089" t="str">
            <v>CSP</v>
          </cell>
          <cell r="G1089">
            <v>74.650000000000006</v>
          </cell>
          <cell r="H1089">
            <v>0</v>
          </cell>
          <cell r="I1089">
            <v>600</v>
          </cell>
          <cell r="K1089">
            <v>0</v>
          </cell>
          <cell r="M1089">
            <v>23492.38</v>
          </cell>
          <cell r="N1089">
            <v>21071.25</v>
          </cell>
          <cell r="O1089">
            <v>23400</v>
          </cell>
          <cell r="Q1089">
            <v>0</v>
          </cell>
          <cell r="T1089">
            <v>32903.81</v>
          </cell>
          <cell r="U1089">
            <v>30900</v>
          </cell>
          <cell r="W1089">
            <v>0</v>
          </cell>
          <cell r="Y1089">
            <v>23492.38</v>
          </cell>
          <cell r="AA1089">
            <v>23400</v>
          </cell>
          <cell r="AG1089">
            <v>30900</v>
          </cell>
          <cell r="AI1089">
            <v>0</v>
          </cell>
          <cell r="AL1089">
            <v>8401</v>
          </cell>
        </row>
        <row r="1090">
          <cell r="A1090" t="str">
            <v>8401</v>
          </cell>
          <cell r="B1090" t="str">
            <v xml:space="preserve">407 - Retained Earnings             </v>
          </cell>
          <cell r="C1090" t="str">
            <v>OFF - Office Equipment Serv and Mtce</v>
          </cell>
          <cell r="D1090" t="str">
            <v>EO</v>
          </cell>
          <cell r="G1090">
            <v>0</v>
          </cell>
          <cell r="H1090">
            <v>0</v>
          </cell>
          <cell r="I1090">
            <v>0</v>
          </cell>
          <cell r="K1090">
            <v>0</v>
          </cell>
          <cell r="M1090">
            <v>9638.06</v>
          </cell>
          <cell r="N1090">
            <v>8367.5499999999993</v>
          </cell>
          <cell r="O1090">
            <v>9100</v>
          </cell>
          <cell r="Q1090">
            <v>0</v>
          </cell>
          <cell r="T1090">
            <v>12662.4</v>
          </cell>
          <cell r="U1090">
            <v>14400</v>
          </cell>
          <cell r="W1090">
            <v>0</v>
          </cell>
          <cell r="Y1090">
            <v>9638.06</v>
          </cell>
          <cell r="AA1090">
            <v>9100</v>
          </cell>
          <cell r="AG1090">
            <v>14400</v>
          </cell>
          <cell r="AI1090">
            <v>0</v>
          </cell>
          <cell r="AL1090">
            <v>8401</v>
          </cell>
        </row>
        <row r="1091">
          <cell r="A1091" t="str">
            <v>8401</v>
          </cell>
          <cell r="B1091" t="str">
            <v xml:space="preserve">407 - Retained Earnings             </v>
          </cell>
          <cell r="C1091" t="str">
            <v>OFF - Office Equipment Serv and Mtce</v>
          </cell>
          <cell r="D1091" t="str">
            <v>EO</v>
          </cell>
          <cell r="G1091">
            <v>0</v>
          </cell>
          <cell r="H1091">
            <v>0</v>
          </cell>
          <cell r="I1091">
            <v>0</v>
          </cell>
          <cell r="K1091">
            <v>0</v>
          </cell>
          <cell r="M1091">
            <v>13323.79</v>
          </cell>
          <cell r="N1091">
            <v>12922.11</v>
          </cell>
          <cell r="O1091">
            <v>12000</v>
          </cell>
          <cell r="Q1091">
            <v>0</v>
          </cell>
          <cell r="T1091">
            <v>19142.53</v>
          </cell>
          <cell r="U1091">
            <v>18900</v>
          </cell>
          <cell r="W1091">
            <v>0</v>
          </cell>
          <cell r="Y1091">
            <v>13323.79</v>
          </cell>
          <cell r="AA1091">
            <v>12000</v>
          </cell>
          <cell r="AG1091">
            <v>18900</v>
          </cell>
          <cell r="AI1091">
            <v>0</v>
          </cell>
          <cell r="AL1091">
            <v>8401</v>
          </cell>
        </row>
        <row r="1092">
          <cell r="A1092" t="str">
            <v>8401</v>
          </cell>
          <cell r="B1092" t="str">
            <v xml:space="preserve">407 - Retained Earnings             </v>
          </cell>
          <cell r="C1092" t="str">
            <v>OFF - Office Equipment Serv and Mtce</v>
          </cell>
          <cell r="D1092" t="str">
            <v>EO</v>
          </cell>
          <cell r="G1092">
            <v>0</v>
          </cell>
          <cell r="H1092">
            <v>30.01</v>
          </cell>
          <cell r="I1092">
            <v>0</v>
          </cell>
          <cell r="K1092">
            <v>0</v>
          </cell>
          <cell r="M1092">
            <v>5940.42</v>
          </cell>
          <cell r="N1092">
            <v>5869.01</v>
          </cell>
          <cell r="O1092">
            <v>4600</v>
          </cell>
          <cell r="Q1092">
            <v>0</v>
          </cell>
          <cell r="T1092">
            <v>9965.68</v>
          </cell>
          <cell r="U1092">
            <v>7200</v>
          </cell>
          <cell r="W1092">
            <v>0</v>
          </cell>
          <cell r="Y1092">
            <v>5940.42</v>
          </cell>
          <cell r="AA1092">
            <v>4600</v>
          </cell>
          <cell r="AG1092">
            <v>7200</v>
          </cell>
          <cell r="AI1092">
            <v>0</v>
          </cell>
          <cell r="AL1092">
            <v>8401</v>
          </cell>
        </row>
        <row r="1093">
          <cell r="A1093" t="str">
            <v>8401</v>
          </cell>
          <cell r="B1093" t="str">
            <v xml:space="preserve">407 - Retained Earnings             </v>
          </cell>
          <cell r="C1093" t="str">
            <v>OFF - Office Equipment Serv and Mtce</v>
          </cell>
          <cell r="D1093" t="str">
            <v>EO</v>
          </cell>
          <cell r="G1093">
            <v>0</v>
          </cell>
          <cell r="H1093">
            <v>30.02</v>
          </cell>
          <cell r="I1093">
            <v>0</v>
          </cell>
          <cell r="K1093">
            <v>0</v>
          </cell>
          <cell r="M1093">
            <v>4871.67</v>
          </cell>
          <cell r="N1093">
            <v>4581.2700000000004</v>
          </cell>
          <cell r="O1093">
            <v>3000</v>
          </cell>
          <cell r="Q1093">
            <v>0</v>
          </cell>
          <cell r="T1093">
            <v>6338.52</v>
          </cell>
          <cell r="U1093">
            <v>4700</v>
          </cell>
          <cell r="W1093">
            <v>0</v>
          </cell>
          <cell r="Y1093">
            <v>4871.67</v>
          </cell>
          <cell r="AA1093">
            <v>3000</v>
          </cell>
          <cell r="AG1093">
            <v>4700</v>
          </cell>
          <cell r="AI1093">
            <v>0</v>
          </cell>
          <cell r="AL1093">
            <v>8401</v>
          </cell>
        </row>
        <row r="1094">
          <cell r="A1094" t="str">
            <v>8401</v>
          </cell>
          <cell r="B1094" t="str">
            <v xml:space="preserve">407 - Retained Earnings             </v>
          </cell>
          <cell r="C1094" t="str">
            <v>OFF - Office Equipment Serv and Mtce</v>
          </cell>
          <cell r="D1094" t="str">
            <v>FS</v>
          </cell>
          <cell r="G1094">
            <v>0</v>
          </cell>
          <cell r="H1094">
            <v>0</v>
          </cell>
          <cell r="I1094">
            <v>0</v>
          </cell>
          <cell r="K1094">
            <v>0</v>
          </cell>
          <cell r="M1094">
            <v>5939.75</v>
          </cell>
          <cell r="N1094">
            <v>8195.32</v>
          </cell>
          <cell r="O1094">
            <v>6400</v>
          </cell>
          <cell r="Q1094">
            <v>0</v>
          </cell>
          <cell r="T1094">
            <v>14139.79</v>
          </cell>
          <cell r="U1094">
            <v>8500</v>
          </cell>
          <cell r="W1094">
            <v>0</v>
          </cell>
          <cell r="Y1094">
            <v>5939.75</v>
          </cell>
          <cell r="AA1094">
            <v>6400</v>
          </cell>
          <cell r="AG1094">
            <v>8500</v>
          </cell>
          <cell r="AI1094">
            <v>0</v>
          </cell>
          <cell r="AL1094">
            <v>8401</v>
          </cell>
        </row>
        <row r="1095">
          <cell r="A1095" t="str">
            <v>8401</v>
          </cell>
          <cell r="B1095" t="str">
            <v xml:space="preserve">407 - Retained Earnings             </v>
          </cell>
          <cell r="C1095" t="str">
            <v>OFF - Office Equipment Serv and Mtce</v>
          </cell>
          <cell r="D1095" t="str">
            <v>HR</v>
          </cell>
          <cell r="G1095">
            <v>0</v>
          </cell>
          <cell r="H1095">
            <v>0</v>
          </cell>
          <cell r="I1095">
            <v>0</v>
          </cell>
          <cell r="K1095">
            <v>0</v>
          </cell>
          <cell r="M1095">
            <v>5301.34</v>
          </cell>
          <cell r="N1095">
            <v>5877.2</v>
          </cell>
          <cell r="O1095">
            <v>7300</v>
          </cell>
          <cell r="Q1095">
            <v>0</v>
          </cell>
          <cell r="T1095">
            <v>8512.2999999999993</v>
          </cell>
          <cell r="U1095">
            <v>9700</v>
          </cell>
          <cell r="W1095">
            <v>0</v>
          </cell>
          <cell r="Y1095">
            <v>5301.34</v>
          </cell>
          <cell r="AA1095">
            <v>7300</v>
          </cell>
          <cell r="AG1095">
            <v>9700</v>
          </cell>
          <cell r="AI1095">
            <v>0</v>
          </cell>
          <cell r="AL1095">
            <v>8401</v>
          </cell>
        </row>
        <row r="1096">
          <cell r="A1096" t="str">
            <v>8401</v>
          </cell>
          <cell r="B1096" t="str">
            <v xml:space="preserve">407 - Retained Earnings             </v>
          </cell>
          <cell r="C1096" t="str">
            <v>OFF - Office Equipment Serv and Mtce</v>
          </cell>
          <cell r="D1096" t="str">
            <v>IS</v>
          </cell>
          <cell r="G1096">
            <v>0</v>
          </cell>
          <cell r="H1096">
            <v>0</v>
          </cell>
          <cell r="I1096">
            <v>0</v>
          </cell>
          <cell r="K1096">
            <v>0</v>
          </cell>
          <cell r="M1096">
            <v>6752.1</v>
          </cell>
          <cell r="N1096">
            <v>7258.28</v>
          </cell>
          <cell r="O1096">
            <v>6300</v>
          </cell>
          <cell r="Q1096">
            <v>0</v>
          </cell>
          <cell r="T1096">
            <v>10135.49</v>
          </cell>
          <cell r="U1096">
            <v>8300</v>
          </cell>
          <cell r="W1096">
            <v>0</v>
          </cell>
          <cell r="Y1096">
            <v>6752.1</v>
          </cell>
          <cell r="AA1096">
            <v>6300</v>
          </cell>
          <cell r="AG1096">
            <v>8300</v>
          </cell>
          <cell r="AI1096">
            <v>0</v>
          </cell>
          <cell r="AL1096">
            <v>8401</v>
          </cell>
        </row>
        <row r="1097">
          <cell r="A1097" t="str">
            <v>8403</v>
          </cell>
          <cell r="B1097" t="str">
            <v xml:space="preserve">407 - Retained Earnings             </v>
          </cell>
          <cell r="C1097" t="str">
            <v>OFF - Office Equipment Serv and Mtce</v>
          </cell>
          <cell r="D1097" t="str">
            <v>EO</v>
          </cell>
          <cell r="G1097">
            <v>720.83</v>
          </cell>
          <cell r="H1097">
            <v>720.83</v>
          </cell>
          <cell r="I1097">
            <v>1000</v>
          </cell>
          <cell r="K1097">
            <v>0</v>
          </cell>
          <cell r="M1097">
            <v>6487.47</v>
          </cell>
          <cell r="N1097">
            <v>720.83</v>
          </cell>
          <cell r="O1097">
            <v>8600</v>
          </cell>
          <cell r="Q1097">
            <v>0</v>
          </cell>
          <cell r="T1097">
            <v>2883.32</v>
          </cell>
          <cell r="U1097">
            <v>11400</v>
          </cell>
          <cell r="W1097">
            <v>0</v>
          </cell>
          <cell r="Y1097">
            <v>6487.47</v>
          </cell>
          <cell r="AA1097">
            <v>8600</v>
          </cell>
          <cell r="AG1097">
            <v>11400</v>
          </cell>
          <cell r="AI1097">
            <v>0</v>
          </cell>
          <cell r="AL1097">
            <v>8403</v>
          </cell>
        </row>
        <row r="1098">
          <cell r="A1098" t="str">
            <v>8403</v>
          </cell>
          <cell r="B1098" t="str">
            <v xml:space="preserve">407 - Retained Earnings             </v>
          </cell>
          <cell r="C1098" t="str">
            <v>OFF - Office Equipment Serv and Mtce</v>
          </cell>
          <cell r="D1098" t="str">
            <v>HR</v>
          </cell>
          <cell r="G1098">
            <v>0</v>
          </cell>
          <cell r="H1098">
            <v>0</v>
          </cell>
          <cell r="I1098">
            <v>100</v>
          </cell>
          <cell r="K1098">
            <v>0</v>
          </cell>
          <cell r="M1098">
            <v>0</v>
          </cell>
          <cell r="N1098">
            <v>437.4</v>
          </cell>
          <cell r="O1098">
            <v>500</v>
          </cell>
          <cell r="Q1098">
            <v>0</v>
          </cell>
          <cell r="T1098">
            <v>486</v>
          </cell>
          <cell r="U1098">
            <v>600</v>
          </cell>
          <cell r="W1098">
            <v>0</v>
          </cell>
          <cell r="Y1098">
            <v>0</v>
          </cell>
          <cell r="AA1098">
            <v>500</v>
          </cell>
          <cell r="AG1098">
            <v>600</v>
          </cell>
          <cell r="AI1098">
            <v>0</v>
          </cell>
          <cell r="AL1098">
            <v>8403</v>
          </cell>
        </row>
        <row r="1099">
          <cell r="A1099" t="str">
            <v>8403</v>
          </cell>
          <cell r="B1099" t="str">
            <v xml:space="preserve">407 - Retained Earnings             </v>
          </cell>
          <cell r="C1099" t="str">
            <v>OFF - Office Equipment Serv and Mtce</v>
          </cell>
          <cell r="D1099" t="str">
            <v>IS</v>
          </cell>
          <cell r="G1099">
            <v>0</v>
          </cell>
          <cell r="H1099">
            <v>0</v>
          </cell>
          <cell r="I1099">
            <v>100</v>
          </cell>
          <cell r="K1099">
            <v>0</v>
          </cell>
          <cell r="M1099">
            <v>0</v>
          </cell>
          <cell r="N1099">
            <v>0</v>
          </cell>
          <cell r="O1099">
            <v>100</v>
          </cell>
          <cell r="Q1099">
            <v>0</v>
          </cell>
          <cell r="T1099">
            <v>0</v>
          </cell>
          <cell r="U1099">
            <v>200</v>
          </cell>
          <cell r="W1099">
            <v>0</v>
          </cell>
          <cell r="Y1099">
            <v>0</v>
          </cell>
          <cell r="AA1099">
            <v>100</v>
          </cell>
          <cell r="AG1099">
            <v>200</v>
          </cell>
          <cell r="AI1099">
            <v>0</v>
          </cell>
          <cell r="AL1099">
            <v>8403</v>
          </cell>
        </row>
        <row r="1100">
          <cell r="A1100" t="str">
            <v>8404</v>
          </cell>
          <cell r="B1100" t="str">
            <v xml:space="preserve">407 - Retained Earnings             </v>
          </cell>
          <cell r="C1100" t="str">
            <v>OFF - Office Equipment Serv and Mtce</v>
          </cell>
          <cell r="D1100" t="str">
            <v>CS</v>
          </cell>
          <cell r="G1100">
            <v>13390.32</v>
          </cell>
          <cell r="H1100">
            <v>11741.89</v>
          </cell>
          <cell r="I1100">
            <v>8200</v>
          </cell>
          <cell r="K1100">
            <v>0</v>
          </cell>
          <cell r="M1100">
            <v>107610.87</v>
          </cell>
          <cell r="N1100">
            <v>91508.44</v>
          </cell>
          <cell r="O1100">
            <v>73400</v>
          </cell>
          <cell r="Q1100">
            <v>0</v>
          </cell>
          <cell r="T1100">
            <v>124948.78</v>
          </cell>
          <cell r="U1100">
            <v>97600</v>
          </cell>
          <cell r="W1100">
            <v>0</v>
          </cell>
          <cell r="Y1100">
            <v>107610.87</v>
          </cell>
          <cell r="AA1100">
            <v>73400</v>
          </cell>
          <cell r="AG1100">
            <v>97600</v>
          </cell>
          <cell r="AI1100">
            <v>0</v>
          </cell>
          <cell r="AL1100">
            <v>8404</v>
          </cell>
        </row>
        <row r="1101">
          <cell r="A1101" t="str">
            <v>8404</v>
          </cell>
          <cell r="B1101" t="str">
            <v xml:space="preserve">407 - Retained Earnings             </v>
          </cell>
          <cell r="C1101" t="str">
            <v>OFF - Office Equipment Serv and Mtce</v>
          </cell>
          <cell r="D1101" t="str">
            <v>CSP</v>
          </cell>
          <cell r="G1101">
            <v>120.72</v>
          </cell>
          <cell r="H1101">
            <v>791.13</v>
          </cell>
          <cell r="I1101">
            <v>800</v>
          </cell>
          <cell r="K1101">
            <v>0</v>
          </cell>
          <cell r="M1101">
            <v>3547.39</v>
          </cell>
          <cell r="N1101">
            <v>3963.46</v>
          </cell>
          <cell r="O1101">
            <v>6500</v>
          </cell>
          <cell r="Q1101">
            <v>0</v>
          </cell>
          <cell r="T1101">
            <v>5641.46</v>
          </cell>
          <cell r="U1101">
            <v>8800</v>
          </cell>
          <cell r="W1101">
            <v>0</v>
          </cell>
          <cell r="Y1101">
            <v>3547.39</v>
          </cell>
          <cell r="AA1101">
            <v>6500</v>
          </cell>
          <cell r="AG1101">
            <v>8800</v>
          </cell>
          <cell r="AI1101">
            <v>0</v>
          </cell>
          <cell r="AL1101">
            <v>8404</v>
          </cell>
        </row>
        <row r="1102">
          <cell r="A1102" t="str">
            <v>8404</v>
          </cell>
          <cell r="B1102" t="str">
            <v xml:space="preserve">407 - Retained Earnings             </v>
          </cell>
          <cell r="C1102" t="str">
            <v>OFF - Office Equipment Serv and Mtce</v>
          </cell>
          <cell r="D1102" t="str">
            <v>EO</v>
          </cell>
          <cell r="G1102">
            <v>66.47</v>
          </cell>
          <cell r="H1102">
            <v>65.52</v>
          </cell>
          <cell r="I1102">
            <v>100</v>
          </cell>
          <cell r="K1102">
            <v>0</v>
          </cell>
          <cell r="M1102">
            <v>586.03</v>
          </cell>
          <cell r="N1102">
            <v>550.13</v>
          </cell>
          <cell r="O1102">
            <v>600</v>
          </cell>
          <cell r="Q1102">
            <v>0</v>
          </cell>
          <cell r="T1102">
            <v>738.81</v>
          </cell>
          <cell r="U1102">
            <v>700</v>
          </cell>
          <cell r="W1102">
            <v>0</v>
          </cell>
          <cell r="Y1102">
            <v>586.03</v>
          </cell>
          <cell r="AA1102">
            <v>600</v>
          </cell>
          <cell r="AG1102">
            <v>700</v>
          </cell>
          <cell r="AI1102">
            <v>0</v>
          </cell>
          <cell r="AL1102">
            <v>8404</v>
          </cell>
        </row>
        <row r="1103">
          <cell r="A1103" t="str">
            <v>8404</v>
          </cell>
          <cell r="B1103" t="str">
            <v xml:space="preserve">407 - Retained Earnings             </v>
          </cell>
          <cell r="C1103" t="str">
            <v>OFF - Office Equipment Serv and Mtce</v>
          </cell>
          <cell r="D1103" t="str">
            <v>EO</v>
          </cell>
          <cell r="G1103">
            <v>7416.8</v>
          </cell>
          <cell r="H1103">
            <v>6407.02</v>
          </cell>
          <cell r="I1103">
            <v>5800</v>
          </cell>
          <cell r="K1103">
            <v>0</v>
          </cell>
          <cell r="M1103">
            <v>59934.94</v>
          </cell>
          <cell r="N1103">
            <v>53522.27</v>
          </cell>
          <cell r="O1103">
            <v>51000</v>
          </cell>
          <cell r="Q1103">
            <v>0</v>
          </cell>
          <cell r="T1103">
            <v>72576.37</v>
          </cell>
          <cell r="U1103">
            <v>67400</v>
          </cell>
          <cell r="W1103">
            <v>0</v>
          </cell>
          <cell r="Y1103">
            <v>59934.94</v>
          </cell>
          <cell r="AA1103">
            <v>51000</v>
          </cell>
          <cell r="AG1103">
            <v>67400</v>
          </cell>
          <cell r="AI1103">
            <v>0</v>
          </cell>
          <cell r="AL1103">
            <v>8404</v>
          </cell>
        </row>
        <row r="1104">
          <cell r="A1104" t="str">
            <v>8404</v>
          </cell>
          <cell r="B1104" t="str">
            <v xml:space="preserve">407 - Retained Earnings             </v>
          </cell>
          <cell r="C1104" t="str">
            <v>OFF - Office Equipment Serv and Mtce</v>
          </cell>
          <cell r="D1104" t="str">
            <v>EO</v>
          </cell>
          <cell r="G1104">
            <v>284.27999999999997</v>
          </cell>
          <cell r="H1104">
            <v>117.89</v>
          </cell>
          <cell r="I1104">
            <v>500</v>
          </cell>
          <cell r="K1104">
            <v>0</v>
          </cell>
          <cell r="M1104">
            <v>3864.83</v>
          </cell>
          <cell r="N1104">
            <v>3084.81</v>
          </cell>
          <cell r="O1104">
            <v>3500</v>
          </cell>
          <cell r="Q1104">
            <v>0</v>
          </cell>
          <cell r="T1104">
            <v>4531.46</v>
          </cell>
          <cell r="U1104">
            <v>4600</v>
          </cell>
          <cell r="W1104">
            <v>0</v>
          </cell>
          <cell r="Y1104">
            <v>3864.83</v>
          </cell>
          <cell r="AA1104">
            <v>3500</v>
          </cell>
          <cell r="AG1104">
            <v>4600</v>
          </cell>
          <cell r="AI1104">
            <v>0</v>
          </cell>
          <cell r="AL1104">
            <v>8404</v>
          </cell>
        </row>
        <row r="1105">
          <cell r="A1105" t="str">
            <v>8404</v>
          </cell>
          <cell r="B1105" t="str">
            <v xml:space="preserve">407 - Retained Earnings             </v>
          </cell>
          <cell r="C1105" t="str">
            <v>OFF - Office Equipment Serv and Mtce</v>
          </cell>
          <cell r="D1105" t="str">
            <v>EO</v>
          </cell>
          <cell r="G1105">
            <v>132.52000000000001</v>
          </cell>
          <cell r="H1105">
            <v>0</v>
          </cell>
          <cell r="I1105">
            <v>300</v>
          </cell>
          <cell r="K1105">
            <v>0</v>
          </cell>
          <cell r="M1105">
            <v>520.09</v>
          </cell>
          <cell r="N1105">
            <v>1319.62</v>
          </cell>
          <cell r="O1105">
            <v>2400</v>
          </cell>
          <cell r="Q1105">
            <v>0</v>
          </cell>
          <cell r="T1105">
            <v>1509.34</v>
          </cell>
          <cell r="U1105">
            <v>3100</v>
          </cell>
          <cell r="W1105">
            <v>0</v>
          </cell>
          <cell r="Y1105">
            <v>520.09</v>
          </cell>
          <cell r="AA1105">
            <v>2400</v>
          </cell>
          <cell r="AG1105">
            <v>3100</v>
          </cell>
          <cell r="AI1105">
            <v>0</v>
          </cell>
          <cell r="AL1105">
            <v>8404</v>
          </cell>
        </row>
        <row r="1106">
          <cell r="A1106" t="str">
            <v>8404</v>
          </cell>
          <cell r="B1106" t="str">
            <v xml:space="preserve">407 - Retained Earnings             </v>
          </cell>
          <cell r="C1106" t="str">
            <v>OFF - Office Equipment Serv and Mtce</v>
          </cell>
          <cell r="D1106" t="str">
            <v>FS</v>
          </cell>
          <cell r="G1106">
            <v>580.80999999999995</v>
          </cell>
          <cell r="H1106">
            <v>548.46</v>
          </cell>
          <cell r="I1106">
            <v>500</v>
          </cell>
          <cell r="K1106">
            <v>0</v>
          </cell>
          <cell r="M1106">
            <v>5030.83</v>
          </cell>
          <cell r="N1106">
            <v>4788.51</v>
          </cell>
          <cell r="O1106">
            <v>4500</v>
          </cell>
          <cell r="Q1106">
            <v>0</v>
          </cell>
          <cell r="T1106">
            <v>6404.13</v>
          </cell>
          <cell r="U1106">
            <v>6100</v>
          </cell>
          <cell r="W1106">
            <v>0</v>
          </cell>
          <cell r="Y1106">
            <v>5030.83</v>
          </cell>
          <cell r="AA1106">
            <v>4500</v>
          </cell>
          <cell r="AG1106">
            <v>6100</v>
          </cell>
          <cell r="AI1106">
            <v>0</v>
          </cell>
          <cell r="AL1106">
            <v>8404</v>
          </cell>
        </row>
        <row r="1107">
          <cell r="A1107" t="str">
            <v>8404</v>
          </cell>
          <cell r="B1107" t="str">
            <v xml:space="preserve">407 - Retained Earnings             </v>
          </cell>
          <cell r="C1107" t="str">
            <v>OFF - Office Equipment Serv and Mtce</v>
          </cell>
          <cell r="D1107" t="str">
            <v>HR</v>
          </cell>
          <cell r="G1107">
            <v>66.5</v>
          </cell>
          <cell r="H1107">
            <v>0</v>
          </cell>
          <cell r="I1107">
            <v>200</v>
          </cell>
          <cell r="K1107">
            <v>0</v>
          </cell>
          <cell r="M1107">
            <v>1047.92</v>
          </cell>
          <cell r="N1107">
            <v>482.68</v>
          </cell>
          <cell r="O1107">
            <v>1100</v>
          </cell>
          <cell r="Q1107">
            <v>0</v>
          </cell>
          <cell r="T1107">
            <v>737.78</v>
          </cell>
          <cell r="U1107">
            <v>1300</v>
          </cell>
          <cell r="W1107">
            <v>0</v>
          </cell>
          <cell r="Y1107">
            <v>1047.92</v>
          </cell>
          <cell r="AA1107">
            <v>1100</v>
          </cell>
          <cell r="AG1107">
            <v>1300</v>
          </cell>
          <cell r="AI1107">
            <v>0</v>
          </cell>
          <cell r="AL1107">
            <v>8404</v>
          </cell>
        </row>
        <row r="1108">
          <cell r="A1108" t="str">
            <v>8404</v>
          </cell>
          <cell r="B1108" t="str">
            <v xml:space="preserve">407 - Retained Earnings             </v>
          </cell>
          <cell r="C1108" t="str">
            <v>OFF - Office Equipment Serv and Mtce</v>
          </cell>
          <cell r="D1108" t="str">
            <v>IS</v>
          </cell>
          <cell r="G1108">
            <v>1179.1300000000001</v>
          </cell>
          <cell r="H1108">
            <v>741.01</v>
          </cell>
          <cell r="I1108">
            <v>700</v>
          </cell>
          <cell r="K1108">
            <v>0</v>
          </cell>
          <cell r="M1108">
            <v>13031.19</v>
          </cell>
          <cell r="N1108">
            <v>7277.91</v>
          </cell>
          <cell r="O1108">
            <v>6300</v>
          </cell>
          <cell r="Q1108">
            <v>0</v>
          </cell>
          <cell r="T1108">
            <v>9418.65</v>
          </cell>
          <cell r="U1108">
            <v>8500</v>
          </cell>
          <cell r="W1108">
            <v>0</v>
          </cell>
          <cell r="Y1108">
            <v>13031.19</v>
          </cell>
          <cell r="AA1108">
            <v>6300</v>
          </cell>
          <cell r="AG1108">
            <v>8500</v>
          </cell>
          <cell r="AI1108">
            <v>0</v>
          </cell>
          <cell r="AL1108">
            <v>8404</v>
          </cell>
        </row>
        <row r="1109">
          <cell r="A1109" t="str">
            <v>8406</v>
          </cell>
          <cell r="B1109" t="str">
            <v xml:space="preserve">407 - Retained Earnings             </v>
          </cell>
          <cell r="C1109" t="str">
            <v>OFF - Office Equipment Serv and Mtce</v>
          </cell>
          <cell r="D1109" t="str">
            <v>CS</v>
          </cell>
          <cell r="G1109">
            <v>471.98</v>
          </cell>
          <cell r="H1109">
            <v>231.01</v>
          </cell>
          <cell r="I1109">
            <v>600</v>
          </cell>
          <cell r="K1109">
            <v>0</v>
          </cell>
          <cell r="M1109">
            <v>3013.2</v>
          </cell>
          <cell r="N1109">
            <v>3964.67</v>
          </cell>
          <cell r="O1109">
            <v>4700</v>
          </cell>
          <cell r="Q1109">
            <v>0</v>
          </cell>
          <cell r="T1109">
            <v>5731.19</v>
          </cell>
          <cell r="U1109">
            <v>6100</v>
          </cell>
          <cell r="W1109">
            <v>0</v>
          </cell>
          <cell r="Y1109">
            <v>3013.2</v>
          </cell>
          <cell r="AA1109">
            <v>4700</v>
          </cell>
          <cell r="AG1109">
            <v>6100</v>
          </cell>
          <cell r="AI1109">
            <v>0</v>
          </cell>
          <cell r="AL1109">
            <v>8406</v>
          </cell>
        </row>
        <row r="1110">
          <cell r="A1110" t="str">
            <v>8406</v>
          </cell>
          <cell r="B1110" t="str">
            <v xml:space="preserve">407 - Retained Earnings             </v>
          </cell>
          <cell r="C1110" t="str">
            <v>OFF - Office Equipment Serv and Mtce</v>
          </cell>
          <cell r="D1110" t="str">
            <v>CSP</v>
          </cell>
          <cell r="G1110">
            <v>1699.05</v>
          </cell>
          <cell r="H1110">
            <v>881.55</v>
          </cell>
          <cell r="I1110">
            <v>1500</v>
          </cell>
          <cell r="K1110">
            <v>0</v>
          </cell>
          <cell r="M1110">
            <v>12855.14</v>
          </cell>
          <cell r="N1110">
            <v>9004.34</v>
          </cell>
          <cell r="O1110">
            <v>10800</v>
          </cell>
          <cell r="Q1110">
            <v>0</v>
          </cell>
          <cell r="T1110">
            <v>14241</v>
          </cell>
          <cell r="U1110">
            <v>13900</v>
          </cell>
          <cell r="W1110">
            <v>0</v>
          </cell>
          <cell r="Y1110">
            <v>12855.14</v>
          </cell>
          <cell r="AA1110">
            <v>10800</v>
          </cell>
          <cell r="AG1110">
            <v>13900</v>
          </cell>
          <cell r="AI1110">
            <v>0</v>
          </cell>
          <cell r="AL1110">
            <v>8406</v>
          </cell>
        </row>
        <row r="1111">
          <cell r="A1111" t="str">
            <v>8406</v>
          </cell>
          <cell r="B1111" t="str">
            <v xml:space="preserve">407 - Retained Earnings             </v>
          </cell>
          <cell r="C1111" t="str">
            <v>OFF - Office Equipment Serv and Mtce</v>
          </cell>
          <cell r="D1111" t="str">
            <v>EO</v>
          </cell>
          <cell r="G1111">
            <v>491.68</v>
          </cell>
          <cell r="H1111">
            <v>498.3</v>
          </cell>
          <cell r="I1111">
            <v>600</v>
          </cell>
          <cell r="K1111">
            <v>0</v>
          </cell>
          <cell r="M1111">
            <v>4583.1099999999997</v>
          </cell>
          <cell r="N1111">
            <v>5327.9</v>
          </cell>
          <cell r="O1111">
            <v>5400</v>
          </cell>
          <cell r="Q1111">
            <v>0</v>
          </cell>
          <cell r="T1111">
            <v>6868.41</v>
          </cell>
          <cell r="U1111">
            <v>7000</v>
          </cell>
          <cell r="W1111">
            <v>0</v>
          </cell>
          <cell r="Y1111">
            <v>4583.1099999999997</v>
          </cell>
          <cell r="AA1111">
            <v>5400</v>
          </cell>
          <cell r="AG1111">
            <v>7000</v>
          </cell>
          <cell r="AI1111">
            <v>0</v>
          </cell>
          <cell r="AL1111">
            <v>8406</v>
          </cell>
        </row>
        <row r="1112">
          <cell r="A1112" t="str">
            <v>8406</v>
          </cell>
          <cell r="B1112" t="str">
            <v xml:space="preserve">407 - Retained Earnings             </v>
          </cell>
          <cell r="C1112" t="str">
            <v>OFF - Office Equipment Serv and Mtce</v>
          </cell>
          <cell r="D1112" t="str">
            <v>EO</v>
          </cell>
          <cell r="G1112">
            <v>3175.23</v>
          </cell>
          <cell r="H1112">
            <v>2151.23</v>
          </cell>
          <cell r="I1112">
            <v>3000</v>
          </cell>
          <cell r="K1112">
            <v>0</v>
          </cell>
          <cell r="M1112">
            <v>35461.33</v>
          </cell>
          <cell r="N1112">
            <v>22252.51</v>
          </cell>
          <cell r="O1112">
            <v>24100</v>
          </cell>
          <cell r="Q1112">
            <v>0</v>
          </cell>
          <cell r="T1112">
            <v>30646.93</v>
          </cell>
          <cell r="U1112">
            <v>31700</v>
          </cell>
          <cell r="W1112">
            <v>0</v>
          </cell>
          <cell r="Y1112">
            <v>35461.33</v>
          </cell>
          <cell r="AA1112">
            <v>24100</v>
          </cell>
          <cell r="AG1112">
            <v>31700</v>
          </cell>
          <cell r="AI1112">
            <v>0</v>
          </cell>
          <cell r="AL1112">
            <v>8406</v>
          </cell>
        </row>
        <row r="1113">
          <cell r="A1113" t="str">
            <v>8406</v>
          </cell>
          <cell r="B1113" t="str">
            <v xml:space="preserve">407 - Retained Earnings             </v>
          </cell>
          <cell r="C1113" t="str">
            <v>OFF - Office Equipment Serv and Mtce</v>
          </cell>
          <cell r="D1113" t="str">
            <v>EO</v>
          </cell>
          <cell r="G1113">
            <v>601.21</v>
          </cell>
          <cell r="H1113">
            <v>382.23</v>
          </cell>
          <cell r="I1113">
            <v>700</v>
          </cell>
          <cell r="K1113">
            <v>0</v>
          </cell>
          <cell r="M1113">
            <v>3718.5</v>
          </cell>
          <cell r="N1113">
            <v>4074.46</v>
          </cell>
          <cell r="O1113">
            <v>5500</v>
          </cell>
          <cell r="Q1113">
            <v>0</v>
          </cell>
          <cell r="T1113">
            <v>5483.67</v>
          </cell>
          <cell r="U1113">
            <v>7000</v>
          </cell>
          <cell r="W1113">
            <v>0</v>
          </cell>
          <cell r="Y1113">
            <v>3718.5</v>
          </cell>
          <cell r="AA1113">
            <v>5500</v>
          </cell>
          <cell r="AG1113">
            <v>7000</v>
          </cell>
          <cell r="AI1113">
            <v>0</v>
          </cell>
          <cell r="AL1113">
            <v>8406</v>
          </cell>
        </row>
        <row r="1114">
          <cell r="A1114" t="str">
            <v>8406</v>
          </cell>
          <cell r="B1114" t="str">
            <v xml:space="preserve">407 - Retained Earnings             </v>
          </cell>
          <cell r="C1114" t="str">
            <v>OFF - Office Equipment Serv and Mtce</v>
          </cell>
          <cell r="D1114" t="str">
            <v>EO</v>
          </cell>
          <cell r="G1114">
            <v>633.44000000000005</v>
          </cell>
          <cell r="H1114">
            <v>509.2</v>
          </cell>
          <cell r="I1114">
            <v>800</v>
          </cell>
          <cell r="K1114">
            <v>0</v>
          </cell>
          <cell r="M1114">
            <v>5631.57</v>
          </cell>
          <cell r="N1114">
            <v>4938.37</v>
          </cell>
          <cell r="O1114">
            <v>6000</v>
          </cell>
          <cell r="Q1114">
            <v>0</v>
          </cell>
          <cell r="T1114">
            <v>6646.92</v>
          </cell>
          <cell r="U1114">
            <v>7900</v>
          </cell>
          <cell r="W1114">
            <v>0</v>
          </cell>
          <cell r="Y1114">
            <v>5631.57</v>
          </cell>
          <cell r="AA1114">
            <v>6000</v>
          </cell>
          <cell r="AG1114">
            <v>7900</v>
          </cell>
          <cell r="AI1114">
            <v>0</v>
          </cell>
          <cell r="AL1114">
            <v>8406</v>
          </cell>
        </row>
        <row r="1115">
          <cell r="A1115" t="str">
            <v>8406</v>
          </cell>
          <cell r="B1115" t="str">
            <v xml:space="preserve">407 - Retained Earnings             </v>
          </cell>
          <cell r="C1115" t="str">
            <v>OFF - Office Equipment Serv and Mtce</v>
          </cell>
          <cell r="D1115" t="str">
            <v>FS</v>
          </cell>
          <cell r="G1115">
            <v>378.08</v>
          </cell>
          <cell r="H1115">
            <v>122.19</v>
          </cell>
          <cell r="I1115">
            <v>500</v>
          </cell>
          <cell r="K1115">
            <v>0</v>
          </cell>
          <cell r="M1115">
            <v>2764.25</v>
          </cell>
          <cell r="N1115">
            <v>2324.63</v>
          </cell>
          <cell r="O1115">
            <v>3800</v>
          </cell>
          <cell r="Q1115">
            <v>0</v>
          </cell>
          <cell r="T1115">
            <v>2682.39</v>
          </cell>
          <cell r="U1115">
            <v>5100</v>
          </cell>
          <cell r="W1115">
            <v>0</v>
          </cell>
          <cell r="Y1115">
            <v>2764.25</v>
          </cell>
          <cell r="AA1115">
            <v>3800</v>
          </cell>
          <cell r="AG1115">
            <v>5100</v>
          </cell>
          <cell r="AI1115">
            <v>0</v>
          </cell>
          <cell r="AL1115">
            <v>8406</v>
          </cell>
        </row>
        <row r="1116">
          <cell r="A1116" t="str">
            <v>8406</v>
          </cell>
          <cell r="B1116" t="str">
            <v xml:space="preserve">407 - Retained Earnings             </v>
          </cell>
          <cell r="C1116" t="str">
            <v>OFF - Office Equipment Serv and Mtce</v>
          </cell>
          <cell r="D1116" t="str">
            <v>HR</v>
          </cell>
          <cell r="G1116">
            <v>340.38</v>
          </cell>
          <cell r="H1116">
            <v>165.71</v>
          </cell>
          <cell r="I1116">
            <v>500</v>
          </cell>
          <cell r="K1116">
            <v>0</v>
          </cell>
          <cell r="M1116">
            <v>2634.43</v>
          </cell>
          <cell r="N1116">
            <v>1928.76</v>
          </cell>
          <cell r="O1116">
            <v>3500</v>
          </cell>
          <cell r="Q1116">
            <v>0</v>
          </cell>
          <cell r="T1116">
            <v>2441.2800000000002</v>
          </cell>
          <cell r="U1116">
            <v>4600</v>
          </cell>
          <cell r="W1116">
            <v>0</v>
          </cell>
          <cell r="Y1116">
            <v>2634.43</v>
          </cell>
          <cell r="AA1116">
            <v>3500</v>
          </cell>
          <cell r="AG1116">
            <v>4600</v>
          </cell>
          <cell r="AI1116">
            <v>0</v>
          </cell>
          <cell r="AL1116">
            <v>8406</v>
          </cell>
        </row>
        <row r="1117">
          <cell r="A1117" t="str">
            <v>8406</v>
          </cell>
          <cell r="B1117" t="str">
            <v xml:space="preserve">407 - Retained Earnings             </v>
          </cell>
          <cell r="C1117" t="str">
            <v>OFF - Office Equipment Serv and Mtce</v>
          </cell>
          <cell r="D1117" t="str">
            <v>IS</v>
          </cell>
          <cell r="G1117">
            <v>1220.6300000000001</v>
          </cell>
          <cell r="H1117">
            <v>1016.71</v>
          </cell>
          <cell r="I1117">
            <v>1000</v>
          </cell>
          <cell r="K1117">
            <v>0</v>
          </cell>
          <cell r="M1117">
            <v>9343.84</v>
          </cell>
          <cell r="N1117">
            <v>7675.21</v>
          </cell>
          <cell r="O1117">
            <v>7600</v>
          </cell>
          <cell r="Q1117">
            <v>0</v>
          </cell>
          <cell r="T1117">
            <v>10105.25</v>
          </cell>
          <cell r="U1117">
            <v>10200</v>
          </cell>
          <cell r="W1117">
            <v>0</v>
          </cell>
          <cell r="Y1117">
            <v>9343.84</v>
          </cell>
          <cell r="AA1117">
            <v>7600</v>
          </cell>
          <cell r="AG1117">
            <v>10200</v>
          </cell>
          <cell r="AI1117">
            <v>0</v>
          </cell>
          <cell r="AL1117">
            <v>8406</v>
          </cell>
        </row>
        <row r="1118">
          <cell r="A1118" t="str">
            <v>8407</v>
          </cell>
          <cell r="B1118" t="str">
            <v xml:space="preserve">407 - Retained Earnings             </v>
          </cell>
          <cell r="C1118" t="str">
            <v>OFF - Office Equipment Serv and Mtce</v>
          </cell>
          <cell r="D1118" t="str">
            <v>EO</v>
          </cell>
          <cell r="G1118">
            <v>0</v>
          </cell>
          <cell r="H1118">
            <v>0</v>
          </cell>
          <cell r="I1118">
            <v>100</v>
          </cell>
          <cell r="K1118">
            <v>0</v>
          </cell>
          <cell r="M1118">
            <v>0</v>
          </cell>
          <cell r="N1118">
            <v>0</v>
          </cell>
          <cell r="O1118">
            <v>400</v>
          </cell>
          <cell r="Q1118">
            <v>0</v>
          </cell>
          <cell r="T1118">
            <v>0</v>
          </cell>
          <cell r="U1118">
            <v>500</v>
          </cell>
          <cell r="W1118">
            <v>0</v>
          </cell>
          <cell r="Y1118">
            <v>0</v>
          </cell>
          <cell r="AA1118">
            <v>400</v>
          </cell>
          <cell r="AG1118">
            <v>500</v>
          </cell>
          <cell r="AI1118">
            <v>0</v>
          </cell>
          <cell r="AL1118">
            <v>8407</v>
          </cell>
        </row>
        <row r="1119">
          <cell r="A1119" t="str">
            <v>8407</v>
          </cell>
          <cell r="B1119" t="str">
            <v xml:space="preserve">407 - Retained Earnings             </v>
          </cell>
          <cell r="C1119" t="str">
            <v>OFF - Office Equipment Serv and Mtce</v>
          </cell>
          <cell r="D1119" t="str">
            <v>EO</v>
          </cell>
          <cell r="G1119">
            <v>0</v>
          </cell>
          <cell r="H1119">
            <v>0</v>
          </cell>
          <cell r="I1119">
            <v>100</v>
          </cell>
          <cell r="K1119">
            <v>0</v>
          </cell>
          <cell r="M1119">
            <v>393.12</v>
          </cell>
          <cell r="N1119">
            <v>0</v>
          </cell>
          <cell r="O1119">
            <v>400</v>
          </cell>
          <cell r="Q1119">
            <v>0</v>
          </cell>
          <cell r="T1119">
            <v>0</v>
          </cell>
          <cell r="U1119">
            <v>600</v>
          </cell>
          <cell r="W1119">
            <v>0</v>
          </cell>
          <cell r="Y1119">
            <v>393.12</v>
          </cell>
          <cell r="AA1119">
            <v>400</v>
          </cell>
          <cell r="AG1119">
            <v>600</v>
          </cell>
          <cell r="AI1119">
            <v>0</v>
          </cell>
          <cell r="AL1119">
            <v>8407</v>
          </cell>
        </row>
        <row r="1120">
          <cell r="A1120" t="str">
            <v>8407</v>
          </cell>
          <cell r="B1120" t="str">
            <v xml:space="preserve">407 - Retained Earnings             </v>
          </cell>
          <cell r="C1120" t="str">
            <v>OFF - Office Equipment Serv and Mtce</v>
          </cell>
          <cell r="D1120" t="str">
            <v>EO</v>
          </cell>
          <cell r="G1120">
            <v>0</v>
          </cell>
          <cell r="H1120">
            <v>0</v>
          </cell>
          <cell r="I1120">
            <v>100</v>
          </cell>
          <cell r="K1120">
            <v>0</v>
          </cell>
          <cell r="M1120">
            <v>0</v>
          </cell>
          <cell r="N1120">
            <v>10.220000000000001</v>
          </cell>
          <cell r="O1120">
            <v>300</v>
          </cell>
          <cell r="Q1120">
            <v>0</v>
          </cell>
          <cell r="T1120">
            <v>10.220000000000001</v>
          </cell>
          <cell r="U1120">
            <v>400</v>
          </cell>
          <cell r="W1120">
            <v>0</v>
          </cell>
          <cell r="Y1120">
            <v>0</v>
          </cell>
          <cell r="AA1120">
            <v>300</v>
          </cell>
          <cell r="AG1120">
            <v>400</v>
          </cell>
          <cell r="AI1120">
            <v>0</v>
          </cell>
          <cell r="AL1120">
            <v>8407</v>
          </cell>
        </row>
        <row r="1121">
          <cell r="A1121" t="str">
            <v>8407</v>
          </cell>
          <cell r="B1121" t="str">
            <v xml:space="preserve">407 - Retained Earnings             </v>
          </cell>
          <cell r="C1121" t="str">
            <v>OFF - Office Equipment Serv and Mtce</v>
          </cell>
          <cell r="D1121" t="str">
            <v>EO</v>
          </cell>
          <cell r="G1121">
            <v>0</v>
          </cell>
          <cell r="H1121">
            <v>0</v>
          </cell>
          <cell r="I1121">
            <v>200</v>
          </cell>
          <cell r="K1121">
            <v>0</v>
          </cell>
          <cell r="M1121">
            <v>0</v>
          </cell>
          <cell r="N1121">
            <v>279.72000000000003</v>
          </cell>
          <cell r="O1121">
            <v>300</v>
          </cell>
          <cell r="Q1121">
            <v>0</v>
          </cell>
          <cell r="T1121">
            <v>279.72000000000003</v>
          </cell>
          <cell r="U1121">
            <v>500</v>
          </cell>
          <cell r="W1121">
            <v>0</v>
          </cell>
          <cell r="Y1121">
            <v>0</v>
          </cell>
          <cell r="AA1121">
            <v>300</v>
          </cell>
          <cell r="AG1121">
            <v>500</v>
          </cell>
          <cell r="AI1121">
            <v>0</v>
          </cell>
          <cell r="AL1121">
            <v>8407</v>
          </cell>
        </row>
        <row r="1122">
          <cell r="A1122" t="str">
            <v>8407</v>
          </cell>
          <cell r="B1122" t="str">
            <v xml:space="preserve">407 - Retained Earnings             </v>
          </cell>
          <cell r="C1122" t="str">
            <v>OFF - Office Equipment Serv and Mtce</v>
          </cell>
          <cell r="D1122" t="str">
            <v>IS</v>
          </cell>
          <cell r="G1122">
            <v>0</v>
          </cell>
          <cell r="H1122">
            <v>0</v>
          </cell>
          <cell r="I1122">
            <v>100</v>
          </cell>
          <cell r="K1122">
            <v>0</v>
          </cell>
          <cell r="M1122">
            <v>0</v>
          </cell>
          <cell r="N1122">
            <v>0</v>
          </cell>
          <cell r="O1122">
            <v>900</v>
          </cell>
          <cell r="Q1122">
            <v>0</v>
          </cell>
          <cell r="T1122">
            <v>0</v>
          </cell>
          <cell r="U1122">
            <v>1000</v>
          </cell>
          <cell r="W1122">
            <v>0</v>
          </cell>
          <cell r="Y1122">
            <v>0</v>
          </cell>
          <cell r="AA1122">
            <v>900</v>
          </cell>
          <cell r="AG1122">
            <v>1000</v>
          </cell>
          <cell r="AI1122">
            <v>0</v>
          </cell>
          <cell r="AL1122">
            <v>8407</v>
          </cell>
        </row>
        <row r="1123">
          <cell r="A1123" t="str">
            <v>8408</v>
          </cell>
          <cell r="B1123" t="str">
            <v xml:space="preserve">407 - Retained Earnings             </v>
          </cell>
          <cell r="C1123" t="str">
            <v>OFF - Office Equipment Serv and Mtce</v>
          </cell>
          <cell r="D1123" t="str">
            <v>CS</v>
          </cell>
          <cell r="G1123">
            <v>39858.410000000003</v>
          </cell>
          <cell r="H1123">
            <v>20878.060000000001</v>
          </cell>
          <cell r="I1123">
            <v>44500</v>
          </cell>
          <cell r="K1123">
            <v>0</v>
          </cell>
          <cell r="M1123">
            <v>292836.5</v>
          </cell>
          <cell r="N1123">
            <v>199910.37</v>
          </cell>
          <cell r="O1123">
            <v>333100</v>
          </cell>
          <cell r="Q1123">
            <v>0</v>
          </cell>
          <cell r="T1123">
            <v>296076.43</v>
          </cell>
          <cell r="U1123">
            <v>509100</v>
          </cell>
          <cell r="W1123">
            <v>0</v>
          </cell>
          <cell r="Y1123">
            <v>292836.5</v>
          </cell>
          <cell r="AA1123">
            <v>333100</v>
          </cell>
          <cell r="AG1123">
            <v>509100</v>
          </cell>
          <cell r="AI1123">
            <v>0</v>
          </cell>
          <cell r="AL1123">
            <v>8408</v>
          </cell>
        </row>
        <row r="1124">
          <cell r="A1124" t="str">
            <v>8408</v>
          </cell>
          <cell r="B1124" t="str">
            <v xml:space="preserve">407 - Retained Earnings             </v>
          </cell>
          <cell r="C1124" t="str">
            <v>OFF - Office Equipment Serv and Mtce</v>
          </cell>
          <cell r="D1124" t="str">
            <v>CSP</v>
          </cell>
          <cell r="G1124">
            <v>5577.49</v>
          </cell>
          <cell r="H1124">
            <v>4452.3</v>
          </cell>
          <cell r="I1124">
            <v>6000</v>
          </cell>
          <cell r="K1124">
            <v>0</v>
          </cell>
          <cell r="M1124">
            <v>48176.84</v>
          </cell>
          <cell r="N1124">
            <v>42624.01</v>
          </cell>
          <cell r="O1124">
            <v>54000</v>
          </cell>
          <cell r="Q1124">
            <v>0</v>
          </cell>
          <cell r="T1124">
            <v>60667.3</v>
          </cell>
          <cell r="U1124">
            <v>73700</v>
          </cell>
          <cell r="W1124">
            <v>0</v>
          </cell>
          <cell r="Y1124">
            <v>48176.84</v>
          </cell>
          <cell r="AA1124">
            <v>54000</v>
          </cell>
          <cell r="AG1124">
            <v>73700</v>
          </cell>
          <cell r="AI1124">
            <v>0</v>
          </cell>
          <cell r="AL1124">
            <v>8408</v>
          </cell>
        </row>
        <row r="1125">
          <cell r="A1125" t="str">
            <v>8408</v>
          </cell>
          <cell r="B1125" t="str">
            <v xml:space="preserve">407 - Retained Earnings             </v>
          </cell>
          <cell r="C1125" t="str">
            <v>OFF - Office Equipment Serv and Mtce</v>
          </cell>
          <cell r="D1125" t="str">
            <v>EO</v>
          </cell>
          <cell r="G1125">
            <v>3476.22</v>
          </cell>
          <cell r="H1125">
            <v>4041.63</v>
          </cell>
          <cell r="I1125">
            <v>4200</v>
          </cell>
          <cell r="K1125">
            <v>0</v>
          </cell>
          <cell r="M1125">
            <v>38250.47</v>
          </cell>
          <cell r="N1125">
            <v>18441.28</v>
          </cell>
          <cell r="O1125">
            <v>37800</v>
          </cell>
          <cell r="Q1125">
            <v>0</v>
          </cell>
          <cell r="T1125">
            <v>30566.17</v>
          </cell>
          <cell r="U1125">
            <v>50200</v>
          </cell>
          <cell r="W1125">
            <v>0</v>
          </cell>
          <cell r="Y1125">
            <v>38250.47</v>
          </cell>
          <cell r="AA1125">
            <v>37800</v>
          </cell>
          <cell r="AG1125">
            <v>50200</v>
          </cell>
          <cell r="AI1125">
            <v>0</v>
          </cell>
          <cell r="AL1125">
            <v>8408</v>
          </cell>
        </row>
        <row r="1126">
          <cell r="A1126" t="str">
            <v>8408</v>
          </cell>
          <cell r="B1126" t="str">
            <v xml:space="preserve">407 - Retained Earnings             </v>
          </cell>
          <cell r="C1126" t="str">
            <v>OFF - Office Equipment Serv and Mtce</v>
          </cell>
          <cell r="D1126" t="str">
            <v>EO</v>
          </cell>
          <cell r="G1126">
            <v>2507.77</v>
          </cell>
          <cell r="H1126">
            <v>1792.76</v>
          </cell>
          <cell r="I1126">
            <v>1900</v>
          </cell>
          <cell r="K1126">
            <v>0</v>
          </cell>
          <cell r="M1126">
            <v>18089.580000000002</v>
          </cell>
          <cell r="N1126">
            <v>15231.92</v>
          </cell>
          <cell r="O1126">
            <v>17100</v>
          </cell>
          <cell r="Q1126">
            <v>0</v>
          </cell>
          <cell r="T1126">
            <v>20610.2</v>
          </cell>
          <cell r="U1126">
            <v>22700</v>
          </cell>
          <cell r="W1126">
            <v>0</v>
          </cell>
          <cell r="Y1126">
            <v>18089.580000000002</v>
          </cell>
          <cell r="AA1126">
            <v>17100</v>
          </cell>
          <cell r="AG1126">
            <v>22700</v>
          </cell>
          <cell r="AI1126">
            <v>0</v>
          </cell>
          <cell r="AL1126">
            <v>8408</v>
          </cell>
        </row>
        <row r="1127">
          <cell r="A1127" t="str">
            <v>8408</v>
          </cell>
          <cell r="B1127" t="str">
            <v xml:space="preserve">407 - Retained Earnings             </v>
          </cell>
          <cell r="C1127" t="str">
            <v>OFF - Office Equipment Serv and Mtce</v>
          </cell>
          <cell r="D1127" t="str">
            <v>EO</v>
          </cell>
          <cell r="G1127">
            <v>0</v>
          </cell>
          <cell r="H1127">
            <v>188.99</v>
          </cell>
          <cell r="I1127">
            <v>100</v>
          </cell>
          <cell r="K1127">
            <v>0</v>
          </cell>
          <cell r="M1127">
            <v>0</v>
          </cell>
          <cell r="N1127">
            <v>287.99</v>
          </cell>
          <cell r="O1127">
            <v>700</v>
          </cell>
          <cell r="Q1127">
            <v>0</v>
          </cell>
          <cell r="T1127">
            <v>287.99</v>
          </cell>
          <cell r="U1127">
            <v>800</v>
          </cell>
          <cell r="W1127">
            <v>0</v>
          </cell>
          <cell r="Y1127">
            <v>0</v>
          </cell>
          <cell r="AA1127">
            <v>700</v>
          </cell>
          <cell r="AG1127">
            <v>800</v>
          </cell>
          <cell r="AI1127">
            <v>0</v>
          </cell>
          <cell r="AL1127">
            <v>8408</v>
          </cell>
        </row>
        <row r="1128">
          <cell r="A1128" t="str">
            <v>8408</v>
          </cell>
          <cell r="B1128" t="str">
            <v xml:space="preserve">407 - Retained Earnings             </v>
          </cell>
          <cell r="C1128" t="str">
            <v>OFF - Office Equipment Serv and Mtce</v>
          </cell>
          <cell r="D1128" t="str">
            <v>EO</v>
          </cell>
          <cell r="G1128">
            <v>516.38</v>
          </cell>
          <cell r="H1128">
            <v>516.38</v>
          </cell>
          <cell r="I1128">
            <v>700</v>
          </cell>
          <cell r="K1128">
            <v>0</v>
          </cell>
          <cell r="M1128">
            <v>4647.3599999999997</v>
          </cell>
          <cell r="N1128">
            <v>4723.63</v>
          </cell>
          <cell r="O1128">
            <v>6300</v>
          </cell>
          <cell r="Q1128">
            <v>0</v>
          </cell>
          <cell r="T1128">
            <v>6272.77</v>
          </cell>
          <cell r="U1128">
            <v>8200</v>
          </cell>
          <cell r="W1128">
            <v>0</v>
          </cell>
          <cell r="Y1128">
            <v>4647.3599999999997</v>
          </cell>
          <cell r="AA1128">
            <v>6300</v>
          </cell>
          <cell r="AG1128">
            <v>8200</v>
          </cell>
          <cell r="AI1128">
            <v>0</v>
          </cell>
          <cell r="AL1128">
            <v>8408</v>
          </cell>
        </row>
        <row r="1129">
          <cell r="A1129" t="str">
            <v>8408</v>
          </cell>
          <cell r="B1129" t="str">
            <v xml:space="preserve">407 - Retained Earnings             </v>
          </cell>
          <cell r="C1129" t="str">
            <v>OFF - Office Equipment Serv and Mtce</v>
          </cell>
          <cell r="D1129" t="str">
            <v>FS</v>
          </cell>
          <cell r="G1129">
            <v>7319.11</v>
          </cell>
          <cell r="H1129">
            <v>7154.08</v>
          </cell>
          <cell r="I1129">
            <v>7300</v>
          </cell>
          <cell r="K1129">
            <v>0</v>
          </cell>
          <cell r="M1129">
            <v>64881.81</v>
          </cell>
          <cell r="N1129">
            <v>63425.34</v>
          </cell>
          <cell r="O1129">
            <v>65700</v>
          </cell>
          <cell r="Q1129">
            <v>0</v>
          </cell>
          <cell r="T1129">
            <v>84887.58</v>
          </cell>
          <cell r="U1129">
            <v>87600</v>
          </cell>
          <cell r="W1129">
            <v>0</v>
          </cell>
          <cell r="Y1129">
            <v>64881.81</v>
          </cell>
          <cell r="AA1129">
            <v>65700</v>
          </cell>
          <cell r="AG1129">
            <v>87600</v>
          </cell>
          <cell r="AI1129">
            <v>0</v>
          </cell>
          <cell r="AL1129">
            <v>8408</v>
          </cell>
        </row>
        <row r="1130">
          <cell r="A1130" t="str">
            <v>8408</v>
          </cell>
          <cell r="B1130" t="str">
            <v xml:space="preserve">407 - Retained Earnings             </v>
          </cell>
          <cell r="C1130" t="str">
            <v>OFF - Office Equipment Serv and Mtce</v>
          </cell>
          <cell r="D1130" t="str">
            <v>HR</v>
          </cell>
          <cell r="G1130">
            <v>189</v>
          </cell>
          <cell r="H1130">
            <v>1200.5999999999999</v>
          </cell>
          <cell r="I1130">
            <v>500</v>
          </cell>
          <cell r="K1130">
            <v>0</v>
          </cell>
          <cell r="M1130">
            <v>7502.4</v>
          </cell>
          <cell r="N1130">
            <v>7850</v>
          </cell>
          <cell r="O1130">
            <v>9200</v>
          </cell>
          <cell r="Q1130">
            <v>0</v>
          </cell>
          <cell r="T1130">
            <v>9920.9</v>
          </cell>
          <cell r="U1130">
            <v>12300</v>
          </cell>
          <cell r="W1130">
            <v>0</v>
          </cell>
          <cell r="Y1130">
            <v>7502.4</v>
          </cell>
          <cell r="AA1130">
            <v>9200</v>
          </cell>
          <cell r="AG1130">
            <v>12300</v>
          </cell>
          <cell r="AI1130">
            <v>0</v>
          </cell>
          <cell r="AL1130">
            <v>8408</v>
          </cell>
        </row>
        <row r="1131">
          <cell r="A1131" t="str">
            <v>8408</v>
          </cell>
          <cell r="B1131" t="str">
            <v xml:space="preserve">407 - Retained Earnings             </v>
          </cell>
          <cell r="C1131" t="str">
            <v>OFF - Office Equipment Serv and Mtce</v>
          </cell>
          <cell r="D1131" t="str">
            <v>IS</v>
          </cell>
          <cell r="G1131">
            <v>1150.31</v>
          </cell>
          <cell r="H1131">
            <v>1990.98</v>
          </cell>
          <cell r="I1131">
            <v>2200</v>
          </cell>
          <cell r="K1131">
            <v>0</v>
          </cell>
          <cell r="M1131">
            <v>14917.52</v>
          </cell>
          <cell r="N1131">
            <v>14064.08</v>
          </cell>
          <cell r="O1131">
            <v>19600</v>
          </cell>
          <cell r="Q1131">
            <v>0</v>
          </cell>
          <cell r="T1131">
            <v>19490.349999999999</v>
          </cell>
          <cell r="U1131">
            <v>26000</v>
          </cell>
          <cell r="W1131">
            <v>0</v>
          </cell>
          <cell r="Y1131">
            <v>14917.52</v>
          </cell>
          <cell r="AA1131">
            <v>19600</v>
          </cell>
          <cell r="AG1131">
            <v>26000</v>
          </cell>
          <cell r="AI1131">
            <v>0</v>
          </cell>
          <cell r="AL1131">
            <v>8408</v>
          </cell>
        </row>
        <row r="1132">
          <cell r="A1132" t="str">
            <v>8409</v>
          </cell>
          <cell r="B1132" t="str">
            <v xml:space="preserve">407 - Retained Earnings             </v>
          </cell>
          <cell r="C1132" t="str">
            <v>OFF - Office Equipment Serv and Mtce</v>
          </cell>
          <cell r="D1132" t="str">
            <v>CS</v>
          </cell>
          <cell r="G1132">
            <v>8632.34</v>
          </cell>
          <cell r="H1132">
            <v>6201.43</v>
          </cell>
          <cell r="I1132">
            <v>6700</v>
          </cell>
          <cell r="K1132">
            <v>0</v>
          </cell>
          <cell r="M1132">
            <v>67075.55</v>
          </cell>
          <cell r="N1132">
            <v>26182.42</v>
          </cell>
          <cell r="O1132">
            <v>60300</v>
          </cell>
          <cell r="Q1132">
            <v>0</v>
          </cell>
          <cell r="T1132">
            <v>44213.84</v>
          </cell>
          <cell r="U1132">
            <v>80500</v>
          </cell>
          <cell r="W1132">
            <v>0</v>
          </cell>
          <cell r="Y1132">
            <v>67075.55</v>
          </cell>
          <cell r="AA1132">
            <v>60300</v>
          </cell>
          <cell r="AG1132">
            <v>80500</v>
          </cell>
          <cell r="AI1132">
            <v>0</v>
          </cell>
          <cell r="AL1132">
            <v>8409</v>
          </cell>
        </row>
        <row r="1133">
          <cell r="A1133" t="str">
            <v>8409</v>
          </cell>
          <cell r="B1133" t="str">
            <v xml:space="preserve">407 - Retained Earnings             </v>
          </cell>
          <cell r="C1133" t="str">
            <v>OFF - Office Equipment Serv and Mtce</v>
          </cell>
          <cell r="D1133" t="str">
            <v>CSP</v>
          </cell>
          <cell r="G1133">
            <v>0</v>
          </cell>
          <cell r="H1133">
            <v>0</v>
          </cell>
          <cell r="I1133">
            <v>0</v>
          </cell>
          <cell r="K1133">
            <v>0</v>
          </cell>
          <cell r="M1133">
            <v>111.45</v>
          </cell>
          <cell r="N1133">
            <v>258.39</v>
          </cell>
          <cell r="O1133">
            <v>0</v>
          </cell>
          <cell r="Q1133">
            <v>0</v>
          </cell>
          <cell r="T1133">
            <v>436.59</v>
          </cell>
          <cell r="U1133">
            <v>0</v>
          </cell>
          <cell r="W1133">
            <v>0</v>
          </cell>
          <cell r="Y1133">
            <v>111.45</v>
          </cell>
          <cell r="AA1133">
            <v>0</v>
          </cell>
          <cell r="AG1133">
            <v>0</v>
          </cell>
          <cell r="AI1133">
            <v>0</v>
          </cell>
          <cell r="AL1133">
            <v>8409</v>
          </cell>
        </row>
        <row r="1134">
          <cell r="A1134" t="str">
            <v>8409</v>
          </cell>
          <cell r="B1134" t="str">
            <v xml:space="preserve">407 - Retained Earnings             </v>
          </cell>
          <cell r="C1134" t="str">
            <v>OFF - Office Equipment Serv and Mtce</v>
          </cell>
          <cell r="D1134" t="str">
            <v>EO</v>
          </cell>
          <cell r="G1134">
            <v>0</v>
          </cell>
          <cell r="H1134">
            <v>0</v>
          </cell>
          <cell r="I1134">
            <v>0</v>
          </cell>
          <cell r="K1134">
            <v>0</v>
          </cell>
          <cell r="M1134">
            <v>0</v>
          </cell>
          <cell r="N1134">
            <v>561.70000000000005</v>
          </cell>
          <cell r="O1134">
            <v>0</v>
          </cell>
          <cell r="Q1134">
            <v>0</v>
          </cell>
          <cell r="T1134">
            <v>561.70000000000005</v>
          </cell>
          <cell r="U1134">
            <v>0</v>
          </cell>
          <cell r="W1134">
            <v>0</v>
          </cell>
          <cell r="Y1134">
            <v>0</v>
          </cell>
          <cell r="AA1134">
            <v>0</v>
          </cell>
          <cell r="AG1134">
            <v>0</v>
          </cell>
          <cell r="AI1134">
            <v>0</v>
          </cell>
          <cell r="AL1134">
            <v>8409</v>
          </cell>
        </row>
        <row r="1135">
          <cell r="A1135" t="str">
            <v>8409</v>
          </cell>
          <cell r="B1135" t="str">
            <v xml:space="preserve">407 - Retained Earnings             </v>
          </cell>
          <cell r="C1135" t="str">
            <v>OFF - Office Equipment Serv and Mtce</v>
          </cell>
          <cell r="D1135" t="str">
            <v>EO</v>
          </cell>
          <cell r="G1135">
            <v>0</v>
          </cell>
          <cell r="H1135">
            <v>0</v>
          </cell>
          <cell r="I1135">
            <v>200</v>
          </cell>
          <cell r="K1135">
            <v>0</v>
          </cell>
          <cell r="M1135">
            <v>505.8</v>
          </cell>
          <cell r="N1135">
            <v>0</v>
          </cell>
          <cell r="O1135">
            <v>1700</v>
          </cell>
          <cell r="Q1135">
            <v>0</v>
          </cell>
          <cell r="T1135">
            <v>1444.66</v>
          </cell>
          <cell r="U1135">
            <v>2100</v>
          </cell>
          <cell r="W1135">
            <v>0</v>
          </cell>
          <cell r="Y1135">
            <v>505.8</v>
          </cell>
          <cell r="AA1135">
            <v>1700</v>
          </cell>
          <cell r="AG1135">
            <v>2100</v>
          </cell>
          <cell r="AI1135">
            <v>0</v>
          </cell>
          <cell r="AL1135">
            <v>8409</v>
          </cell>
        </row>
        <row r="1136">
          <cell r="A1136" t="str">
            <v>8409</v>
          </cell>
          <cell r="B1136" t="str">
            <v xml:space="preserve">407 - Retained Earnings             </v>
          </cell>
          <cell r="C1136" t="str">
            <v>OFF - Office Equipment Serv and Mtce</v>
          </cell>
          <cell r="D1136" t="str">
            <v>EO</v>
          </cell>
          <cell r="G1136">
            <v>0</v>
          </cell>
          <cell r="H1136">
            <v>0</v>
          </cell>
          <cell r="I1136">
            <v>0</v>
          </cell>
          <cell r="K1136">
            <v>0</v>
          </cell>
          <cell r="M1136">
            <v>32.369999999999997</v>
          </cell>
          <cell r="N1136">
            <v>0</v>
          </cell>
          <cell r="O1136">
            <v>0</v>
          </cell>
          <cell r="Q1136">
            <v>0</v>
          </cell>
          <cell r="T1136">
            <v>511.83</v>
          </cell>
          <cell r="U1136">
            <v>0</v>
          </cell>
          <cell r="W1136">
            <v>0</v>
          </cell>
          <cell r="Y1136">
            <v>32.369999999999997</v>
          </cell>
          <cell r="AA1136">
            <v>0</v>
          </cell>
          <cell r="AG1136">
            <v>0</v>
          </cell>
          <cell r="AI1136">
            <v>0</v>
          </cell>
          <cell r="AL1136">
            <v>8409</v>
          </cell>
        </row>
        <row r="1137">
          <cell r="A1137" t="str">
            <v>8409</v>
          </cell>
          <cell r="B1137" t="str">
            <v xml:space="preserve">407 - Retained Earnings             </v>
          </cell>
          <cell r="C1137" t="str">
            <v>OFF - Office Equipment Serv and Mtce</v>
          </cell>
          <cell r="D1137" t="str">
            <v>EO</v>
          </cell>
          <cell r="G1137">
            <v>0</v>
          </cell>
          <cell r="H1137">
            <v>0</v>
          </cell>
          <cell r="I1137">
            <v>0</v>
          </cell>
          <cell r="K1137">
            <v>0</v>
          </cell>
          <cell r="M1137">
            <v>113.4</v>
          </cell>
          <cell r="N1137">
            <v>0</v>
          </cell>
          <cell r="O1137">
            <v>0</v>
          </cell>
          <cell r="Q1137">
            <v>0</v>
          </cell>
          <cell r="T1137">
            <v>131.21</v>
          </cell>
          <cell r="U1137">
            <v>0</v>
          </cell>
          <cell r="W1137">
            <v>0</v>
          </cell>
          <cell r="Y1137">
            <v>113.4</v>
          </cell>
          <cell r="AA1137">
            <v>0</v>
          </cell>
          <cell r="AG1137">
            <v>0</v>
          </cell>
          <cell r="AI1137">
            <v>0</v>
          </cell>
          <cell r="AL1137">
            <v>8409</v>
          </cell>
        </row>
        <row r="1138">
          <cell r="A1138" t="str">
            <v>8409</v>
          </cell>
          <cell r="B1138" t="str">
            <v xml:space="preserve">407 - Retained Earnings             </v>
          </cell>
          <cell r="C1138" t="str">
            <v>OFF - Office Equipment Serv and Mtce</v>
          </cell>
          <cell r="D1138" t="str">
            <v>HR</v>
          </cell>
          <cell r="G1138">
            <v>0</v>
          </cell>
          <cell r="H1138">
            <v>0</v>
          </cell>
          <cell r="I1138">
            <v>0</v>
          </cell>
          <cell r="K1138">
            <v>0</v>
          </cell>
          <cell r="M1138">
            <v>36.71</v>
          </cell>
          <cell r="N1138">
            <v>92.85</v>
          </cell>
          <cell r="O1138">
            <v>0</v>
          </cell>
          <cell r="Q1138">
            <v>0</v>
          </cell>
          <cell r="T1138">
            <v>92.85</v>
          </cell>
          <cell r="U1138">
            <v>0</v>
          </cell>
          <cell r="W1138">
            <v>0</v>
          </cell>
          <cell r="Y1138">
            <v>36.71</v>
          </cell>
          <cell r="AA1138">
            <v>0</v>
          </cell>
          <cell r="AG1138">
            <v>0</v>
          </cell>
          <cell r="AI1138">
            <v>0</v>
          </cell>
          <cell r="AL1138">
            <v>8409</v>
          </cell>
        </row>
        <row r="1139">
          <cell r="A1139" t="str">
            <v>8409</v>
          </cell>
          <cell r="B1139" t="str">
            <v xml:space="preserve">407 - Retained Earnings             </v>
          </cell>
          <cell r="C1139" t="str">
            <v>OFF - Office Equipment Serv and Mtce</v>
          </cell>
          <cell r="D1139" t="str">
            <v>IS</v>
          </cell>
          <cell r="G1139">
            <v>0</v>
          </cell>
          <cell r="H1139">
            <v>-74.89</v>
          </cell>
          <cell r="I1139">
            <v>1000</v>
          </cell>
          <cell r="K1139">
            <v>0</v>
          </cell>
          <cell r="M1139">
            <v>5641.97</v>
          </cell>
          <cell r="N1139">
            <v>5435.45</v>
          </cell>
          <cell r="O1139">
            <v>8500</v>
          </cell>
          <cell r="Q1139">
            <v>0</v>
          </cell>
          <cell r="T1139">
            <v>7104.67</v>
          </cell>
          <cell r="U1139">
            <v>11300</v>
          </cell>
          <cell r="W1139">
            <v>0</v>
          </cell>
          <cell r="Y1139">
            <v>5641.97</v>
          </cell>
          <cell r="AA1139">
            <v>8500</v>
          </cell>
          <cell r="AG1139">
            <v>11300</v>
          </cell>
          <cell r="AI1139">
            <v>0</v>
          </cell>
          <cell r="AL1139">
            <v>8409</v>
          </cell>
        </row>
        <row r="1140">
          <cell r="A1140" t="str">
            <v>8410</v>
          </cell>
          <cell r="B1140" t="str">
            <v xml:space="preserve">407 - Retained Earnings             </v>
          </cell>
          <cell r="C1140" t="str">
            <v xml:space="preserve">PSG - Postage                       </v>
          </cell>
          <cell r="D1140" t="str">
            <v>CSP</v>
          </cell>
          <cell r="G1140">
            <v>77675.009999999995</v>
          </cell>
          <cell r="H1140">
            <v>71932.03</v>
          </cell>
          <cell r="I1140">
            <v>81900</v>
          </cell>
          <cell r="K1140">
            <v>0</v>
          </cell>
          <cell r="M1140">
            <v>659231.06000000006</v>
          </cell>
          <cell r="N1140">
            <v>665170.52</v>
          </cell>
          <cell r="O1140">
            <v>729700</v>
          </cell>
          <cell r="Q1140">
            <v>0</v>
          </cell>
          <cell r="T1140">
            <v>884579.28</v>
          </cell>
          <cell r="U1140">
            <v>975000</v>
          </cell>
          <cell r="W1140">
            <v>0</v>
          </cell>
          <cell r="Y1140">
            <v>659231.06000000006</v>
          </cell>
          <cell r="AA1140">
            <v>729700</v>
          </cell>
          <cell r="AG1140">
            <v>975000</v>
          </cell>
          <cell r="AI1140">
            <v>0</v>
          </cell>
          <cell r="AL1140">
            <v>8410</v>
          </cell>
        </row>
        <row r="1141">
          <cell r="A1141" t="str">
            <v>8411</v>
          </cell>
          <cell r="B1141" t="str">
            <v xml:space="preserve">407 - Retained Earnings             </v>
          </cell>
          <cell r="C1141" t="str">
            <v>OFF - Office Equipment Serv and Mtce</v>
          </cell>
          <cell r="D1141" t="str">
            <v>CS</v>
          </cell>
          <cell r="G1141">
            <v>622.91999999999996</v>
          </cell>
          <cell r="H1141">
            <v>698.97</v>
          </cell>
          <cell r="I1141">
            <v>800</v>
          </cell>
          <cell r="K1141">
            <v>0</v>
          </cell>
          <cell r="M1141">
            <v>4342.32</v>
          </cell>
          <cell r="N1141">
            <v>5222.63</v>
          </cell>
          <cell r="O1141">
            <v>5800</v>
          </cell>
          <cell r="Q1141">
            <v>0</v>
          </cell>
          <cell r="T1141">
            <v>6833.79</v>
          </cell>
          <cell r="U1141">
            <v>7900</v>
          </cell>
          <cell r="W1141">
            <v>0</v>
          </cell>
          <cell r="Y1141">
            <v>4342.32</v>
          </cell>
          <cell r="AA1141">
            <v>5800</v>
          </cell>
          <cell r="AG1141">
            <v>7900</v>
          </cell>
          <cell r="AI1141">
            <v>0</v>
          </cell>
          <cell r="AL1141">
            <v>8411</v>
          </cell>
        </row>
        <row r="1142">
          <cell r="A1142" t="str">
            <v>8411</v>
          </cell>
          <cell r="B1142" t="str">
            <v xml:space="preserve">407 - Retained Earnings             </v>
          </cell>
          <cell r="C1142" t="str">
            <v>OFF - Office Equipment Serv and Mtce</v>
          </cell>
          <cell r="D1142" t="str">
            <v>CSP</v>
          </cell>
          <cell r="G1142">
            <v>1285.1300000000001</v>
          </cell>
          <cell r="H1142">
            <v>1161.28</v>
          </cell>
          <cell r="I1142">
            <v>1000</v>
          </cell>
          <cell r="K1142">
            <v>0</v>
          </cell>
          <cell r="M1142">
            <v>9997.73</v>
          </cell>
          <cell r="N1142">
            <v>9314.5300000000007</v>
          </cell>
          <cell r="O1142">
            <v>8300</v>
          </cell>
          <cell r="Q1142">
            <v>0</v>
          </cell>
          <cell r="T1142">
            <v>12719.94</v>
          </cell>
          <cell r="U1142">
            <v>11200</v>
          </cell>
          <cell r="W1142">
            <v>0</v>
          </cell>
          <cell r="Y1142">
            <v>9997.73</v>
          </cell>
          <cell r="AA1142">
            <v>8300</v>
          </cell>
          <cell r="AG1142">
            <v>11200</v>
          </cell>
          <cell r="AI1142">
            <v>0</v>
          </cell>
          <cell r="AL1142">
            <v>8411</v>
          </cell>
        </row>
        <row r="1143">
          <cell r="A1143" t="str">
            <v>8411</v>
          </cell>
          <cell r="B1143" t="str">
            <v xml:space="preserve">407 - Retained Earnings             </v>
          </cell>
          <cell r="C1143" t="str">
            <v>OFF - Office Equipment Serv and Mtce</v>
          </cell>
          <cell r="D1143" t="str">
            <v>EO</v>
          </cell>
          <cell r="G1143">
            <v>0</v>
          </cell>
          <cell r="H1143">
            <v>5.05</v>
          </cell>
          <cell r="I1143">
            <v>0</v>
          </cell>
          <cell r="K1143">
            <v>0</v>
          </cell>
          <cell r="M1143">
            <v>54.13</v>
          </cell>
          <cell r="N1143">
            <v>10.55</v>
          </cell>
          <cell r="O1143">
            <v>0</v>
          </cell>
          <cell r="Q1143">
            <v>0</v>
          </cell>
          <cell r="T1143">
            <v>14.6</v>
          </cell>
          <cell r="U1143">
            <v>0</v>
          </cell>
          <cell r="W1143">
            <v>0</v>
          </cell>
          <cell r="Y1143">
            <v>54.13</v>
          </cell>
          <cell r="AA1143">
            <v>0</v>
          </cell>
          <cell r="AG1143">
            <v>0</v>
          </cell>
          <cell r="AI1143">
            <v>0</v>
          </cell>
          <cell r="AL1143">
            <v>8411</v>
          </cell>
        </row>
        <row r="1144">
          <cell r="A1144" t="str">
            <v>8411</v>
          </cell>
          <cell r="B1144" t="str">
            <v xml:space="preserve">407 - Retained Earnings             </v>
          </cell>
          <cell r="C1144" t="str">
            <v>OFF - Office Equipment Serv and Mtce</v>
          </cell>
          <cell r="D1144" t="str">
            <v>EO</v>
          </cell>
          <cell r="G1144">
            <v>9.84</v>
          </cell>
          <cell r="H1144">
            <v>152.9</v>
          </cell>
          <cell r="I1144">
            <v>400</v>
          </cell>
          <cell r="K1144">
            <v>0</v>
          </cell>
          <cell r="M1144">
            <v>1730.47</v>
          </cell>
          <cell r="N1144">
            <v>1902.3</v>
          </cell>
          <cell r="O1144">
            <v>1400</v>
          </cell>
          <cell r="Q1144">
            <v>0</v>
          </cell>
          <cell r="T1144">
            <v>2092.85</v>
          </cell>
          <cell r="U1144">
            <v>1900</v>
          </cell>
          <cell r="W1144">
            <v>0</v>
          </cell>
          <cell r="Y1144">
            <v>1730.47</v>
          </cell>
          <cell r="AA1144">
            <v>1400</v>
          </cell>
          <cell r="AG1144">
            <v>1900</v>
          </cell>
          <cell r="AI1144">
            <v>0</v>
          </cell>
          <cell r="AL1144">
            <v>8411</v>
          </cell>
        </row>
        <row r="1145">
          <cell r="A1145" t="str">
            <v>8411</v>
          </cell>
          <cell r="B1145" t="str">
            <v xml:space="preserve">407 - Retained Earnings             </v>
          </cell>
          <cell r="C1145" t="str">
            <v>OFF - Office Equipment Serv and Mtce</v>
          </cell>
          <cell r="D1145" t="str">
            <v>EO</v>
          </cell>
          <cell r="G1145">
            <v>1142.67</v>
          </cell>
          <cell r="H1145">
            <v>2645.13</v>
          </cell>
          <cell r="I1145">
            <v>1200</v>
          </cell>
          <cell r="K1145">
            <v>0</v>
          </cell>
          <cell r="M1145">
            <v>6576.59</v>
          </cell>
          <cell r="N1145">
            <v>8670.41</v>
          </cell>
          <cell r="O1145">
            <v>10000</v>
          </cell>
          <cell r="Q1145">
            <v>0</v>
          </cell>
          <cell r="T1145">
            <v>11808.79</v>
          </cell>
          <cell r="U1145">
            <v>13500</v>
          </cell>
          <cell r="W1145">
            <v>0</v>
          </cell>
          <cell r="Y1145">
            <v>6576.59</v>
          </cell>
          <cell r="AA1145">
            <v>10000</v>
          </cell>
          <cell r="AG1145">
            <v>13500</v>
          </cell>
          <cell r="AI1145">
            <v>0</v>
          </cell>
          <cell r="AL1145">
            <v>8411</v>
          </cell>
        </row>
        <row r="1146">
          <cell r="A1146" t="str">
            <v>8411</v>
          </cell>
          <cell r="B1146" t="str">
            <v xml:space="preserve">407 - Retained Earnings             </v>
          </cell>
          <cell r="C1146" t="str">
            <v>OFF - Office Equipment Serv and Mtce</v>
          </cell>
          <cell r="D1146" t="str">
            <v>EO</v>
          </cell>
          <cell r="G1146">
            <v>0</v>
          </cell>
          <cell r="H1146">
            <v>394.88</v>
          </cell>
          <cell r="I1146">
            <v>100</v>
          </cell>
          <cell r="K1146">
            <v>0</v>
          </cell>
          <cell r="M1146">
            <v>278.64</v>
          </cell>
          <cell r="N1146">
            <v>571.76</v>
          </cell>
          <cell r="O1146">
            <v>400</v>
          </cell>
          <cell r="Q1146">
            <v>0</v>
          </cell>
          <cell r="T1146">
            <v>608.59</v>
          </cell>
          <cell r="U1146">
            <v>700</v>
          </cell>
          <cell r="W1146">
            <v>0</v>
          </cell>
          <cell r="Y1146">
            <v>278.64</v>
          </cell>
          <cell r="AA1146">
            <v>400</v>
          </cell>
          <cell r="AG1146">
            <v>700</v>
          </cell>
          <cell r="AI1146">
            <v>0</v>
          </cell>
          <cell r="AL1146">
            <v>8411</v>
          </cell>
        </row>
        <row r="1147">
          <cell r="A1147" t="str">
            <v>8411</v>
          </cell>
          <cell r="B1147" t="str">
            <v xml:space="preserve">407 - Retained Earnings             </v>
          </cell>
          <cell r="C1147" t="str">
            <v>OFF - Office Equipment Serv and Mtce</v>
          </cell>
          <cell r="D1147" t="str">
            <v>FS</v>
          </cell>
          <cell r="G1147">
            <v>150.09</v>
          </cell>
          <cell r="H1147">
            <v>43.9</v>
          </cell>
          <cell r="I1147">
            <v>100</v>
          </cell>
          <cell r="K1147">
            <v>0</v>
          </cell>
          <cell r="M1147">
            <v>856.1</v>
          </cell>
          <cell r="N1147">
            <v>949.31</v>
          </cell>
          <cell r="O1147">
            <v>400</v>
          </cell>
          <cell r="Q1147">
            <v>0</v>
          </cell>
          <cell r="T1147">
            <v>1127.5899999999999</v>
          </cell>
          <cell r="U1147">
            <v>500</v>
          </cell>
          <cell r="W1147">
            <v>0</v>
          </cell>
          <cell r="Y1147">
            <v>856.1</v>
          </cell>
          <cell r="AA1147">
            <v>400</v>
          </cell>
          <cell r="AG1147">
            <v>500</v>
          </cell>
          <cell r="AI1147">
            <v>0</v>
          </cell>
          <cell r="AL1147">
            <v>8411</v>
          </cell>
        </row>
        <row r="1148">
          <cell r="A1148" t="str">
            <v>8411</v>
          </cell>
          <cell r="B1148" t="str">
            <v xml:space="preserve">407 - Retained Earnings             </v>
          </cell>
          <cell r="C1148" t="str">
            <v>OFF - Office Equipment Serv and Mtce</v>
          </cell>
          <cell r="D1148" t="str">
            <v>HR</v>
          </cell>
          <cell r="G1148">
            <v>12.45</v>
          </cell>
          <cell r="H1148">
            <v>0</v>
          </cell>
          <cell r="I1148">
            <v>0</v>
          </cell>
          <cell r="K1148">
            <v>0</v>
          </cell>
          <cell r="M1148">
            <v>1005.03</v>
          </cell>
          <cell r="N1148">
            <v>37.53</v>
          </cell>
          <cell r="O1148">
            <v>0</v>
          </cell>
          <cell r="Q1148">
            <v>0</v>
          </cell>
          <cell r="T1148">
            <v>623.62</v>
          </cell>
          <cell r="U1148">
            <v>0</v>
          </cell>
          <cell r="W1148">
            <v>0</v>
          </cell>
          <cell r="Y1148">
            <v>1005.03</v>
          </cell>
          <cell r="AA1148">
            <v>0</v>
          </cell>
          <cell r="AG1148">
            <v>0</v>
          </cell>
          <cell r="AI1148">
            <v>0</v>
          </cell>
          <cell r="AL1148">
            <v>8411</v>
          </cell>
        </row>
        <row r="1149">
          <cell r="A1149" t="str">
            <v>8411</v>
          </cell>
          <cell r="B1149" t="str">
            <v xml:space="preserve">407 - Retained Earnings             </v>
          </cell>
          <cell r="C1149" t="str">
            <v>OFF - Office Equipment Serv and Mtce</v>
          </cell>
          <cell r="D1149" t="str">
            <v>IS</v>
          </cell>
          <cell r="G1149">
            <v>0</v>
          </cell>
          <cell r="H1149">
            <v>24.2</v>
          </cell>
          <cell r="I1149">
            <v>200</v>
          </cell>
          <cell r="K1149">
            <v>0</v>
          </cell>
          <cell r="M1149">
            <v>84.58</v>
          </cell>
          <cell r="N1149">
            <v>179.91</v>
          </cell>
          <cell r="O1149">
            <v>400</v>
          </cell>
          <cell r="Q1149">
            <v>0</v>
          </cell>
          <cell r="T1149">
            <v>196.11</v>
          </cell>
          <cell r="U1149">
            <v>600</v>
          </cell>
          <cell r="W1149">
            <v>0</v>
          </cell>
          <cell r="Y1149">
            <v>84.58</v>
          </cell>
          <cell r="AA1149">
            <v>400</v>
          </cell>
          <cell r="AG1149">
            <v>600</v>
          </cell>
          <cell r="AI1149">
            <v>0</v>
          </cell>
          <cell r="AL1149">
            <v>8411</v>
          </cell>
        </row>
        <row r="1150">
          <cell r="A1150" t="str">
            <v>8451</v>
          </cell>
          <cell r="B1150" t="str">
            <v xml:space="preserve">407 - Retained Earnings             </v>
          </cell>
          <cell r="C1150" t="str">
            <v xml:space="preserve">ALL - Internal Allocations          </v>
          </cell>
          <cell r="D1150" t="str">
            <v>CS</v>
          </cell>
          <cell r="G1150">
            <v>1007.26</v>
          </cell>
          <cell r="H1150">
            <v>649.76</v>
          </cell>
          <cell r="I1150">
            <v>1300</v>
          </cell>
          <cell r="K1150">
            <v>0</v>
          </cell>
          <cell r="M1150">
            <v>6540.84</v>
          </cell>
          <cell r="N1150">
            <v>8759.7800000000007</v>
          </cell>
          <cell r="O1150">
            <v>11700</v>
          </cell>
          <cell r="Q1150">
            <v>0</v>
          </cell>
          <cell r="T1150">
            <v>10980.81</v>
          </cell>
          <cell r="U1150">
            <v>15500</v>
          </cell>
          <cell r="W1150">
            <v>0</v>
          </cell>
          <cell r="Y1150">
            <v>6540.84</v>
          </cell>
          <cell r="AA1150">
            <v>11700</v>
          </cell>
          <cell r="AG1150">
            <v>15500</v>
          </cell>
          <cell r="AI1150">
            <v>0</v>
          </cell>
          <cell r="AL1150">
            <v>8451</v>
          </cell>
        </row>
        <row r="1151">
          <cell r="A1151" t="str">
            <v>8451</v>
          </cell>
          <cell r="B1151" t="str">
            <v xml:space="preserve">407 - Retained Earnings             </v>
          </cell>
          <cell r="C1151" t="str">
            <v xml:space="preserve">ALL - Internal Allocations          </v>
          </cell>
          <cell r="D1151" t="str">
            <v>CSP</v>
          </cell>
          <cell r="G1151">
            <v>2176.29</v>
          </cell>
          <cell r="H1151">
            <v>1626.23</v>
          </cell>
          <cell r="I1151">
            <v>2900</v>
          </cell>
          <cell r="K1151">
            <v>0</v>
          </cell>
          <cell r="M1151">
            <v>16409.41</v>
          </cell>
          <cell r="N1151">
            <v>16664.669999999998</v>
          </cell>
          <cell r="O1151">
            <v>23000</v>
          </cell>
          <cell r="Q1151">
            <v>0</v>
          </cell>
          <cell r="T1151">
            <v>22095.63</v>
          </cell>
          <cell r="U1151">
            <v>30500</v>
          </cell>
          <cell r="W1151">
            <v>0</v>
          </cell>
          <cell r="Y1151">
            <v>16409.41</v>
          </cell>
          <cell r="AA1151">
            <v>23000</v>
          </cell>
          <cell r="AG1151">
            <v>30500</v>
          </cell>
          <cell r="AI1151">
            <v>0</v>
          </cell>
          <cell r="AL1151">
            <v>8451</v>
          </cell>
        </row>
        <row r="1152">
          <cell r="A1152" t="str">
            <v>8451</v>
          </cell>
          <cell r="B1152" t="str">
            <v xml:space="preserve">407 - Retained Earnings             </v>
          </cell>
          <cell r="C1152" t="str">
            <v xml:space="preserve">ALL - Internal Allocations          </v>
          </cell>
          <cell r="D1152" t="str">
            <v>EO</v>
          </cell>
          <cell r="G1152">
            <v>324.52</v>
          </cell>
          <cell r="H1152">
            <v>683.4</v>
          </cell>
          <cell r="I1152">
            <v>700</v>
          </cell>
          <cell r="K1152">
            <v>0</v>
          </cell>
          <cell r="M1152">
            <v>3203.77</v>
          </cell>
          <cell r="N1152">
            <v>4813.3900000000003</v>
          </cell>
          <cell r="O1152">
            <v>5300</v>
          </cell>
          <cell r="Q1152">
            <v>0</v>
          </cell>
          <cell r="T1152">
            <v>5768.93</v>
          </cell>
          <cell r="U1152">
            <v>7000</v>
          </cell>
          <cell r="W1152">
            <v>0</v>
          </cell>
          <cell r="Y1152">
            <v>3203.77</v>
          </cell>
          <cell r="AA1152">
            <v>5300</v>
          </cell>
          <cell r="AG1152">
            <v>7000</v>
          </cell>
          <cell r="AI1152">
            <v>0</v>
          </cell>
          <cell r="AL1152">
            <v>8451</v>
          </cell>
        </row>
        <row r="1153">
          <cell r="A1153" t="str">
            <v>8451</v>
          </cell>
          <cell r="B1153" t="str">
            <v xml:space="preserve">407 - Retained Earnings             </v>
          </cell>
          <cell r="C1153" t="str">
            <v xml:space="preserve">ALL - Internal Allocations          </v>
          </cell>
          <cell r="D1153" t="str">
            <v>EO</v>
          </cell>
          <cell r="G1153">
            <v>6062.51</v>
          </cell>
          <cell r="H1153">
            <v>7132.89</v>
          </cell>
          <cell r="I1153">
            <v>8200</v>
          </cell>
          <cell r="K1153">
            <v>0</v>
          </cell>
          <cell r="M1153">
            <v>60706.64</v>
          </cell>
          <cell r="N1153">
            <v>62402.41</v>
          </cell>
          <cell r="O1153">
            <v>78200</v>
          </cell>
          <cell r="Q1153">
            <v>0</v>
          </cell>
          <cell r="T1153">
            <v>83825.78</v>
          </cell>
          <cell r="U1153">
            <v>101300</v>
          </cell>
          <cell r="W1153">
            <v>0</v>
          </cell>
          <cell r="Y1153">
            <v>60706.64</v>
          </cell>
          <cell r="AA1153">
            <v>78200</v>
          </cell>
          <cell r="AG1153">
            <v>101300</v>
          </cell>
          <cell r="AI1153">
            <v>0</v>
          </cell>
          <cell r="AL1153">
            <v>8451</v>
          </cell>
        </row>
        <row r="1154">
          <cell r="A1154" t="str">
            <v>8451</v>
          </cell>
          <cell r="B1154" t="str">
            <v xml:space="preserve">407 - Retained Earnings             </v>
          </cell>
          <cell r="C1154" t="str">
            <v xml:space="preserve">ALL - Internal Allocations          </v>
          </cell>
          <cell r="D1154" t="str">
            <v>EO</v>
          </cell>
          <cell r="G1154">
            <v>2936.8</v>
          </cell>
          <cell r="H1154">
            <v>2320.58</v>
          </cell>
          <cell r="I1154">
            <v>3500</v>
          </cell>
          <cell r="K1154">
            <v>0</v>
          </cell>
          <cell r="M1154">
            <v>24470.83</v>
          </cell>
          <cell r="N1154">
            <v>25821.3</v>
          </cell>
          <cell r="O1154">
            <v>34200</v>
          </cell>
          <cell r="Q1154">
            <v>0</v>
          </cell>
          <cell r="T1154">
            <v>32085.35</v>
          </cell>
          <cell r="U1154">
            <v>45400</v>
          </cell>
          <cell r="W1154">
            <v>0</v>
          </cell>
          <cell r="Y1154">
            <v>24470.83</v>
          </cell>
          <cell r="AA1154">
            <v>34200</v>
          </cell>
          <cell r="AG1154">
            <v>45400</v>
          </cell>
          <cell r="AI1154">
            <v>0</v>
          </cell>
          <cell r="AL1154">
            <v>8451</v>
          </cell>
        </row>
        <row r="1155">
          <cell r="A1155" t="str">
            <v>8451</v>
          </cell>
          <cell r="B1155" t="str">
            <v xml:space="preserve">407 - Retained Earnings             </v>
          </cell>
          <cell r="C1155" t="str">
            <v xml:space="preserve">ALL - Internal Allocations          </v>
          </cell>
          <cell r="D1155" t="str">
            <v>EO</v>
          </cell>
          <cell r="G1155">
            <v>514.25</v>
          </cell>
          <cell r="H1155">
            <v>291.5</v>
          </cell>
          <cell r="I1155">
            <v>700</v>
          </cell>
          <cell r="K1155">
            <v>0</v>
          </cell>
          <cell r="M1155">
            <v>3468.58</v>
          </cell>
          <cell r="N1155">
            <v>3098.67</v>
          </cell>
          <cell r="O1155">
            <v>6200</v>
          </cell>
          <cell r="Q1155">
            <v>0</v>
          </cell>
          <cell r="T1155">
            <v>4038.55</v>
          </cell>
          <cell r="U1155">
            <v>8100</v>
          </cell>
          <cell r="W1155">
            <v>0</v>
          </cell>
          <cell r="Y1155">
            <v>3468.58</v>
          </cell>
          <cell r="AA1155">
            <v>6200</v>
          </cell>
          <cell r="AG1155">
            <v>8100</v>
          </cell>
          <cell r="AI1155">
            <v>0</v>
          </cell>
          <cell r="AL1155">
            <v>8451</v>
          </cell>
        </row>
        <row r="1156">
          <cell r="A1156" t="str">
            <v>8451</v>
          </cell>
          <cell r="B1156" t="str">
            <v xml:space="preserve">407 - Retained Earnings             </v>
          </cell>
          <cell r="C1156" t="str">
            <v xml:space="preserve">ALL - Internal Allocations          </v>
          </cell>
          <cell r="D1156" t="str">
            <v>FS</v>
          </cell>
          <cell r="G1156">
            <v>0</v>
          </cell>
          <cell r="H1156">
            <v>0</v>
          </cell>
          <cell r="I1156">
            <v>0</v>
          </cell>
          <cell r="K1156">
            <v>0</v>
          </cell>
          <cell r="M1156">
            <v>88</v>
          </cell>
          <cell r="N1156">
            <v>0</v>
          </cell>
          <cell r="O1156">
            <v>0</v>
          </cell>
          <cell r="Q1156">
            <v>0</v>
          </cell>
          <cell r="T1156">
            <v>0</v>
          </cell>
          <cell r="U1156">
            <v>0</v>
          </cell>
          <cell r="W1156">
            <v>0</v>
          </cell>
          <cell r="Y1156">
            <v>88</v>
          </cell>
          <cell r="AA1156">
            <v>0</v>
          </cell>
          <cell r="AG1156">
            <v>0</v>
          </cell>
          <cell r="AI1156">
            <v>0</v>
          </cell>
          <cell r="AL1156">
            <v>8451</v>
          </cell>
        </row>
        <row r="1157">
          <cell r="A1157" t="str">
            <v>8451</v>
          </cell>
          <cell r="B1157" t="str">
            <v xml:space="preserve">407 - Retained Earnings             </v>
          </cell>
          <cell r="C1157" t="str">
            <v xml:space="preserve">ALL - Internal Allocations          </v>
          </cell>
          <cell r="D1157" t="str">
            <v>HR</v>
          </cell>
          <cell r="G1157">
            <v>1144</v>
          </cell>
          <cell r="H1157">
            <v>891</v>
          </cell>
          <cell r="I1157">
            <v>1000</v>
          </cell>
          <cell r="K1157">
            <v>0</v>
          </cell>
          <cell r="M1157">
            <v>8954</v>
          </cell>
          <cell r="N1157">
            <v>7612</v>
          </cell>
          <cell r="O1157">
            <v>10700</v>
          </cell>
          <cell r="Q1157">
            <v>0</v>
          </cell>
          <cell r="T1157">
            <v>10568.47</v>
          </cell>
          <cell r="U1157">
            <v>14400</v>
          </cell>
          <cell r="W1157">
            <v>0</v>
          </cell>
          <cell r="Y1157">
            <v>8954</v>
          </cell>
          <cell r="AA1157">
            <v>10700</v>
          </cell>
          <cell r="AG1157">
            <v>14400</v>
          </cell>
          <cell r="AI1157">
            <v>0</v>
          </cell>
          <cell r="AL1157">
            <v>8451</v>
          </cell>
        </row>
        <row r="1158">
          <cell r="A1158" t="str">
            <v>8451</v>
          </cell>
          <cell r="B1158" t="str">
            <v xml:space="preserve">407 - Retained Earnings             </v>
          </cell>
          <cell r="C1158" t="str">
            <v xml:space="preserve">ALL - Internal Allocations          </v>
          </cell>
          <cell r="D1158" t="str">
            <v>IS</v>
          </cell>
          <cell r="G1158">
            <v>0</v>
          </cell>
          <cell r="H1158">
            <v>0</v>
          </cell>
          <cell r="I1158">
            <v>0</v>
          </cell>
          <cell r="K1158">
            <v>0</v>
          </cell>
          <cell r="M1158">
            <v>0</v>
          </cell>
          <cell r="N1158">
            <v>0</v>
          </cell>
          <cell r="O1158">
            <v>0</v>
          </cell>
          <cell r="Q1158">
            <v>0</v>
          </cell>
          <cell r="T1158">
            <v>13.56</v>
          </cell>
          <cell r="U1158">
            <v>100</v>
          </cell>
          <cell r="W1158">
            <v>0</v>
          </cell>
          <cell r="Y1158">
            <v>0</v>
          </cell>
          <cell r="AA1158">
            <v>0</v>
          </cell>
          <cell r="AG1158">
            <v>100</v>
          </cell>
          <cell r="AI1158">
            <v>0</v>
          </cell>
          <cell r="AL1158">
            <v>8451</v>
          </cell>
        </row>
        <row r="1159">
          <cell r="A1159" t="str">
            <v>8501</v>
          </cell>
          <cell r="B1159" t="str">
            <v xml:space="preserve">407 - Retained Earnings             </v>
          </cell>
          <cell r="C1159" t="str">
            <v xml:space="preserve">PSV - Professional Services         </v>
          </cell>
          <cell r="D1159" t="str">
            <v>CS</v>
          </cell>
          <cell r="G1159">
            <v>8902.27</v>
          </cell>
          <cell r="H1159">
            <v>7247.11</v>
          </cell>
          <cell r="I1159">
            <v>7800</v>
          </cell>
          <cell r="K1159">
            <v>0</v>
          </cell>
          <cell r="M1159">
            <v>64541.8</v>
          </cell>
          <cell r="N1159">
            <v>32645.22</v>
          </cell>
          <cell r="O1159">
            <v>35700</v>
          </cell>
          <cell r="Q1159">
            <v>0</v>
          </cell>
          <cell r="T1159">
            <v>69182.820000000007</v>
          </cell>
          <cell r="U1159">
            <v>75800</v>
          </cell>
          <cell r="W1159">
            <v>0</v>
          </cell>
          <cell r="Y1159">
            <v>64541.8</v>
          </cell>
          <cell r="AA1159">
            <v>35700</v>
          </cell>
          <cell r="AG1159">
            <v>75800</v>
          </cell>
          <cell r="AI1159">
            <v>0</v>
          </cell>
          <cell r="AL1159">
            <v>8501</v>
          </cell>
        </row>
        <row r="1160">
          <cell r="A1160" t="str">
            <v>8501</v>
          </cell>
          <cell r="B1160" t="str">
            <v xml:space="preserve">407 - Retained Earnings             </v>
          </cell>
          <cell r="C1160" t="str">
            <v xml:space="preserve">PSV - Professional Services         </v>
          </cell>
          <cell r="D1160" t="str">
            <v>EO</v>
          </cell>
          <cell r="G1160">
            <v>16092.84</v>
          </cell>
          <cell r="H1160">
            <v>0</v>
          </cell>
          <cell r="I1160">
            <v>11700</v>
          </cell>
          <cell r="K1160">
            <v>0</v>
          </cell>
          <cell r="M1160">
            <v>16092.84</v>
          </cell>
          <cell r="N1160">
            <v>0</v>
          </cell>
          <cell r="O1160">
            <v>11700</v>
          </cell>
          <cell r="Q1160">
            <v>0</v>
          </cell>
          <cell r="T1160">
            <v>0</v>
          </cell>
          <cell r="U1160">
            <v>15500</v>
          </cell>
          <cell r="W1160">
            <v>0</v>
          </cell>
          <cell r="Y1160">
            <v>16092.84</v>
          </cell>
          <cell r="AA1160">
            <v>11700</v>
          </cell>
          <cell r="AG1160">
            <v>15500</v>
          </cell>
          <cell r="AI1160">
            <v>0</v>
          </cell>
          <cell r="AL1160">
            <v>8501</v>
          </cell>
        </row>
        <row r="1161">
          <cell r="A1161" t="str">
            <v>8501</v>
          </cell>
          <cell r="B1161" t="str">
            <v xml:space="preserve">407 - Retained Earnings             </v>
          </cell>
          <cell r="C1161" t="str">
            <v xml:space="preserve">PSV - Professional Services         </v>
          </cell>
          <cell r="D1161" t="str">
            <v>FS</v>
          </cell>
          <cell r="G1161">
            <v>-11428.89</v>
          </cell>
          <cell r="H1161">
            <v>2347.9699999999998</v>
          </cell>
          <cell r="I1161">
            <v>-10400</v>
          </cell>
          <cell r="K1161">
            <v>0</v>
          </cell>
          <cell r="M1161">
            <v>3337.95</v>
          </cell>
          <cell r="N1161">
            <v>13743.11</v>
          </cell>
          <cell r="O1161">
            <v>0</v>
          </cell>
          <cell r="Q1161">
            <v>0</v>
          </cell>
          <cell r="T1161">
            <v>28493.91</v>
          </cell>
          <cell r="U1161">
            <v>0</v>
          </cell>
          <cell r="W1161">
            <v>0</v>
          </cell>
          <cell r="Y1161">
            <v>3337.95</v>
          </cell>
          <cell r="AA1161">
            <v>0</v>
          </cell>
          <cell r="AG1161">
            <v>0</v>
          </cell>
          <cell r="AI1161">
            <v>0</v>
          </cell>
          <cell r="AL1161">
            <v>8501</v>
          </cell>
        </row>
        <row r="1162">
          <cell r="A1162" t="str">
            <v>8502</v>
          </cell>
          <cell r="B1162" t="str">
            <v xml:space="preserve">407 - Retained Earnings             </v>
          </cell>
          <cell r="C1162" t="str">
            <v xml:space="preserve">PSV - Professional Services         </v>
          </cell>
          <cell r="D1162" t="str">
            <v>FS</v>
          </cell>
          <cell r="G1162">
            <v>4405.45</v>
          </cell>
          <cell r="H1162">
            <v>3658.07</v>
          </cell>
          <cell r="I1162">
            <v>4800</v>
          </cell>
          <cell r="K1162">
            <v>0</v>
          </cell>
          <cell r="M1162">
            <v>39441.86</v>
          </cell>
          <cell r="N1162">
            <v>38609.64</v>
          </cell>
          <cell r="O1162">
            <v>42500</v>
          </cell>
          <cell r="Q1162">
            <v>0</v>
          </cell>
          <cell r="T1162">
            <v>51686.84</v>
          </cell>
          <cell r="U1162">
            <v>56700</v>
          </cell>
          <cell r="W1162">
            <v>0</v>
          </cell>
          <cell r="Y1162">
            <v>39441.86</v>
          </cell>
          <cell r="AA1162">
            <v>42500</v>
          </cell>
          <cell r="AG1162">
            <v>56700</v>
          </cell>
          <cell r="AI1162">
            <v>0</v>
          </cell>
          <cell r="AL1162">
            <v>8502</v>
          </cell>
        </row>
        <row r="1163">
          <cell r="A1163" t="str">
            <v>8502</v>
          </cell>
          <cell r="B1163" t="str">
            <v xml:space="preserve">407 - Retained Earnings             </v>
          </cell>
          <cell r="C1163" t="str">
            <v xml:space="preserve">PSV - Professional Services         </v>
          </cell>
          <cell r="D1163" t="str">
            <v>HR</v>
          </cell>
          <cell r="G1163">
            <v>209.24</v>
          </cell>
          <cell r="H1163">
            <v>205.35</v>
          </cell>
          <cell r="I1163">
            <v>400</v>
          </cell>
          <cell r="K1163">
            <v>0</v>
          </cell>
          <cell r="M1163">
            <v>2129.8200000000002</v>
          </cell>
          <cell r="N1163">
            <v>2400.21</v>
          </cell>
          <cell r="O1163">
            <v>3500</v>
          </cell>
          <cell r="Q1163">
            <v>0</v>
          </cell>
          <cell r="T1163">
            <v>3180.75</v>
          </cell>
          <cell r="U1163">
            <v>4500</v>
          </cell>
          <cell r="W1163">
            <v>0</v>
          </cell>
          <cell r="Y1163">
            <v>2129.8200000000002</v>
          </cell>
          <cell r="AA1163">
            <v>3500</v>
          </cell>
          <cell r="AG1163">
            <v>4500</v>
          </cell>
          <cell r="AI1163">
            <v>0</v>
          </cell>
          <cell r="AL1163">
            <v>8502</v>
          </cell>
        </row>
        <row r="1164">
          <cell r="A1164" t="str">
            <v>8503</v>
          </cell>
          <cell r="B1164" t="str">
            <v xml:space="preserve">407 - Retained Earnings             </v>
          </cell>
          <cell r="C1164" t="str">
            <v xml:space="preserve">PSV - Professional Services         </v>
          </cell>
          <cell r="D1164" t="str">
            <v>CS</v>
          </cell>
          <cell r="G1164">
            <v>1544.22</v>
          </cell>
          <cell r="H1164">
            <v>12341.54</v>
          </cell>
          <cell r="I1164">
            <v>7700</v>
          </cell>
          <cell r="K1164">
            <v>0</v>
          </cell>
          <cell r="M1164">
            <v>9977.64</v>
          </cell>
          <cell r="N1164">
            <v>50850.07</v>
          </cell>
          <cell r="O1164">
            <v>38900</v>
          </cell>
          <cell r="Q1164">
            <v>0</v>
          </cell>
          <cell r="T1164">
            <v>51939.54</v>
          </cell>
          <cell r="U1164">
            <v>40200</v>
          </cell>
          <cell r="W1164">
            <v>0</v>
          </cell>
          <cell r="Y1164">
            <v>9977.64</v>
          </cell>
          <cell r="AA1164">
            <v>38900</v>
          </cell>
          <cell r="AG1164">
            <v>40200</v>
          </cell>
          <cell r="AI1164">
            <v>0</v>
          </cell>
          <cell r="AL1164">
            <v>8503</v>
          </cell>
        </row>
        <row r="1165">
          <cell r="A1165" t="str">
            <v>8503</v>
          </cell>
          <cell r="B1165" t="str">
            <v xml:space="preserve">407 - Retained Earnings             </v>
          </cell>
          <cell r="C1165" t="str">
            <v xml:space="preserve">PSV - Professional Services         </v>
          </cell>
          <cell r="D1165" t="str">
            <v>CSP</v>
          </cell>
          <cell r="G1165">
            <v>0</v>
          </cell>
          <cell r="H1165">
            <v>0</v>
          </cell>
          <cell r="I1165">
            <v>0</v>
          </cell>
          <cell r="K1165">
            <v>0</v>
          </cell>
          <cell r="M1165">
            <v>1645</v>
          </cell>
          <cell r="N1165">
            <v>2240</v>
          </cell>
          <cell r="O1165">
            <v>10300</v>
          </cell>
          <cell r="Q1165">
            <v>0</v>
          </cell>
          <cell r="T1165">
            <v>2935.79</v>
          </cell>
          <cell r="U1165">
            <v>15500</v>
          </cell>
          <cell r="W1165">
            <v>0</v>
          </cell>
          <cell r="Y1165">
            <v>1645</v>
          </cell>
          <cell r="AA1165">
            <v>10300</v>
          </cell>
          <cell r="AG1165">
            <v>15500</v>
          </cell>
          <cell r="AI1165">
            <v>0</v>
          </cell>
          <cell r="AL1165">
            <v>8503</v>
          </cell>
        </row>
        <row r="1166">
          <cell r="A1166" t="str">
            <v>8503</v>
          </cell>
          <cell r="B1166" t="str">
            <v xml:space="preserve">407 - Retained Earnings             </v>
          </cell>
          <cell r="C1166" t="str">
            <v xml:space="preserve">PSV - Professional Services         </v>
          </cell>
          <cell r="D1166" t="str">
            <v>EO</v>
          </cell>
          <cell r="G1166">
            <v>2631.51</v>
          </cell>
          <cell r="H1166">
            <v>0</v>
          </cell>
          <cell r="I1166">
            <v>100</v>
          </cell>
          <cell r="K1166">
            <v>0</v>
          </cell>
          <cell r="M1166">
            <v>2794.51</v>
          </cell>
          <cell r="N1166">
            <v>1495</v>
          </cell>
          <cell r="O1166">
            <v>900</v>
          </cell>
          <cell r="Q1166">
            <v>0</v>
          </cell>
          <cell r="T1166">
            <v>1495</v>
          </cell>
          <cell r="U1166">
            <v>1000</v>
          </cell>
          <cell r="W1166">
            <v>0</v>
          </cell>
          <cell r="Y1166">
            <v>2794.51</v>
          </cell>
          <cell r="AA1166">
            <v>900</v>
          </cell>
          <cell r="AG1166">
            <v>1000</v>
          </cell>
          <cell r="AI1166">
            <v>0</v>
          </cell>
          <cell r="AL1166">
            <v>8503</v>
          </cell>
        </row>
        <row r="1167">
          <cell r="A1167" t="str">
            <v>8503</v>
          </cell>
          <cell r="B1167" t="str">
            <v xml:space="preserve">407 - Retained Earnings             </v>
          </cell>
          <cell r="C1167" t="str">
            <v xml:space="preserve">PSV - Professional Services         </v>
          </cell>
          <cell r="D1167" t="str">
            <v>FS</v>
          </cell>
          <cell r="G1167">
            <v>0</v>
          </cell>
          <cell r="H1167">
            <v>0</v>
          </cell>
          <cell r="I1167">
            <v>1600</v>
          </cell>
          <cell r="K1167">
            <v>0</v>
          </cell>
          <cell r="M1167">
            <v>0</v>
          </cell>
          <cell r="N1167">
            <v>0</v>
          </cell>
          <cell r="O1167">
            <v>14100</v>
          </cell>
          <cell r="Q1167">
            <v>0</v>
          </cell>
          <cell r="T1167">
            <v>0</v>
          </cell>
          <cell r="U1167">
            <v>18600</v>
          </cell>
          <cell r="W1167">
            <v>0</v>
          </cell>
          <cell r="Y1167">
            <v>0</v>
          </cell>
          <cell r="AA1167">
            <v>14100</v>
          </cell>
          <cell r="AG1167">
            <v>18600</v>
          </cell>
          <cell r="AI1167">
            <v>0</v>
          </cell>
          <cell r="AL1167">
            <v>8503</v>
          </cell>
        </row>
        <row r="1168">
          <cell r="A1168" t="str">
            <v>8503</v>
          </cell>
          <cell r="B1168" t="str">
            <v xml:space="preserve">407 - Retained Earnings             </v>
          </cell>
          <cell r="C1168" t="str">
            <v xml:space="preserve">PSV - Professional Services         </v>
          </cell>
          <cell r="D1168" t="str">
            <v>HR</v>
          </cell>
          <cell r="G1168">
            <v>15764.3</v>
          </cell>
          <cell r="H1168">
            <v>1197.5</v>
          </cell>
          <cell r="I1168">
            <v>6800</v>
          </cell>
          <cell r="K1168">
            <v>0</v>
          </cell>
          <cell r="M1168">
            <v>46752.81</v>
          </cell>
          <cell r="N1168">
            <v>57127.49</v>
          </cell>
          <cell r="O1168">
            <v>51800</v>
          </cell>
          <cell r="Q1168">
            <v>0</v>
          </cell>
          <cell r="T1168">
            <v>58412.5</v>
          </cell>
          <cell r="U1168">
            <v>71800</v>
          </cell>
          <cell r="W1168">
            <v>0</v>
          </cell>
          <cell r="Y1168">
            <v>46752.81</v>
          </cell>
          <cell r="AA1168">
            <v>51800</v>
          </cell>
          <cell r="AG1168">
            <v>71800</v>
          </cell>
          <cell r="AI1168">
            <v>0</v>
          </cell>
          <cell r="AL1168">
            <v>8503</v>
          </cell>
        </row>
        <row r="1169">
          <cell r="A1169" t="str">
            <v>8504</v>
          </cell>
          <cell r="B1169" t="str">
            <v xml:space="preserve">407 - Retained Earnings             </v>
          </cell>
          <cell r="C1169" t="str">
            <v xml:space="preserve">PSV - Professional Services         </v>
          </cell>
          <cell r="D1169" t="str">
            <v>EO</v>
          </cell>
          <cell r="G1169">
            <v>2500</v>
          </cell>
          <cell r="H1169">
            <v>0</v>
          </cell>
          <cell r="I1169">
            <v>0</v>
          </cell>
          <cell r="K1169">
            <v>0</v>
          </cell>
          <cell r="M1169">
            <v>2500</v>
          </cell>
          <cell r="N1169">
            <v>1000</v>
          </cell>
          <cell r="O1169">
            <v>1000</v>
          </cell>
          <cell r="Q1169">
            <v>0</v>
          </cell>
          <cell r="T1169">
            <v>6054.8</v>
          </cell>
          <cell r="U1169">
            <v>6000</v>
          </cell>
          <cell r="W1169">
            <v>0</v>
          </cell>
          <cell r="Y1169">
            <v>2500</v>
          </cell>
          <cell r="AA1169">
            <v>1000</v>
          </cell>
          <cell r="AG1169">
            <v>6000</v>
          </cell>
          <cell r="AI1169">
            <v>0</v>
          </cell>
          <cell r="AL1169">
            <v>8504</v>
          </cell>
        </row>
        <row r="1170">
          <cell r="A1170" t="str">
            <v>8504</v>
          </cell>
          <cell r="B1170" t="str">
            <v xml:space="preserve">407 - Retained Earnings             </v>
          </cell>
          <cell r="C1170" t="str">
            <v xml:space="preserve">PSV - Professional Services         </v>
          </cell>
          <cell r="D1170" t="str">
            <v>FS</v>
          </cell>
          <cell r="G1170">
            <v>0</v>
          </cell>
          <cell r="H1170">
            <v>0</v>
          </cell>
          <cell r="I1170">
            <v>1000</v>
          </cell>
          <cell r="K1170">
            <v>0</v>
          </cell>
          <cell r="M1170">
            <v>2500</v>
          </cell>
          <cell r="N1170">
            <v>-2250</v>
          </cell>
          <cell r="O1170">
            <v>3000</v>
          </cell>
          <cell r="Q1170">
            <v>0</v>
          </cell>
          <cell r="T1170">
            <v>29750</v>
          </cell>
          <cell r="U1170">
            <v>41200</v>
          </cell>
          <cell r="W1170">
            <v>0</v>
          </cell>
          <cell r="Y1170">
            <v>2500</v>
          </cell>
          <cell r="AA1170">
            <v>3000</v>
          </cell>
          <cell r="AG1170">
            <v>41200</v>
          </cell>
          <cell r="AI1170">
            <v>0</v>
          </cell>
          <cell r="AL1170">
            <v>8504</v>
          </cell>
        </row>
        <row r="1171">
          <cell r="A1171" t="str">
            <v>8505</v>
          </cell>
          <cell r="B1171" t="str">
            <v xml:space="preserve">407 - Retained Earnings             </v>
          </cell>
          <cell r="C1171" t="str">
            <v xml:space="preserve">PSV - Professional Services         </v>
          </cell>
          <cell r="D1171" t="str">
            <v>CS</v>
          </cell>
          <cell r="G1171">
            <v>0</v>
          </cell>
          <cell r="H1171">
            <v>0</v>
          </cell>
          <cell r="I1171">
            <v>9300</v>
          </cell>
          <cell r="K1171">
            <v>0</v>
          </cell>
          <cell r="M1171">
            <v>70647.58</v>
          </cell>
          <cell r="N1171">
            <v>0</v>
          </cell>
          <cell r="O1171">
            <v>26900</v>
          </cell>
          <cell r="Q1171">
            <v>0</v>
          </cell>
          <cell r="T1171">
            <v>10440</v>
          </cell>
          <cell r="U1171">
            <v>36200</v>
          </cell>
          <cell r="W1171">
            <v>0</v>
          </cell>
          <cell r="Y1171">
            <v>70647.58</v>
          </cell>
          <cell r="AA1171">
            <v>26900</v>
          </cell>
          <cell r="AG1171">
            <v>36200</v>
          </cell>
          <cell r="AI1171">
            <v>0</v>
          </cell>
          <cell r="AL1171">
            <v>8505</v>
          </cell>
        </row>
        <row r="1172">
          <cell r="A1172" t="str">
            <v>8505</v>
          </cell>
          <cell r="B1172" t="str">
            <v xml:space="preserve">407 - Retained Earnings             </v>
          </cell>
          <cell r="C1172" t="str">
            <v xml:space="preserve">PSV - Professional Services         </v>
          </cell>
          <cell r="D1172" t="str">
            <v>CSP</v>
          </cell>
          <cell r="G1172">
            <v>0</v>
          </cell>
          <cell r="H1172">
            <v>0</v>
          </cell>
          <cell r="I1172">
            <v>0</v>
          </cell>
          <cell r="K1172">
            <v>0</v>
          </cell>
          <cell r="M1172">
            <v>6264</v>
          </cell>
          <cell r="N1172">
            <v>23998.36</v>
          </cell>
          <cell r="O1172">
            <v>15500</v>
          </cell>
          <cell r="Q1172">
            <v>0</v>
          </cell>
          <cell r="T1172">
            <v>23998.36</v>
          </cell>
          <cell r="U1172">
            <v>15500</v>
          </cell>
          <cell r="W1172">
            <v>0</v>
          </cell>
          <cell r="Y1172">
            <v>6264</v>
          </cell>
          <cell r="AA1172">
            <v>15500</v>
          </cell>
          <cell r="AG1172">
            <v>15500</v>
          </cell>
          <cell r="AI1172">
            <v>0</v>
          </cell>
          <cell r="AL1172">
            <v>8505</v>
          </cell>
        </row>
        <row r="1173">
          <cell r="A1173" t="str">
            <v>8505</v>
          </cell>
          <cell r="B1173" t="str">
            <v xml:space="preserve">407 - Retained Earnings             </v>
          </cell>
          <cell r="C1173" t="str">
            <v xml:space="preserve">PSV - Professional Services         </v>
          </cell>
          <cell r="D1173" t="str">
            <v>EO</v>
          </cell>
          <cell r="G1173">
            <v>0</v>
          </cell>
          <cell r="H1173">
            <v>0</v>
          </cell>
          <cell r="I1173">
            <v>100</v>
          </cell>
          <cell r="K1173">
            <v>0</v>
          </cell>
          <cell r="M1173">
            <v>957.28</v>
          </cell>
          <cell r="N1173">
            <v>6285.62</v>
          </cell>
          <cell r="O1173">
            <v>400</v>
          </cell>
          <cell r="Q1173">
            <v>0</v>
          </cell>
          <cell r="T1173">
            <v>6285.62</v>
          </cell>
          <cell r="U1173">
            <v>500</v>
          </cell>
          <cell r="W1173">
            <v>0</v>
          </cell>
          <cell r="Y1173">
            <v>957.28</v>
          </cell>
          <cell r="AA1173">
            <v>400</v>
          </cell>
          <cell r="AG1173">
            <v>500</v>
          </cell>
          <cell r="AI1173">
            <v>0</v>
          </cell>
          <cell r="AL1173">
            <v>8505</v>
          </cell>
        </row>
        <row r="1174">
          <cell r="A1174" t="str">
            <v>8505</v>
          </cell>
          <cell r="B1174" t="str">
            <v xml:space="preserve">407 - Retained Earnings             </v>
          </cell>
          <cell r="C1174" t="str">
            <v xml:space="preserve">PSV - Professional Services         </v>
          </cell>
          <cell r="D1174" t="str">
            <v>EO</v>
          </cell>
          <cell r="G1174">
            <v>0</v>
          </cell>
          <cell r="H1174">
            <v>0</v>
          </cell>
          <cell r="I1174">
            <v>5000</v>
          </cell>
          <cell r="K1174">
            <v>0</v>
          </cell>
          <cell r="M1174">
            <v>2824.3</v>
          </cell>
          <cell r="N1174">
            <v>2200</v>
          </cell>
          <cell r="O1174">
            <v>17400</v>
          </cell>
          <cell r="Q1174">
            <v>0</v>
          </cell>
          <cell r="T1174">
            <v>2200</v>
          </cell>
          <cell r="U1174">
            <v>22400</v>
          </cell>
          <cell r="W1174">
            <v>0</v>
          </cell>
          <cell r="Y1174">
            <v>2824.3</v>
          </cell>
          <cell r="AA1174">
            <v>17400</v>
          </cell>
          <cell r="AG1174">
            <v>22400</v>
          </cell>
          <cell r="AI1174">
            <v>0</v>
          </cell>
          <cell r="AL1174">
            <v>8505</v>
          </cell>
        </row>
        <row r="1175">
          <cell r="A1175" t="str">
            <v>8505</v>
          </cell>
          <cell r="B1175" t="str">
            <v xml:space="preserve">407 - Retained Earnings             </v>
          </cell>
          <cell r="C1175" t="str">
            <v xml:space="preserve">PSV - Professional Services         </v>
          </cell>
          <cell r="D1175" t="str">
            <v>FS</v>
          </cell>
          <cell r="G1175">
            <v>-25916.67</v>
          </cell>
          <cell r="H1175">
            <v>3118.94</v>
          </cell>
          <cell r="I1175">
            <v>4300</v>
          </cell>
          <cell r="K1175">
            <v>0</v>
          </cell>
          <cell r="M1175">
            <v>47600.01</v>
          </cell>
          <cell r="N1175">
            <v>56620.87</v>
          </cell>
          <cell r="O1175">
            <v>119500</v>
          </cell>
          <cell r="Q1175">
            <v>0</v>
          </cell>
          <cell r="T1175">
            <v>43589.97</v>
          </cell>
          <cell r="U1175">
            <v>137300</v>
          </cell>
          <cell r="W1175">
            <v>0</v>
          </cell>
          <cell r="Y1175">
            <v>47600.01</v>
          </cell>
          <cell r="AA1175">
            <v>119500</v>
          </cell>
          <cell r="AG1175">
            <v>137300</v>
          </cell>
          <cell r="AI1175">
            <v>0</v>
          </cell>
          <cell r="AL1175">
            <v>8505</v>
          </cell>
        </row>
        <row r="1176">
          <cell r="A1176" t="str">
            <v>8505</v>
          </cell>
          <cell r="B1176" t="str">
            <v xml:space="preserve">407 - Retained Earnings             </v>
          </cell>
          <cell r="C1176" t="str">
            <v xml:space="preserve">PSV - Professional Services         </v>
          </cell>
          <cell r="D1176" t="str">
            <v>HR</v>
          </cell>
          <cell r="G1176">
            <v>1350</v>
          </cell>
          <cell r="H1176">
            <v>0</v>
          </cell>
          <cell r="I1176">
            <v>0</v>
          </cell>
          <cell r="K1176">
            <v>0</v>
          </cell>
          <cell r="M1176">
            <v>6862.54</v>
          </cell>
          <cell r="N1176">
            <v>-5911.26</v>
          </cell>
          <cell r="O1176">
            <v>41100</v>
          </cell>
          <cell r="Q1176">
            <v>0</v>
          </cell>
          <cell r="T1176">
            <v>-1823.76</v>
          </cell>
          <cell r="U1176">
            <v>41100</v>
          </cell>
          <cell r="W1176">
            <v>0</v>
          </cell>
          <cell r="Y1176">
            <v>6862.54</v>
          </cell>
          <cell r="AA1176">
            <v>41100</v>
          </cell>
          <cell r="AG1176">
            <v>41100</v>
          </cell>
          <cell r="AI1176">
            <v>0</v>
          </cell>
          <cell r="AL1176">
            <v>8505</v>
          </cell>
        </row>
        <row r="1177">
          <cell r="A1177" t="str">
            <v>8505</v>
          </cell>
          <cell r="B1177" t="str">
            <v xml:space="preserve">407 - Retained Earnings             </v>
          </cell>
          <cell r="C1177" t="str">
            <v xml:space="preserve">PSV - Professional Services         </v>
          </cell>
          <cell r="D1177" t="str">
            <v>IS</v>
          </cell>
          <cell r="G1177">
            <v>0</v>
          </cell>
          <cell r="H1177">
            <v>6935</v>
          </cell>
          <cell r="I1177">
            <v>2500</v>
          </cell>
          <cell r="K1177">
            <v>0</v>
          </cell>
          <cell r="M1177">
            <v>50298</v>
          </cell>
          <cell r="N1177">
            <v>101487.45</v>
          </cell>
          <cell r="O1177">
            <v>22400</v>
          </cell>
          <cell r="Q1177">
            <v>0</v>
          </cell>
          <cell r="T1177">
            <v>127752.45</v>
          </cell>
          <cell r="U1177">
            <v>29700</v>
          </cell>
          <cell r="W1177">
            <v>0</v>
          </cell>
          <cell r="Y1177">
            <v>50298</v>
          </cell>
          <cell r="AA1177">
            <v>22400</v>
          </cell>
          <cell r="AG1177">
            <v>29700</v>
          </cell>
          <cell r="AI1177">
            <v>0</v>
          </cell>
          <cell r="AL1177">
            <v>8505</v>
          </cell>
        </row>
        <row r="1178">
          <cell r="A1178" t="str">
            <v>8506</v>
          </cell>
          <cell r="B1178" t="str">
            <v xml:space="preserve">407 - Retained Earnings             </v>
          </cell>
          <cell r="C1178" t="str">
            <v xml:space="preserve">PSV - Professional Services         </v>
          </cell>
          <cell r="D1178" t="str">
            <v>EO</v>
          </cell>
          <cell r="G1178">
            <v>19954.98</v>
          </cell>
          <cell r="H1178">
            <v>16852.650000000001</v>
          </cell>
          <cell r="I1178">
            <v>20200</v>
          </cell>
          <cell r="K1178">
            <v>0</v>
          </cell>
          <cell r="M1178">
            <v>172683.22</v>
          </cell>
          <cell r="N1178">
            <v>160780.45000000001</v>
          </cell>
          <cell r="O1178">
            <v>181100</v>
          </cell>
          <cell r="Q1178">
            <v>0</v>
          </cell>
          <cell r="T1178">
            <v>220248.26</v>
          </cell>
          <cell r="U1178">
            <v>241500</v>
          </cell>
          <cell r="W1178">
            <v>0</v>
          </cell>
          <cell r="Y1178">
            <v>172683.22</v>
          </cell>
          <cell r="AA1178">
            <v>181100</v>
          </cell>
          <cell r="AG1178">
            <v>241500</v>
          </cell>
          <cell r="AI1178">
            <v>0</v>
          </cell>
          <cell r="AL1178">
            <v>8506</v>
          </cell>
        </row>
        <row r="1179">
          <cell r="A1179" t="str">
            <v>8507</v>
          </cell>
          <cell r="B1179" t="str">
            <v xml:space="preserve">407 - Retained Earnings             </v>
          </cell>
          <cell r="C1179" t="str">
            <v xml:space="preserve">PSV - Professional Services         </v>
          </cell>
          <cell r="D1179" t="str">
            <v>CSP</v>
          </cell>
          <cell r="G1179">
            <v>2537.9699999999998</v>
          </cell>
          <cell r="H1179">
            <v>8459.09</v>
          </cell>
          <cell r="I1179">
            <v>7500</v>
          </cell>
          <cell r="K1179">
            <v>0</v>
          </cell>
          <cell r="M1179">
            <v>42123.839999999997</v>
          </cell>
          <cell r="N1179">
            <v>56868.89</v>
          </cell>
          <cell r="O1179">
            <v>67500</v>
          </cell>
          <cell r="Q1179">
            <v>0</v>
          </cell>
          <cell r="T1179">
            <v>86557.47</v>
          </cell>
          <cell r="U1179">
            <v>90000</v>
          </cell>
          <cell r="W1179">
            <v>0</v>
          </cell>
          <cell r="Y1179">
            <v>42123.839999999997</v>
          </cell>
          <cell r="AA1179">
            <v>67500</v>
          </cell>
          <cell r="AG1179">
            <v>90000</v>
          </cell>
          <cell r="AI1179">
            <v>0</v>
          </cell>
          <cell r="AL1179">
            <v>8507</v>
          </cell>
        </row>
        <row r="1180">
          <cell r="A1180" t="str">
            <v>8509</v>
          </cell>
          <cell r="B1180" t="str">
            <v xml:space="preserve">407 - Retained Earnings             </v>
          </cell>
          <cell r="C1180" t="str">
            <v xml:space="preserve">PSV - Professional Services         </v>
          </cell>
          <cell r="D1180" t="str">
            <v>CSP</v>
          </cell>
          <cell r="G1180">
            <v>0</v>
          </cell>
          <cell r="H1180">
            <v>0</v>
          </cell>
          <cell r="I1180">
            <v>200</v>
          </cell>
          <cell r="K1180">
            <v>0</v>
          </cell>
          <cell r="M1180">
            <v>0</v>
          </cell>
          <cell r="N1180">
            <v>0</v>
          </cell>
          <cell r="O1180">
            <v>1700</v>
          </cell>
          <cell r="Q1180">
            <v>0</v>
          </cell>
          <cell r="T1180">
            <v>1650</v>
          </cell>
          <cell r="U1180">
            <v>2100</v>
          </cell>
          <cell r="W1180">
            <v>0</v>
          </cell>
          <cell r="Y1180">
            <v>0</v>
          </cell>
          <cell r="AA1180">
            <v>1700</v>
          </cell>
          <cell r="AG1180">
            <v>2100</v>
          </cell>
          <cell r="AI1180">
            <v>0</v>
          </cell>
          <cell r="AL1180">
            <v>8509</v>
          </cell>
        </row>
        <row r="1181">
          <cell r="A1181" t="str">
            <v>8510</v>
          </cell>
          <cell r="B1181" t="str">
            <v xml:space="preserve">407 - Retained Earnings             </v>
          </cell>
          <cell r="C1181" t="str">
            <v xml:space="preserve">PSV - Professional Services         </v>
          </cell>
          <cell r="D1181" t="str">
            <v>IS</v>
          </cell>
          <cell r="G1181">
            <v>1749.9</v>
          </cell>
          <cell r="H1181">
            <v>1778.81</v>
          </cell>
          <cell r="I1181">
            <v>2200</v>
          </cell>
          <cell r="K1181">
            <v>0</v>
          </cell>
          <cell r="M1181">
            <v>16146.28</v>
          </cell>
          <cell r="N1181">
            <v>16076.49</v>
          </cell>
          <cell r="O1181">
            <v>19400</v>
          </cell>
          <cell r="Q1181">
            <v>0</v>
          </cell>
          <cell r="T1181">
            <v>21330.720000000001</v>
          </cell>
          <cell r="U1181">
            <v>25800</v>
          </cell>
          <cell r="W1181">
            <v>0</v>
          </cell>
          <cell r="Y1181">
            <v>16146.28</v>
          </cell>
          <cell r="AA1181">
            <v>19400</v>
          </cell>
          <cell r="AG1181">
            <v>25800</v>
          </cell>
          <cell r="AI1181">
            <v>0</v>
          </cell>
          <cell r="AL1181">
            <v>8510</v>
          </cell>
        </row>
        <row r="1182">
          <cell r="A1182" t="str">
            <v>8511</v>
          </cell>
          <cell r="B1182" t="str">
            <v xml:space="preserve">407 - Retained Earnings             </v>
          </cell>
          <cell r="C1182" t="str">
            <v xml:space="preserve">PSV - Professional Services         </v>
          </cell>
          <cell r="D1182" t="str">
            <v>IS</v>
          </cell>
          <cell r="G1182">
            <v>4962</v>
          </cell>
          <cell r="H1182">
            <v>4742</v>
          </cell>
          <cell r="I1182">
            <v>4300</v>
          </cell>
          <cell r="K1182">
            <v>0</v>
          </cell>
          <cell r="M1182">
            <v>43998</v>
          </cell>
          <cell r="N1182">
            <v>35131</v>
          </cell>
          <cell r="O1182">
            <v>38700</v>
          </cell>
          <cell r="Q1182">
            <v>0</v>
          </cell>
          <cell r="T1182">
            <v>49357</v>
          </cell>
          <cell r="U1182">
            <v>51500</v>
          </cell>
          <cell r="W1182">
            <v>0</v>
          </cell>
          <cell r="Y1182">
            <v>43998</v>
          </cell>
          <cell r="AA1182">
            <v>38700</v>
          </cell>
          <cell r="AG1182">
            <v>51500</v>
          </cell>
          <cell r="AI1182">
            <v>0</v>
          </cell>
          <cell r="AL1182">
            <v>8511</v>
          </cell>
        </row>
        <row r="1183">
          <cell r="A1183" t="str">
            <v>8512</v>
          </cell>
          <cell r="B1183" t="str">
            <v xml:space="preserve">407 - Retained Earnings             </v>
          </cell>
          <cell r="C1183" t="str">
            <v xml:space="preserve">PSV - Professional Services         </v>
          </cell>
          <cell r="D1183" t="str">
            <v>CSP</v>
          </cell>
          <cell r="G1183">
            <v>7141.4</v>
          </cell>
          <cell r="H1183">
            <v>6963.98</v>
          </cell>
          <cell r="I1183">
            <v>7800</v>
          </cell>
          <cell r="K1183">
            <v>0</v>
          </cell>
          <cell r="M1183">
            <v>63157.120000000003</v>
          </cell>
          <cell r="N1183">
            <v>67546.02</v>
          </cell>
          <cell r="O1183">
            <v>69300</v>
          </cell>
          <cell r="Q1183">
            <v>0</v>
          </cell>
          <cell r="T1183">
            <v>90261.5</v>
          </cell>
          <cell r="U1183">
            <v>92700</v>
          </cell>
          <cell r="W1183">
            <v>0</v>
          </cell>
          <cell r="Y1183">
            <v>63157.120000000003</v>
          </cell>
          <cell r="AA1183">
            <v>69300</v>
          </cell>
          <cell r="AG1183">
            <v>92700</v>
          </cell>
          <cell r="AI1183">
            <v>0</v>
          </cell>
          <cell r="AL1183">
            <v>8512</v>
          </cell>
        </row>
        <row r="1184">
          <cell r="A1184" t="str">
            <v>8513</v>
          </cell>
          <cell r="B1184" t="str">
            <v xml:space="preserve">407 - Retained Earnings             </v>
          </cell>
          <cell r="C1184" t="str">
            <v xml:space="preserve">PSV - Professional Services         </v>
          </cell>
          <cell r="D1184" t="str">
            <v>CSP</v>
          </cell>
          <cell r="G1184">
            <v>7031.16</v>
          </cell>
          <cell r="H1184">
            <v>4263.8500000000004</v>
          </cell>
          <cell r="I1184">
            <v>4600</v>
          </cell>
          <cell r="K1184">
            <v>0</v>
          </cell>
          <cell r="M1184">
            <v>44774.44</v>
          </cell>
          <cell r="N1184">
            <v>38016.14</v>
          </cell>
          <cell r="O1184">
            <v>40000</v>
          </cell>
          <cell r="Q1184">
            <v>0</v>
          </cell>
          <cell r="T1184">
            <v>50745.11</v>
          </cell>
          <cell r="U1184">
            <v>53600</v>
          </cell>
          <cell r="W1184">
            <v>0</v>
          </cell>
          <cell r="Y1184">
            <v>44774.44</v>
          </cell>
          <cell r="AA1184">
            <v>40000</v>
          </cell>
          <cell r="AG1184">
            <v>53600</v>
          </cell>
          <cell r="AI1184">
            <v>0</v>
          </cell>
          <cell r="AL1184">
            <v>8513</v>
          </cell>
        </row>
        <row r="1185">
          <cell r="A1185" t="str">
            <v>8514</v>
          </cell>
          <cell r="B1185" t="str">
            <v xml:space="preserve">407 - Retained Earnings             </v>
          </cell>
          <cell r="C1185" t="str">
            <v xml:space="preserve">PSV - Professional Services         </v>
          </cell>
          <cell r="D1185" t="str">
            <v>CS</v>
          </cell>
          <cell r="G1185">
            <v>5346.17</v>
          </cell>
          <cell r="H1185">
            <v>9840.2000000000007</v>
          </cell>
          <cell r="I1185">
            <v>11500</v>
          </cell>
          <cell r="K1185">
            <v>0</v>
          </cell>
          <cell r="M1185">
            <v>84060.41</v>
          </cell>
          <cell r="N1185">
            <v>93927.98</v>
          </cell>
          <cell r="O1185">
            <v>93400</v>
          </cell>
          <cell r="Q1185">
            <v>0</v>
          </cell>
          <cell r="T1185">
            <v>145645.53</v>
          </cell>
          <cell r="U1185">
            <v>130000</v>
          </cell>
          <cell r="W1185">
            <v>0</v>
          </cell>
          <cell r="Y1185">
            <v>84060.41</v>
          </cell>
          <cell r="AA1185">
            <v>93400</v>
          </cell>
          <cell r="AG1185">
            <v>130000</v>
          </cell>
          <cell r="AI1185">
            <v>0</v>
          </cell>
          <cell r="AL1185">
            <v>8514</v>
          </cell>
        </row>
        <row r="1186">
          <cell r="A1186" t="str">
            <v>8515</v>
          </cell>
          <cell r="B1186" t="str">
            <v xml:space="preserve">407 - Retained Earnings             </v>
          </cell>
          <cell r="C1186" t="str">
            <v xml:space="preserve">PTX - Property Taxes                </v>
          </cell>
          <cell r="D1186" t="str">
            <v>CS</v>
          </cell>
          <cell r="G1186">
            <v>28517.45</v>
          </cell>
          <cell r="H1186">
            <v>30172.91</v>
          </cell>
          <cell r="I1186">
            <v>32600</v>
          </cell>
          <cell r="K1186">
            <v>0</v>
          </cell>
          <cell r="M1186">
            <v>256657</v>
          </cell>
          <cell r="N1186">
            <v>271556.19</v>
          </cell>
          <cell r="O1186">
            <v>293300</v>
          </cell>
          <cell r="Q1186">
            <v>0</v>
          </cell>
          <cell r="T1186">
            <v>362074.86</v>
          </cell>
          <cell r="U1186">
            <v>391000</v>
          </cell>
          <cell r="W1186">
            <v>0</v>
          </cell>
          <cell r="Y1186">
            <v>256657</v>
          </cell>
          <cell r="AA1186">
            <v>293300</v>
          </cell>
          <cell r="AG1186">
            <v>391000</v>
          </cell>
          <cell r="AI1186">
            <v>0</v>
          </cell>
          <cell r="AL1186">
            <v>8515</v>
          </cell>
        </row>
        <row r="1187">
          <cell r="A1187" t="str">
            <v>8515</v>
          </cell>
          <cell r="B1187" t="str">
            <v xml:space="preserve">407 - Retained Earnings             </v>
          </cell>
          <cell r="C1187" t="str">
            <v xml:space="preserve">PTX - Property Taxes                </v>
          </cell>
          <cell r="D1187" t="str">
            <v>EO</v>
          </cell>
          <cell r="G1187">
            <v>4762.67</v>
          </cell>
          <cell r="H1187">
            <v>5626.75</v>
          </cell>
          <cell r="I1187">
            <v>5200</v>
          </cell>
          <cell r="K1187">
            <v>0</v>
          </cell>
          <cell r="M1187">
            <v>42864.03</v>
          </cell>
          <cell r="N1187">
            <v>44824.75</v>
          </cell>
          <cell r="O1187">
            <v>46600</v>
          </cell>
          <cell r="Q1187">
            <v>0</v>
          </cell>
          <cell r="T1187">
            <v>59524</v>
          </cell>
          <cell r="U1187">
            <v>62000</v>
          </cell>
          <cell r="W1187">
            <v>0</v>
          </cell>
          <cell r="Y1187">
            <v>42864.03</v>
          </cell>
          <cell r="AA1187">
            <v>46600</v>
          </cell>
          <cell r="AG1187">
            <v>62000</v>
          </cell>
          <cell r="AI1187">
            <v>0</v>
          </cell>
          <cell r="AL1187">
            <v>8515</v>
          </cell>
        </row>
        <row r="1188">
          <cell r="A1188" t="str">
            <v>8515</v>
          </cell>
          <cell r="B1188" t="str">
            <v xml:space="preserve">407 - Retained Earnings             </v>
          </cell>
          <cell r="C1188" t="str">
            <v xml:space="preserve">PTX - Property Taxes                </v>
          </cell>
          <cell r="D1188" t="str">
            <v>EO</v>
          </cell>
          <cell r="G1188">
            <v>3699.27</v>
          </cell>
          <cell r="H1188">
            <v>3502.35</v>
          </cell>
          <cell r="I1188">
            <v>4000</v>
          </cell>
          <cell r="K1188">
            <v>0</v>
          </cell>
          <cell r="M1188">
            <v>33293.42</v>
          </cell>
          <cell r="N1188">
            <v>31923.99</v>
          </cell>
          <cell r="O1188">
            <v>36000</v>
          </cell>
          <cell r="Q1188">
            <v>0</v>
          </cell>
          <cell r="T1188">
            <v>42431.040000000001</v>
          </cell>
          <cell r="U1188">
            <v>48000</v>
          </cell>
          <cell r="W1188">
            <v>0</v>
          </cell>
          <cell r="Y1188">
            <v>33293.42</v>
          </cell>
          <cell r="AA1188">
            <v>36000</v>
          </cell>
          <cell r="AG1188">
            <v>48000</v>
          </cell>
          <cell r="AI1188">
            <v>0</v>
          </cell>
          <cell r="AL1188">
            <v>8515</v>
          </cell>
        </row>
        <row r="1189">
          <cell r="A1189" t="str">
            <v>8516</v>
          </cell>
          <cell r="B1189" t="str">
            <v xml:space="preserve">407 - Retained Earnings             </v>
          </cell>
          <cell r="C1189" t="str">
            <v xml:space="preserve">PSV - Professional Services         </v>
          </cell>
          <cell r="D1189" t="str">
            <v>CS</v>
          </cell>
          <cell r="G1189">
            <v>0</v>
          </cell>
          <cell r="H1189">
            <v>0</v>
          </cell>
          <cell r="I1189">
            <v>0</v>
          </cell>
          <cell r="K1189">
            <v>0</v>
          </cell>
          <cell r="M1189">
            <v>0</v>
          </cell>
          <cell r="N1189">
            <v>256.5</v>
          </cell>
          <cell r="O1189">
            <v>0</v>
          </cell>
          <cell r="Q1189">
            <v>0</v>
          </cell>
          <cell r="T1189">
            <v>256.5</v>
          </cell>
          <cell r="U1189">
            <v>0</v>
          </cell>
          <cell r="W1189">
            <v>0</v>
          </cell>
          <cell r="Y1189">
            <v>0</v>
          </cell>
          <cell r="AA1189">
            <v>0</v>
          </cell>
          <cell r="AG1189">
            <v>0</v>
          </cell>
          <cell r="AI1189">
            <v>0</v>
          </cell>
          <cell r="AL1189">
            <v>8516</v>
          </cell>
        </row>
        <row r="1190">
          <cell r="A1190" t="str">
            <v>8516</v>
          </cell>
          <cell r="B1190" t="str">
            <v xml:space="preserve">407 - Retained Earnings             </v>
          </cell>
          <cell r="C1190" t="str">
            <v xml:space="preserve">PSV - Professional Services         </v>
          </cell>
          <cell r="D1190" t="str">
            <v>CSP</v>
          </cell>
          <cell r="G1190">
            <v>83687.83</v>
          </cell>
          <cell r="H1190">
            <v>600.25</v>
          </cell>
          <cell r="I1190">
            <v>600</v>
          </cell>
          <cell r="K1190">
            <v>0</v>
          </cell>
          <cell r="M1190">
            <v>247018.41</v>
          </cell>
          <cell r="N1190">
            <v>77533.5</v>
          </cell>
          <cell r="O1190">
            <v>5400</v>
          </cell>
          <cell r="Q1190">
            <v>0</v>
          </cell>
          <cell r="T1190">
            <v>79334.25</v>
          </cell>
          <cell r="U1190">
            <v>7200</v>
          </cell>
          <cell r="W1190">
            <v>0</v>
          </cell>
          <cell r="Y1190">
            <v>247018.41</v>
          </cell>
          <cell r="AA1190">
            <v>5400</v>
          </cell>
          <cell r="AG1190">
            <v>7200</v>
          </cell>
          <cell r="AI1190">
            <v>0</v>
          </cell>
          <cell r="AL1190">
            <v>8516</v>
          </cell>
        </row>
        <row r="1191">
          <cell r="A1191" t="str">
            <v>8516</v>
          </cell>
          <cell r="B1191" t="str">
            <v xml:space="preserve">407 - Retained Earnings             </v>
          </cell>
          <cell r="C1191" t="str">
            <v xml:space="preserve">PSV - Professional Services         </v>
          </cell>
          <cell r="D1191" t="str">
            <v>EO</v>
          </cell>
          <cell r="G1191">
            <v>402.75</v>
          </cell>
          <cell r="H1191">
            <v>0</v>
          </cell>
          <cell r="I1191">
            <v>100</v>
          </cell>
          <cell r="K1191">
            <v>0</v>
          </cell>
          <cell r="M1191">
            <v>8362.65</v>
          </cell>
          <cell r="N1191">
            <v>3201.88</v>
          </cell>
          <cell r="O1191">
            <v>900</v>
          </cell>
          <cell r="Q1191">
            <v>0</v>
          </cell>
          <cell r="T1191">
            <v>3711.88</v>
          </cell>
          <cell r="U1191">
            <v>1200</v>
          </cell>
          <cell r="W1191">
            <v>0</v>
          </cell>
          <cell r="Y1191">
            <v>8362.65</v>
          </cell>
          <cell r="AA1191">
            <v>900</v>
          </cell>
          <cell r="AG1191">
            <v>1200</v>
          </cell>
          <cell r="AI1191">
            <v>0</v>
          </cell>
          <cell r="AL1191">
            <v>8516</v>
          </cell>
        </row>
        <row r="1192">
          <cell r="A1192" t="str">
            <v>8516</v>
          </cell>
          <cell r="B1192" t="str">
            <v xml:space="preserve">407 - Retained Earnings             </v>
          </cell>
          <cell r="C1192" t="str">
            <v xml:space="preserve">PSV - Professional Services         </v>
          </cell>
          <cell r="D1192" t="str">
            <v>EO</v>
          </cell>
          <cell r="G1192">
            <v>36155.129999999997</v>
          </cell>
          <cell r="H1192">
            <v>34725.67</v>
          </cell>
          <cell r="I1192">
            <v>38900</v>
          </cell>
          <cell r="K1192">
            <v>0</v>
          </cell>
          <cell r="M1192">
            <v>281311.2</v>
          </cell>
          <cell r="N1192">
            <v>263751.55</v>
          </cell>
          <cell r="O1192">
            <v>282400</v>
          </cell>
          <cell r="Q1192">
            <v>0</v>
          </cell>
          <cell r="T1192">
            <v>319621.15000000002</v>
          </cell>
          <cell r="U1192">
            <v>338300</v>
          </cell>
          <cell r="W1192">
            <v>0</v>
          </cell>
          <cell r="Y1192">
            <v>281311.2</v>
          </cell>
          <cell r="AA1192">
            <v>282400</v>
          </cell>
          <cell r="AG1192">
            <v>338300</v>
          </cell>
          <cell r="AI1192">
            <v>0</v>
          </cell>
          <cell r="AL1192">
            <v>8516</v>
          </cell>
        </row>
        <row r="1193">
          <cell r="A1193" t="str">
            <v>8516</v>
          </cell>
          <cell r="B1193" t="str">
            <v xml:space="preserve">407 - Retained Earnings             </v>
          </cell>
          <cell r="C1193" t="str">
            <v xml:space="preserve">PSV - Professional Services         </v>
          </cell>
          <cell r="D1193" t="str">
            <v>EO</v>
          </cell>
          <cell r="G1193">
            <v>3124.61</v>
          </cell>
          <cell r="H1193">
            <v>4475.25</v>
          </cell>
          <cell r="I1193">
            <v>5100</v>
          </cell>
          <cell r="K1193">
            <v>0</v>
          </cell>
          <cell r="M1193">
            <v>43018.67</v>
          </cell>
          <cell r="N1193">
            <v>47678.89</v>
          </cell>
          <cell r="O1193">
            <v>45900</v>
          </cell>
          <cell r="Q1193">
            <v>0</v>
          </cell>
          <cell r="T1193">
            <v>60961.51</v>
          </cell>
          <cell r="U1193">
            <v>61500</v>
          </cell>
          <cell r="W1193">
            <v>0</v>
          </cell>
          <cell r="Y1193">
            <v>43018.67</v>
          </cell>
          <cell r="AA1193">
            <v>45900</v>
          </cell>
          <cell r="AG1193">
            <v>61500</v>
          </cell>
          <cell r="AI1193">
            <v>0</v>
          </cell>
          <cell r="AL1193">
            <v>8516</v>
          </cell>
        </row>
        <row r="1194">
          <cell r="A1194" t="str">
            <v>8516</v>
          </cell>
          <cell r="B1194" t="str">
            <v xml:space="preserve">407 - Retained Earnings             </v>
          </cell>
          <cell r="C1194" t="str">
            <v xml:space="preserve">PSV - Professional Services         </v>
          </cell>
          <cell r="D1194" t="str">
            <v>EO</v>
          </cell>
          <cell r="G1194">
            <v>2161.2800000000002</v>
          </cell>
          <cell r="H1194">
            <v>39.020000000000003</v>
          </cell>
          <cell r="I1194">
            <v>1100</v>
          </cell>
          <cell r="K1194">
            <v>0</v>
          </cell>
          <cell r="M1194">
            <v>5251.98</v>
          </cell>
          <cell r="N1194">
            <v>4527.1400000000003</v>
          </cell>
          <cell r="O1194">
            <v>12800</v>
          </cell>
          <cell r="Q1194">
            <v>0</v>
          </cell>
          <cell r="T1194">
            <v>8634.2199999999993</v>
          </cell>
          <cell r="U1194">
            <v>18000</v>
          </cell>
          <cell r="W1194">
            <v>0</v>
          </cell>
          <cell r="Y1194">
            <v>5251.98</v>
          </cell>
          <cell r="AA1194">
            <v>12800</v>
          </cell>
          <cell r="AG1194">
            <v>18000</v>
          </cell>
          <cell r="AI1194">
            <v>0</v>
          </cell>
          <cell r="AL1194">
            <v>8516</v>
          </cell>
        </row>
        <row r="1195">
          <cell r="A1195" t="str">
            <v>8516</v>
          </cell>
          <cell r="B1195" t="str">
            <v xml:space="preserve">407 - Retained Earnings             </v>
          </cell>
          <cell r="C1195" t="str">
            <v xml:space="preserve">PSV - Professional Services         </v>
          </cell>
          <cell r="D1195" t="str">
            <v>HR</v>
          </cell>
          <cell r="G1195">
            <v>3809.79</v>
          </cell>
          <cell r="H1195">
            <v>2900.57</v>
          </cell>
          <cell r="I1195">
            <v>4000</v>
          </cell>
          <cell r="K1195">
            <v>0</v>
          </cell>
          <cell r="M1195">
            <v>35904.65</v>
          </cell>
          <cell r="N1195">
            <v>31165.14</v>
          </cell>
          <cell r="O1195">
            <v>34800</v>
          </cell>
          <cell r="Q1195">
            <v>0</v>
          </cell>
          <cell r="T1195">
            <v>44221.52</v>
          </cell>
          <cell r="U1195">
            <v>46400</v>
          </cell>
          <cell r="W1195">
            <v>0</v>
          </cell>
          <cell r="Y1195">
            <v>35904.65</v>
          </cell>
          <cell r="AA1195">
            <v>34800</v>
          </cell>
          <cell r="AG1195">
            <v>46400</v>
          </cell>
          <cell r="AI1195">
            <v>0</v>
          </cell>
          <cell r="AL1195">
            <v>8516</v>
          </cell>
        </row>
        <row r="1196">
          <cell r="A1196" t="str">
            <v>8516</v>
          </cell>
          <cell r="B1196" t="str">
            <v xml:space="preserve">407 - Retained Earnings             </v>
          </cell>
          <cell r="C1196" t="str">
            <v xml:space="preserve">PSV - Professional Services         </v>
          </cell>
          <cell r="D1196" t="str">
            <v>IS</v>
          </cell>
          <cell r="G1196">
            <v>20079.86</v>
          </cell>
          <cell r="H1196">
            <v>0</v>
          </cell>
          <cell r="I1196">
            <v>41800</v>
          </cell>
          <cell r="K1196">
            <v>0</v>
          </cell>
          <cell r="M1196">
            <v>34579.86</v>
          </cell>
          <cell r="N1196">
            <v>192701.6</v>
          </cell>
          <cell r="O1196">
            <v>295200</v>
          </cell>
          <cell r="Q1196">
            <v>0</v>
          </cell>
          <cell r="T1196">
            <v>193601.6</v>
          </cell>
          <cell r="U1196">
            <v>480400</v>
          </cell>
          <cell r="W1196">
            <v>0</v>
          </cell>
          <cell r="Y1196">
            <v>34579.86</v>
          </cell>
          <cell r="AA1196">
            <v>295200</v>
          </cell>
          <cell r="AG1196">
            <v>480400</v>
          </cell>
          <cell r="AI1196">
            <v>0</v>
          </cell>
          <cell r="AL1196">
            <v>8516</v>
          </cell>
        </row>
        <row r="1197">
          <cell r="A1197" t="str">
            <v>8517</v>
          </cell>
          <cell r="B1197" t="str">
            <v xml:space="preserve">407 - Retained Earnings             </v>
          </cell>
          <cell r="C1197" t="str">
            <v xml:space="preserve">PSV - Professional Services         </v>
          </cell>
          <cell r="D1197" t="str">
            <v>EO</v>
          </cell>
          <cell r="G1197">
            <v>154.68</v>
          </cell>
          <cell r="H1197">
            <v>154.68</v>
          </cell>
          <cell r="I1197">
            <v>500</v>
          </cell>
          <cell r="K1197">
            <v>0</v>
          </cell>
          <cell r="M1197">
            <v>2139.25</v>
          </cell>
          <cell r="N1197">
            <v>1405.51</v>
          </cell>
          <cell r="O1197">
            <v>3200</v>
          </cell>
          <cell r="Q1197">
            <v>0</v>
          </cell>
          <cell r="T1197">
            <v>1714.87</v>
          </cell>
          <cell r="U1197">
            <v>4100</v>
          </cell>
          <cell r="W1197">
            <v>0</v>
          </cell>
          <cell r="Y1197">
            <v>2139.25</v>
          </cell>
          <cell r="AA1197">
            <v>3200</v>
          </cell>
          <cell r="AG1197">
            <v>4100</v>
          </cell>
          <cell r="AI1197">
            <v>0</v>
          </cell>
          <cell r="AL1197">
            <v>8517</v>
          </cell>
        </row>
        <row r="1198">
          <cell r="A1198" t="str">
            <v>8517</v>
          </cell>
          <cell r="B1198" t="str">
            <v xml:space="preserve">407 - Retained Earnings             </v>
          </cell>
          <cell r="C1198" t="str">
            <v xml:space="preserve">PSV - Professional Services         </v>
          </cell>
          <cell r="D1198" t="str">
            <v>EO</v>
          </cell>
          <cell r="G1198">
            <v>2263.9299999999998</v>
          </cell>
          <cell r="H1198">
            <v>2522.66</v>
          </cell>
          <cell r="I1198">
            <v>4400</v>
          </cell>
          <cell r="K1198">
            <v>0</v>
          </cell>
          <cell r="M1198">
            <v>33705.599999999999</v>
          </cell>
          <cell r="N1198">
            <v>29704.58</v>
          </cell>
          <cell r="O1198">
            <v>36000</v>
          </cell>
          <cell r="Q1198">
            <v>0</v>
          </cell>
          <cell r="T1198">
            <v>39824.239999999998</v>
          </cell>
          <cell r="U1198">
            <v>50900</v>
          </cell>
          <cell r="W1198">
            <v>0</v>
          </cell>
          <cell r="Y1198">
            <v>33705.599999999999</v>
          </cell>
          <cell r="AA1198">
            <v>36000</v>
          </cell>
          <cell r="AG1198">
            <v>50900</v>
          </cell>
          <cell r="AI1198">
            <v>0</v>
          </cell>
          <cell r="AL1198">
            <v>8517</v>
          </cell>
        </row>
        <row r="1199">
          <cell r="A1199" t="str">
            <v>8518</v>
          </cell>
          <cell r="B1199" t="str">
            <v xml:space="preserve">407 - Retained Earnings             </v>
          </cell>
          <cell r="C1199" t="str">
            <v xml:space="preserve">PSV - Professional Services         </v>
          </cell>
          <cell r="D1199" t="str">
            <v>EO</v>
          </cell>
          <cell r="G1199">
            <v>1840</v>
          </cell>
          <cell r="H1199">
            <v>1306.6300000000001</v>
          </cell>
          <cell r="I1199">
            <v>2100</v>
          </cell>
          <cell r="K1199">
            <v>0</v>
          </cell>
          <cell r="M1199">
            <v>10393.15</v>
          </cell>
          <cell r="N1199">
            <v>6038.7</v>
          </cell>
          <cell r="O1199">
            <v>16100</v>
          </cell>
          <cell r="Q1199">
            <v>0</v>
          </cell>
          <cell r="T1199">
            <v>10507.59</v>
          </cell>
          <cell r="U1199">
            <v>23100</v>
          </cell>
          <cell r="W1199">
            <v>0</v>
          </cell>
          <cell r="Y1199">
            <v>10393.15</v>
          </cell>
          <cell r="AA1199">
            <v>16100</v>
          </cell>
          <cell r="AG1199">
            <v>23100</v>
          </cell>
          <cell r="AI1199">
            <v>0</v>
          </cell>
          <cell r="AL1199">
            <v>8518</v>
          </cell>
        </row>
        <row r="1200">
          <cell r="A1200" t="str">
            <v>8519</v>
          </cell>
          <cell r="B1200" t="str">
            <v xml:space="preserve">407 - Retained Earnings             </v>
          </cell>
          <cell r="C1200" t="str">
            <v xml:space="preserve">PSV - Professional Services         </v>
          </cell>
          <cell r="D1200" t="str">
            <v>CSP</v>
          </cell>
          <cell r="G1200">
            <v>3086.2</v>
          </cell>
          <cell r="H1200">
            <v>3050.89</v>
          </cell>
          <cell r="I1200">
            <v>4300</v>
          </cell>
          <cell r="K1200">
            <v>0</v>
          </cell>
          <cell r="M1200">
            <v>27644.73</v>
          </cell>
          <cell r="N1200">
            <v>28846.17</v>
          </cell>
          <cell r="O1200">
            <v>38700</v>
          </cell>
          <cell r="Q1200">
            <v>0</v>
          </cell>
          <cell r="T1200">
            <v>37940.39</v>
          </cell>
          <cell r="U1200">
            <v>51500</v>
          </cell>
          <cell r="W1200">
            <v>0</v>
          </cell>
          <cell r="Y1200">
            <v>27644.73</v>
          </cell>
          <cell r="AA1200">
            <v>38700</v>
          </cell>
          <cell r="AG1200">
            <v>51500</v>
          </cell>
          <cell r="AI1200">
            <v>0</v>
          </cell>
          <cell r="AL1200">
            <v>8519</v>
          </cell>
        </row>
        <row r="1201">
          <cell r="A1201" t="str">
            <v>8521</v>
          </cell>
          <cell r="B1201" t="str">
            <v xml:space="preserve">407 - Retained Earnings             </v>
          </cell>
          <cell r="C1201" t="str">
            <v xml:space="preserve">PSV - Professional Services         </v>
          </cell>
          <cell r="D1201" t="str">
            <v>CSP</v>
          </cell>
          <cell r="G1201">
            <v>19375.060000000001</v>
          </cell>
          <cell r="H1201">
            <v>5447.54</v>
          </cell>
          <cell r="I1201">
            <v>5100</v>
          </cell>
          <cell r="K1201">
            <v>0</v>
          </cell>
          <cell r="M1201">
            <v>91456.68</v>
          </cell>
          <cell r="N1201">
            <v>62507.77</v>
          </cell>
          <cell r="O1201">
            <v>44600</v>
          </cell>
          <cell r="Q1201">
            <v>0</v>
          </cell>
          <cell r="T1201">
            <v>78000.460000000006</v>
          </cell>
          <cell r="U1201">
            <v>59700</v>
          </cell>
          <cell r="W1201">
            <v>0</v>
          </cell>
          <cell r="Y1201">
            <v>91456.68</v>
          </cell>
          <cell r="AA1201">
            <v>44600</v>
          </cell>
          <cell r="AG1201">
            <v>59700</v>
          </cell>
          <cell r="AI1201">
            <v>0</v>
          </cell>
          <cell r="AL1201">
            <v>8521</v>
          </cell>
        </row>
        <row r="1202">
          <cell r="A1202" t="str">
            <v>8522</v>
          </cell>
          <cell r="B1202" t="str">
            <v xml:space="preserve">407 - Retained Earnings             </v>
          </cell>
          <cell r="C1202" t="str">
            <v xml:space="preserve">PSV - Professional Services         </v>
          </cell>
          <cell r="D1202" t="str">
            <v>CSP</v>
          </cell>
          <cell r="G1202">
            <v>3055.67</v>
          </cell>
          <cell r="H1202">
            <v>3165.42</v>
          </cell>
          <cell r="I1202">
            <v>3600</v>
          </cell>
          <cell r="K1202">
            <v>0</v>
          </cell>
          <cell r="M1202">
            <v>31499.13</v>
          </cell>
          <cell r="N1202">
            <v>30286.14</v>
          </cell>
          <cell r="O1202">
            <v>29100</v>
          </cell>
          <cell r="Q1202">
            <v>0</v>
          </cell>
          <cell r="T1202">
            <v>39340.230000000003</v>
          </cell>
          <cell r="U1202">
            <v>38600</v>
          </cell>
          <cell r="W1202">
            <v>0</v>
          </cell>
          <cell r="Y1202">
            <v>31499.13</v>
          </cell>
          <cell r="AA1202">
            <v>29100</v>
          </cell>
          <cell r="AG1202">
            <v>38600</v>
          </cell>
          <cell r="AI1202">
            <v>0</v>
          </cell>
          <cell r="AL1202">
            <v>8522</v>
          </cell>
        </row>
        <row r="1203">
          <cell r="A1203" t="str">
            <v>8523</v>
          </cell>
          <cell r="B1203" t="str">
            <v xml:space="preserve">407 - Retained Earnings             </v>
          </cell>
          <cell r="C1203" t="str">
            <v xml:space="preserve">PSV - Professional Services         </v>
          </cell>
          <cell r="D1203" t="str">
            <v>CSP</v>
          </cell>
          <cell r="G1203">
            <v>12151.9</v>
          </cell>
          <cell r="H1203">
            <v>15372.1</v>
          </cell>
          <cell r="I1203">
            <v>25000</v>
          </cell>
          <cell r="K1203">
            <v>0</v>
          </cell>
          <cell r="M1203">
            <v>122827.3</v>
          </cell>
          <cell r="N1203">
            <v>137258.25</v>
          </cell>
          <cell r="O1203">
            <v>185000</v>
          </cell>
          <cell r="Q1203">
            <v>0</v>
          </cell>
          <cell r="T1203">
            <v>176602.15</v>
          </cell>
          <cell r="U1203">
            <v>250000</v>
          </cell>
          <cell r="W1203">
            <v>0</v>
          </cell>
          <cell r="Y1203">
            <v>122827.3</v>
          </cell>
          <cell r="AA1203">
            <v>185000</v>
          </cell>
          <cell r="AG1203">
            <v>250000</v>
          </cell>
          <cell r="AI1203">
            <v>0</v>
          </cell>
          <cell r="AL1203">
            <v>8523</v>
          </cell>
        </row>
        <row r="1204">
          <cell r="A1204" t="str">
            <v>8524</v>
          </cell>
          <cell r="B1204" t="str">
            <v xml:space="preserve">407 - Retained Earnings             </v>
          </cell>
          <cell r="C1204" t="str">
            <v xml:space="preserve">PSV - Professional Services         </v>
          </cell>
          <cell r="D1204" t="str">
            <v>CSP</v>
          </cell>
          <cell r="G1204">
            <v>85000</v>
          </cell>
          <cell r="H1204">
            <v>85580.33</v>
          </cell>
          <cell r="I1204">
            <v>88500</v>
          </cell>
          <cell r="K1204">
            <v>0</v>
          </cell>
          <cell r="M1204">
            <v>724097.98</v>
          </cell>
          <cell r="N1204">
            <v>761269.74</v>
          </cell>
          <cell r="O1204">
            <v>795800</v>
          </cell>
          <cell r="Q1204">
            <v>0</v>
          </cell>
          <cell r="T1204">
            <v>1016086.73</v>
          </cell>
          <cell r="U1204">
            <v>1060900</v>
          </cell>
          <cell r="W1204">
            <v>0</v>
          </cell>
          <cell r="Y1204">
            <v>724097.98</v>
          </cell>
          <cell r="AA1204">
            <v>795800</v>
          </cell>
          <cell r="AG1204">
            <v>1060900</v>
          </cell>
          <cell r="AI1204">
            <v>0</v>
          </cell>
          <cell r="AL1204">
            <v>8524</v>
          </cell>
        </row>
        <row r="1205">
          <cell r="A1205" t="str">
            <v>8530</v>
          </cell>
          <cell r="B1205" t="str">
            <v xml:space="preserve">407 - Retained Earnings             </v>
          </cell>
          <cell r="C1205" t="str">
            <v xml:space="preserve">PSV - Professional Services         </v>
          </cell>
          <cell r="D1205" t="str">
            <v>CS</v>
          </cell>
          <cell r="G1205">
            <v>70.2</v>
          </cell>
          <cell r="H1205">
            <v>10540.4</v>
          </cell>
          <cell r="I1205">
            <v>0</v>
          </cell>
          <cell r="K1205">
            <v>0</v>
          </cell>
          <cell r="M1205">
            <v>21319.200000000001</v>
          </cell>
          <cell r="N1205">
            <v>34393.279999999999</v>
          </cell>
          <cell r="O1205">
            <v>14900</v>
          </cell>
          <cell r="Q1205">
            <v>0</v>
          </cell>
          <cell r="T1205">
            <v>39393.279999999999</v>
          </cell>
          <cell r="U1205">
            <v>67100</v>
          </cell>
          <cell r="W1205">
            <v>0</v>
          </cell>
          <cell r="Y1205">
            <v>21319.200000000001</v>
          </cell>
          <cell r="AA1205">
            <v>14900</v>
          </cell>
          <cell r="AG1205">
            <v>67100</v>
          </cell>
          <cell r="AI1205">
            <v>0</v>
          </cell>
          <cell r="AL1205">
            <v>8530</v>
          </cell>
        </row>
        <row r="1206">
          <cell r="A1206" t="str">
            <v>8551</v>
          </cell>
          <cell r="B1206" t="str">
            <v xml:space="preserve">407 - Retained Earnings             </v>
          </cell>
          <cell r="C1206" t="str">
            <v xml:space="preserve">FAC - Facilities Maint and Repair   </v>
          </cell>
          <cell r="D1206" t="str">
            <v>EO</v>
          </cell>
          <cell r="G1206">
            <v>7107.89</v>
          </cell>
          <cell r="H1206">
            <v>11207.91</v>
          </cell>
          <cell r="I1206">
            <v>8200</v>
          </cell>
          <cell r="K1206">
            <v>0</v>
          </cell>
          <cell r="M1206">
            <v>89272.94</v>
          </cell>
          <cell r="N1206">
            <v>106148.47</v>
          </cell>
          <cell r="O1206">
            <v>103200</v>
          </cell>
          <cell r="Q1206">
            <v>0</v>
          </cell>
          <cell r="T1206">
            <v>155390.79</v>
          </cell>
          <cell r="U1206">
            <v>138000</v>
          </cell>
          <cell r="W1206">
            <v>0</v>
          </cell>
          <cell r="Y1206">
            <v>89272.94</v>
          </cell>
          <cell r="AA1206">
            <v>103200</v>
          </cell>
          <cell r="AG1206">
            <v>138000</v>
          </cell>
          <cell r="AI1206">
            <v>0</v>
          </cell>
          <cell r="AL1206">
            <v>8551</v>
          </cell>
        </row>
        <row r="1207">
          <cell r="A1207" t="str">
            <v>8552</v>
          </cell>
          <cell r="B1207" t="str">
            <v xml:space="preserve">407 - Retained Earnings             </v>
          </cell>
          <cell r="C1207" t="str">
            <v xml:space="preserve">PTX - Property Taxes                </v>
          </cell>
          <cell r="D1207" t="str">
            <v>EO</v>
          </cell>
          <cell r="G1207">
            <v>72203.72</v>
          </cell>
          <cell r="H1207">
            <v>56954.559999999998</v>
          </cell>
          <cell r="I1207">
            <v>60100</v>
          </cell>
          <cell r="K1207">
            <v>0</v>
          </cell>
          <cell r="M1207">
            <v>524465.23</v>
          </cell>
          <cell r="N1207">
            <v>516048.17</v>
          </cell>
          <cell r="O1207">
            <v>540800</v>
          </cell>
          <cell r="Q1207">
            <v>0</v>
          </cell>
          <cell r="T1207">
            <v>688063.38</v>
          </cell>
          <cell r="U1207">
            <v>721000</v>
          </cell>
          <cell r="W1207">
            <v>0</v>
          </cell>
          <cell r="Y1207">
            <v>524465.23</v>
          </cell>
          <cell r="AA1207">
            <v>540800</v>
          </cell>
          <cell r="AG1207">
            <v>721000</v>
          </cell>
          <cell r="AI1207">
            <v>0</v>
          </cell>
          <cell r="AL1207">
            <v>8552</v>
          </cell>
        </row>
        <row r="1208">
          <cell r="A1208" t="str">
            <v>8553</v>
          </cell>
          <cell r="B1208" t="str">
            <v xml:space="preserve">407 - Retained Earnings             </v>
          </cell>
          <cell r="C1208" t="str">
            <v xml:space="preserve">FAC - Facilities Maint and Repair   </v>
          </cell>
          <cell r="D1208" t="str">
            <v>EO</v>
          </cell>
          <cell r="G1208">
            <v>18150.64</v>
          </cell>
          <cell r="H1208">
            <v>11155.66</v>
          </cell>
          <cell r="I1208">
            <v>7000</v>
          </cell>
          <cell r="K1208">
            <v>0</v>
          </cell>
          <cell r="M1208">
            <v>104965.89</v>
          </cell>
          <cell r="N1208">
            <v>72182.710000000006</v>
          </cell>
          <cell r="O1208">
            <v>75000</v>
          </cell>
          <cell r="Q1208">
            <v>0</v>
          </cell>
          <cell r="T1208">
            <v>121311.32</v>
          </cell>
          <cell r="U1208">
            <v>100000</v>
          </cell>
          <cell r="W1208">
            <v>0</v>
          </cell>
          <cell r="Y1208">
            <v>104965.89</v>
          </cell>
          <cell r="AA1208">
            <v>75000</v>
          </cell>
          <cell r="AG1208">
            <v>100000</v>
          </cell>
          <cell r="AI1208">
            <v>0</v>
          </cell>
          <cell r="AL1208">
            <v>8553</v>
          </cell>
        </row>
        <row r="1209">
          <cell r="A1209" t="str">
            <v>8554</v>
          </cell>
          <cell r="B1209" t="str">
            <v xml:space="preserve">407 - Retained Earnings             </v>
          </cell>
          <cell r="C1209" t="str">
            <v xml:space="preserve">FAC - Facilities Maint and Repair   </v>
          </cell>
          <cell r="D1209" t="str">
            <v>EO</v>
          </cell>
          <cell r="G1209">
            <v>25644.799999999999</v>
          </cell>
          <cell r="H1209">
            <v>25864.400000000001</v>
          </cell>
          <cell r="I1209">
            <v>29100</v>
          </cell>
          <cell r="K1209">
            <v>0</v>
          </cell>
          <cell r="M1209">
            <v>274674.57</v>
          </cell>
          <cell r="N1209">
            <v>271363.34999999998</v>
          </cell>
          <cell r="O1209">
            <v>293500</v>
          </cell>
          <cell r="Q1209">
            <v>0</v>
          </cell>
          <cell r="T1209">
            <v>376454.3</v>
          </cell>
          <cell r="U1209">
            <v>386300</v>
          </cell>
          <cell r="W1209">
            <v>0</v>
          </cell>
          <cell r="Y1209">
            <v>274674.57</v>
          </cell>
          <cell r="AA1209">
            <v>293500</v>
          </cell>
          <cell r="AG1209">
            <v>386300</v>
          </cell>
          <cell r="AI1209">
            <v>0</v>
          </cell>
          <cell r="AL1209">
            <v>8554</v>
          </cell>
        </row>
        <row r="1210">
          <cell r="A1210" t="str">
            <v>8555</v>
          </cell>
          <cell r="B1210" t="str">
            <v xml:space="preserve">407 - Retained Earnings             </v>
          </cell>
          <cell r="C1210" t="str">
            <v xml:space="preserve">FAC - Facilities Maint and Repair   </v>
          </cell>
          <cell r="D1210" t="str">
            <v>EO</v>
          </cell>
          <cell r="G1210">
            <v>6183.68</v>
          </cell>
          <cell r="H1210">
            <v>10055.15</v>
          </cell>
          <cell r="I1210">
            <v>6000</v>
          </cell>
          <cell r="K1210">
            <v>0</v>
          </cell>
          <cell r="M1210">
            <v>103752.91</v>
          </cell>
          <cell r="N1210">
            <v>108479.71</v>
          </cell>
          <cell r="O1210">
            <v>60500</v>
          </cell>
          <cell r="Q1210">
            <v>0</v>
          </cell>
          <cell r="T1210">
            <v>150924.51</v>
          </cell>
          <cell r="U1210">
            <v>80000</v>
          </cell>
          <cell r="W1210">
            <v>0</v>
          </cell>
          <cell r="Y1210">
            <v>103752.91</v>
          </cell>
          <cell r="AA1210">
            <v>60500</v>
          </cell>
          <cell r="AG1210">
            <v>80000</v>
          </cell>
          <cell r="AI1210">
            <v>0</v>
          </cell>
          <cell r="AL1210">
            <v>8555</v>
          </cell>
        </row>
        <row r="1211">
          <cell r="A1211" t="str">
            <v>8556</v>
          </cell>
          <cell r="B1211" t="str">
            <v xml:space="preserve">407 - Retained Earnings             </v>
          </cell>
          <cell r="C1211" t="str">
            <v xml:space="preserve">FAC - Facilities Maint and Repair   </v>
          </cell>
          <cell r="D1211" t="str">
            <v>EO</v>
          </cell>
          <cell r="G1211">
            <v>0</v>
          </cell>
          <cell r="H1211">
            <v>0</v>
          </cell>
          <cell r="I1211">
            <v>3300</v>
          </cell>
          <cell r="K1211">
            <v>0</v>
          </cell>
          <cell r="M1211">
            <v>34061.370000000003</v>
          </cell>
          <cell r="N1211">
            <v>17540</v>
          </cell>
          <cell r="O1211">
            <v>30000</v>
          </cell>
          <cell r="Q1211">
            <v>0</v>
          </cell>
          <cell r="T1211">
            <v>32825</v>
          </cell>
          <cell r="U1211">
            <v>40000</v>
          </cell>
          <cell r="W1211">
            <v>0</v>
          </cell>
          <cell r="Y1211">
            <v>34061.370000000003</v>
          </cell>
          <cell r="AA1211">
            <v>30000</v>
          </cell>
          <cell r="AG1211">
            <v>40000</v>
          </cell>
          <cell r="AI1211">
            <v>0</v>
          </cell>
          <cell r="AL1211">
            <v>8556</v>
          </cell>
        </row>
        <row r="1212">
          <cell r="A1212" t="str">
            <v>8557</v>
          </cell>
          <cell r="B1212" t="str">
            <v xml:space="preserve">407 - Retained Earnings             </v>
          </cell>
          <cell r="C1212" t="str">
            <v xml:space="preserve">FAC - Facilities Maint and Repair   </v>
          </cell>
          <cell r="D1212" t="str">
            <v>EO</v>
          </cell>
          <cell r="G1212">
            <v>16975.93</v>
          </cell>
          <cell r="H1212">
            <v>16123.63</v>
          </cell>
          <cell r="I1212">
            <v>18400</v>
          </cell>
          <cell r="K1212">
            <v>0</v>
          </cell>
          <cell r="M1212">
            <v>157898.26999999999</v>
          </cell>
          <cell r="N1212">
            <v>154273.17000000001</v>
          </cell>
          <cell r="O1212">
            <v>165500</v>
          </cell>
          <cell r="Q1212">
            <v>0</v>
          </cell>
          <cell r="T1212">
            <v>204322.28</v>
          </cell>
          <cell r="U1212">
            <v>220500</v>
          </cell>
          <cell r="W1212">
            <v>0</v>
          </cell>
          <cell r="Y1212">
            <v>157898.26999999999</v>
          </cell>
          <cell r="AA1212">
            <v>165500</v>
          </cell>
          <cell r="AG1212">
            <v>220500</v>
          </cell>
          <cell r="AI1212">
            <v>0</v>
          </cell>
          <cell r="AL1212">
            <v>8557</v>
          </cell>
        </row>
        <row r="1213">
          <cell r="A1213" t="str">
            <v>8558</v>
          </cell>
          <cell r="B1213" t="str">
            <v xml:space="preserve">407 - Retained Earnings             </v>
          </cell>
          <cell r="C1213" t="str">
            <v xml:space="preserve">FAC - Facilities Maint and Repair   </v>
          </cell>
          <cell r="D1213" t="str">
            <v>EO</v>
          </cell>
          <cell r="G1213">
            <v>11204</v>
          </cell>
          <cell r="H1213">
            <v>9336.16</v>
          </cell>
          <cell r="I1213">
            <v>13200</v>
          </cell>
          <cell r="K1213">
            <v>0</v>
          </cell>
          <cell r="M1213">
            <v>38747.550000000003</v>
          </cell>
          <cell r="N1213">
            <v>38748.81</v>
          </cell>
          <cell r="O1213">
            <v>56300</v>
          </cell>
          <cell r="Q1213">
            <v>0</v>
          </cell>
          <cell r="T1213">
            <v>50423.81</v>
          </cell>
          <cell r="U1213">
            <v>75000</v>
          </cell>
          <cell r="W1213">
            <v>0</v>
          </cell>
          <cell r="Y1213">
            <v>38747.550000000003</v>
          </cell>
          <cell r="AA1213">
            <v>56300</v>
          </cell>
          <cell r="AG1213">
            <v>75000</v>
          </cell>
          <cell r="AI1213">
            <v>0</v>
          </cell>
          <cell r="AL1213">
            <v>8558</v>
          </cell>
        </row>
        <row r="1214">
          <cell r="A1214" t="str">
            <v>8559</v>
          </cell>
          <cell r="B1214" t="str">
            <v xml:space="preserve">407 - Retained Earnings             </v>
          </cell>
          <cell r="C1214" t="str">
            <v xml:space="preserve">FAC - Facilities Maint and Repair   </v>
          </cell>
          <cell r="D1214" t="str">
            <v>EO</v>
          </cell>
          <cell r="G1214">
            <v>0</v>
          </cell>
          <cell r="H1214">
            <v>0</v>
          </cell>
          <cell r="I1214">
            <v>0</v>
          </cell>
          <cell r="K1214">
            <v>0</v>
          </cell>
          <cell r="M1214">
            <v>46826</v>
          </cell>
          <cell r="N1214">
            <v>82000</v>
          </cell>
          <cell r="O1214">
            <v>48800</v>
          </cell>
          <cell r="Q1214">
            <v>0</v>
          </cell>
          <cell r="T1214">
            <v>152368.07999999999</v>
          </cell>
          <cell r="U1214">
            <v>90000</v>
          </cell>
          <cell r="W1214">
            <v>0</v>
          </cell>
          <cell r="Y1214">
            <v>46826</v>
          </cell>
          <cell r="AA1214">
            <v>48800</v>
          </cell>
          <cell r="AG1214">
            <v>90000</v>
          </cell>
          <cell r="AI1214">
            <v>0</v>
          </cell>
          <cell r="AL1214">
            <v>8559</v>
          </cell>
        </row>
        <row r="1215">
          <cell r="A1215" t="str">
            <v>8560</v>
          </cell>
          <cell r="B1215" t="str">
            <v xml:space="preserve">407 - Retained Earnings             </v>
          </cell>
          <cell r="C1215" t="str">
            <v xml:space="preserve">FAC - Facilities Maint and Repair   </v>
          </cell>
          <cell r="D1215" t="str">
            <v>EO</v>
          </cell>
          <cell r="G1215">
            <v>100</v>
          </cell>
          <cell r="H1215">
            <v>0</v>
          </cell>
          <cell r="I1215">
            <v>1000</v>
          </cell>
          <cell r="K1215">
            <v>0</v>
          </cell>
          <cell r="M1215">
            <v>100</v>
          </cell>
          <cell r="N1215">
            <v>635</v>
          </cell>
          <cell r="O1215">
            <v>7000</v>
          </cell>
          <cell r="Q1215">
            <v>0</v>
          </cell>
          <cell r="T1215">
            <v>635</v>
          </cell>
          <cell r="U1215">
            <v>10000</v>
          </cell>
          <cell r="W1215">
            <v>0</v>
          </cell>
          <cell r="Y1215">
            <v>100</v>
          </cell>
          <cell r="AA1215">
            <v>7000</v>
          </cell>
          <cell r="AG1215">
            <v>10000</v>
          </cell>
          <cell r="AI1215">
            <v>0</v>
          </cell>
          <cell r="AL1215">
            <v>8560</v>
          </cell>
        </row>
        <row r="1216">
          <cell r="A1216" t="str">
            <v>8561</v>
          </cell>
          <cell r="B1216" t="str">
            <v xml:space="preserve">407 - Retained Earnings             </v>
          </cell>
          <cell r="C1216" t="str">
            <v xml:space="preserve">FAC - Facilities Maint and Repair   </v>
          </cell>
          <cell r="D1216" t="str">
            <v>EO</v>
          </cell>
          <cell r="G1216">
            <v>683.6</v>
          </cell>
          <cell r="H1216">
            <v>1080.1400000000001</v>
          </cell>
          <cell r="I1216">
            <v>5600</v>
          </cell>
          <cell r="K1216">
            <v>0</v>
          </cell>
          <cell r="M1216">
            <v>21233.34</v>
          </cell>
          <cell r="N1216">
            <v>23151.7</v>
          </cell>
          <cell r="O1216">
            <v>43400</v>
          </cell>
          <cell r="Q1216">
            <v>0</v>
          </cell>
          <cell r="T1216">
            <v>48131.53</v>
          </cell>
          <cell r="U1216">
            <v>60000</v>
          </cell>
          <cell r="W1216">
            <v>0</v>
          </cell>
          <cell r="Y1216">
            <v>21233.34</v>
          </cell>
          <cell r="AA1216">
            <v>43400</v>
          </cell>
          <cell r="AG1216">
            <v>60000</v>
          </cell>
          <cell r="AI1216">
            <v>0</v>
          </cell>
          <cell r="AL1216">
            <v>8561</v>
          </cell>
        </row>
        <row r="1217">
          <cell r="A1217" t="str">
            <v>8563</v>
          </cell>
          <cell r="B1217" t="str">
            <v xml:space="preserve">407 - Retained Earnings             </v>
          </cell>
          <cell r="C1217" t="str">
            <v xml:space="preserve">FAC - Facilities Maint and Repair   </v>
          </cell>
          <cell r="D1217" t="str">
            <v>EO</v>
          </cell>
          <cell r="G1217">
            <v>1990.27</v>
          </cell>
          <cell r="H1217">
            <v>2078.8200000000002</v>
          </cell>
          <cell r="I1217">
            <v>3700</v>
          </cell>
          <cell r="K1217">
            <v>0</v>
          </cell>
          <cell r="M1217">
            <v>25155.66</v>
          </cell>
          <cell r="N1217">
            <v>23324.32</v>
          </cell>
          <cell r="O1217">
            <v>26600</v>
          </cell>
          <cell r="Q1217">
            <v>0</v>
          </cell>
          <cell r="T1217">
            <v>40132.25</v>
          </cell>
          <cell r="U1217">
            <v>38000</v>
          </cell>
          <cell r="W1217">
            <v>0</v>
          </cell>
          <cell r="Y1217">
            <v>25155.66</v>
          </cell>
          <cell r="AA1217">
            <v>26600</v>
          </cell>
          <cell r="AG1217">
            <v>38000</v>
          </cell>
          <cell r="AI1217">
            <v>0</v>
          </cell>
          <cell r="AL1217">
            <v>8563</v>
          </cell>
        </row>
        <row r="1218">
          <cell r="A1218" t="str">
            <v>8564</v>
          </cell>
          <cell r="B1218" t="str">
            <v xml:space="preserve">407 - Retained Earnings             </v>
          </cell>
          <cell r="C1218" t="str">
            <v xml:space="preserve">FAC - Facilities Maint and Repair   </v>
          </cell>
          <cell r="D1218" t="str">
            <v>EO</v>
          </cell>
          <cell r="G1218">
            <v>0</v>
          </cell>
          <cell r="H1218">
            <v>-419.8</v>
          </cell>
          <cell r="I1218">
            <v>0</v>
          </cell>
          <cell r="K1218">
            <v>0</v>
          </cell>
          <cell r="M1218">
            <v>577.20000000000005</v>
          </cell>
          <cell r="N1218">
            <v>8850</v>
          </cell>
          <cell r="O1218">
            <v>11400</v>
          </cell>
          <cell r="Q1218">
            <v>0</v>
          </cell>
          <cell r="T1218">
            <v>11678.49</v>
          </cell>
          <cell r="U1218">
            <v>14000</v>
          </cell>
          <cell r="W1218">
            <v>0</v>
          </cell>
          <cell r="Y1218">
            <v>577.20000000000005</v>
          </cell>
          <cell r="AA1218">
            <v>11400</v>
          </cell>
          <cell r="AG1218">
            <v>14000</v>
          </cell>
          <cell r="AI1218">
            <v>0</v>
          </cell>
          <cell r="AL1218">
            <v>8564</v>
          </cell>
        </row>
        <row r="1219">
          <cell r="A1219" t="str">
            <v>8565</v>
          </cell>
          <cell r="B1219" t="str">
            <v xml:space="preserve">407 - Retained Earnings             </v>
          </cell>
          <cell r="C1219" t="str">
            <v xml:space="preserve">FAC - Facilities Maint and Repair   </v>
          </cell>
          <cell r="D1219" t="str">
            <v>EO</v>
          </cell>
          <cell r="G1219">
            <v>100</v>
          </cell>
          <cell r="H1219">
            <v>4136.62</v>
          </cell>
          <cell r="I1219">
            <v>1900</v>
          </cell>
          <cell r="K1219">
            <v>0</v>
          </cell>
          <cell r="M1219">
            <v>39156.629999999997</v>
          </cell>
          <cell r="N1219">
            <v>38448.21</v>
          </cell>
          <cell r="O1219">
            <v>24000</v>
          </cell>
          <cell r="Q1219">
            <v>0</v>
          </cell>
          <cell r="T1219">
            <v>75840.34</v>
          </cell>
          <cell r="U1219">
            <v>30000</v>
          </cell>
          <cell r="W1219">
            <v>0</v>
          </cell>
          <cell r="Y1219">
            <v>39156.629999999997</v>
          </cell>
          <cell r="AA1219">
            <v>24000</v>
          </cell>
          <cell r="AG1219">
            <v>30000</v>
          </cell>
          <cell r="AI1219">
            <v>0</v>
          </cell>
          <cell r="AL1219">
            <v>8565</v>
          </cell>
        </row>
        <row r="1220">
          <cell r="A1220" t="str">
            <v>8566</v>
          </cell>
          <cell r="B1220" t="str">
            <v xml:space="preserve">407 - Retained Earnings             </v>
          </cell>
          <cell r="C1220" t="str">
            <v xml:space="preserve">FAC - Facilities Maint and Repair   </v>
          </cell>
          <cell r="D1220" t="str">
            <v>EO</v>
          </cell>
          <cell r="G1220">
            <v>1512</v>
          </cell>
          <cell r="H1220">
            <v>705.42</v>
          </cell>
          <cell r="I1220">
            <v>1300</v>
          </cell>
          <cell r="K1220">
            <v>0</v>
          </cell>
          <cell r="M1220">
            <v>16254</v>
          </cell>
          <cell r="N1220">
            <v>7008.33</v>
          </cell>
          <cell r="O1220">
            <v>11300</v>
          </cell>
          <cell r="Q1220">
            <v>0</v>
          </cell>
          <cell r="T1220">
            <v>8873.85</v>
          </cell>
          <cell r="U1220">
            <v>15000</v>
          </cell>
          <cell r="W1220">
            <v>0</v>
          </cell>
          <cell r="Y1220">
            <v>16254</v>
          </cell>
          <cell r="AA1220">
            <v>11300</v>
          </cell>
          <cell r="AG1220">
            <v>15000</v>
          </cell>
          <cell r="AI1220">
            <v>0</v>
          </cell>
          <cell r="AL1220">
            <v>8566</v>
          </cell>
        </row>
        <row r="1221">
          <cell r="A1221" t="str">
            <v>8567</v>
          </cell>
          <cell r="B1221" t="str">
            <v xml:space="preserve">407 - Retained Earnings             </v>
          </cell>
          <cell r="C1221" t="str">
            <v xml:space="preserve">FAC - Facilities Maint and Repair   </v>
          </cell>
          <cell r="D1221" t="str">
            <v>EO</v>
          </cell>
          <cell r="G1221">
            <v>359.89</v>
          </cell>
          <cell r="H1221">
            <v>353.41</v>
          </cell>
          <cell r="I1221">
            <v>1000</v>
          </cell>
          <cell r="K1221">
            <v>0</v>
          </cell>
          <cell r="M1221">
            <v>9259.0400000000009</v>
          </cell>
          <cell r="N1221">
            <v>12666.95</v>
          </cell>
          <cell r="O1221">
            <v>18600</v>
          </cell>
          <cell r="Q1221">
            <v>0</v>
          </cell>
          <cell r="T1221">
            <v>16683.66</v>
          </cell>
          <cell r="U1221">
            <v>25000</v>
          </cell>
          <cell r="W1221">
            <v>0</v>
          </cell>
          <cell r="Y1221">
            <v>9259.0400000000009</v>
          </cell>
          <cell r="AA1221">
            <v>18600</v>
          </cell>
          <cell r="AG1221">
            <v>25000</v>
          </cell>
          <cell r="AI1221">
            <v>0</v>
          </cell>
          <cell r="AL1221">
            <v>8567</v>
          </cell>
        </row>
        <row r="1222">
          <cell r="A1222" t="str">
            <v>8568</v>
          </cell>
          <cell r="B1222" t="str">
            <v xml:space="preserve">407 - Retained Earnings             </v>
          </cell>
          <cell r="C1222" t="str">
            <v xml:space="preserve">FAC - Facilities Maint and Repair   </v>
          </cell>
          <cell r="D1222" t="str">
            <v>EO</v>
          </cell>
          <cell r="G1222">
            <v>0</v>
          </cell>
          <cell r="H1222">
            <v>242.98</v>
          </cell>
          <cell r="I1222">
            <v>1900</v>
          </cell>
          <cell r="K1222">
            <v>0</v>
          </cell>
          <cell r="M1222">
            <v>9293.93</v>
          </cell>
          <cell r="N1222">
            <v>5189.3100000000004</v>
          </cell>
          <cell r="O1222">
            <v>13900</v>
          </cell>
          <cell r="Q1222">
            <v>0</v>
          </cell>
          <cell r="T1222">
            <v>11012.42</v>
          </cell>
          <cell r="U1222">
            <v>20000</v>
          </cell>
          <cell r="W1222">
            <v>0</v>
          </cell>
          <cell r="Y1222">
            <v>9293.93</v>
          </cell>
          <cell r="AA1222">
            <v>13900</v>
          </cell>
          <cell r="AG1222">
            <v>20000</v>
          </cell>
          <cell r="AI1222">
            <v>0</v>
          </cell>
          <cell r="AL1222">
            <v>8568</v>
          </cell>
        </row>
        <row r="1223">
          <cell r="A1223" t="str">
            <v>8569</v>
          </cell>
          <cell r="B1223" t="str">
            <v xml:space="preserve">407 - Retained Earnings             </v>
          </cell>
          <cell r="C1223" t="str">
            <v xml:space="preserve">FAC - Facilities Maint and Repair   </v>
          </cell>
          <cell r="D1223" t="str">
            <v>EO</v>
          </cell>
          <cell r="G1223">
            <v>0</v>
          </cell>
          <cell r="H1223">
            <v>1741.04</v>
          </cell>
          <cell r="I1223">
            <v>3500</v>
          </cell>
          <cell r="K1223">
            <v>0</v>
          </cell>
          <cell r="M1223">
            <v>1262.26</v>
          </cell>
          <cell r="N1223">
            <v>5652.48</v>
          </cell>
          <cell r="O1223">
            <v>17900</v>
          </cell>
          <cell r="Q1223">
            <v>0</v>
          </cell>
          <cell r="T1223">
            <v>8449.52</v>
          </cell>
          <cell r="U1223">
            <v>25000</v>
          </cell>
          <cell r="W1223">
            <v>0</v>
          </cell>
          <cell r="Y1223">
            <v>1262.26</v>
          </cell>
          <cell r="AA1223">
            <v>17900</v>
          </cell>
          <cell r="AG1223">
            <v>25000</v>
          </cell>
          <cell r="AI1223">
            <v>0</v>
          </cell>
          <cell r="AL1223">
            <v>8569</v>
          </cell>
        </row>
        <row r="1224">
          <cell r="A1224" t="str">
            <v>8570</v>
          </cell>
          <cell r="B1224" t="str">
            <v xml:space="preserve">407 - Retained Earnings             </v>
          </cell>
          <cell r="C1224" t="str">
            <v xml:space="preserve">FAC - Facilities Maint and Repair   </v>
          </cell>
          <cell r="D1224" t="str">
            <v>EO</v>
          </cell>
          <cell r="G1224">
            <v>0</v>
          </cell>
          <cell r="H1224">
            <v>0</v>
          </cell>
          <cell r="I1224">
            <v>0</v>
          </cell>
          <cell r="K1224">
            <v>0</v>
          </cell>
          <cell r="M1224">
            <v>8559</v>
          </cell>
          <cell r="N1224">
            <v>8732</v>
          </cell>
          <cell r="O1224">
            <v>9000</v>
          </cell>
          <cell r="Q1224">
            <v>0</v>
          </cell>
          <cell r="T1224">
            <v>11557</v>
          </cell>
          <cell r="U1224">
            <v>12000</v>
          </cell>
          <cell r="W1224">
            <v>0</v>
          </cell>
          <cell r="Y1224">
            <v>8559</v>
          </cell>
          <cell r="AA1224">
            <v>9000</v>
          </cell>
          <cell r="AG1224">
            <v>12000</v>
          </cell>
          <cell r="AI1224">
            <v>0</v>
          </cell>
          <cell r="AL1224">
            <v>8570</v>
          </cell>
        </row>
        <row r="1225">
          <cell r="A1225" t="str">
            <v>8571</v>
          </cell>
          <cell r="B1225" t="str">
            <v xml:space="preserve">407 - Retained Earnings             </v>
          </cell>
          <cell r="C1225" t="str">
            <v xml:space="preserve">FAC - Facilities Maint and Repair   </v>
          </cell>
          <cell r="D1225" t="str">
            <v>EO</v>
          </cell>
          <cell r="G1225">
            <v>197.4</v>
          </cell>
          <cell r="H1225">
            <v>2427.25</v>
          </cell>
          <cell r="I1225">
            <v>1900</v>
          </cell>
          <cell r="K1225">
            <v>0</v>
          </cell>
          <cell r="M1225">
            <v>16219.54</v>
          </cell>
          <cell r="N1225">
            <v>12802.48</v>
          </cell>
          <cell r="O1225">
            <v>17000</v>
          </cell>
          <cell r="Q1225">
            <v>0</v>
          </cell>
          <cell r="T1225">
            <v>18345.830000000002</v>
          </cell>
          <cell r="U1225">
            <v>30000</v>
          </cell>
          <cell r="W1225">
            <v>0</v>
          </cell>
          <cell r="Y1225">
            <v>16219.54</v>
          </cell>
          <cell r="AA1225">
            <v>17000</v>
          </cell>
          <cell r="AG1225">
            <v>30000</v>
          </cell>
          <cell r="AI1225">
            <v>0</v>
          </cell>
          <cell r="AL1225">
            <v>8571</v>
          </cell>
        </row>
        <row r="1226">
          <cell r="A1226" t="str">
            <v>8572</v>
          </cell>
          <cell r="B1226" t="str">
            <v xml:space="preserve">407 - Retained Earnings             </v>
          </cell>
          <cell r="C1226" t="str">
            <v xml:space="preserve">FAC - Facilities Maint and Repair   </v>
          </cell>
          <cell r="D1226" t="str">
            <v>EO</v>
          </cell>
          <cell r="G1226">
            <v>382.05</v>
          </cell>
          <cell r="H1226">
            <v>313.95999999999998</v>
          </cell>
          <cell r="I1226">
            <v>600</v>
          </cell>
          <cell r="K1226">
            <v>0</v>
          </cell>
          <cell r="M1226">
            <v>2751.61</v>
          </cell>
          <cell r="N1226">
            <v>2433.44</v>
          </cell>
          <cell r="O1226">
            <v>4200</v>
          </cell>
          <cell r="Q1226">
            <v>0</v>
          </cell>
          <cell r="T1226">
            <v>3886.6</v>
          </cell>
          <cell r="U1226">
            <v>6000</v>
          </cell>
          <cell r="W1226">
            <v>0</v>
          </cell>
          <cell r="Y1226">
            <v>2751.61</v>
          </cell>
          <cell r="AA1226">
            <v>4200</v>
          </cell>
          <cell r="AG1226">
            <v>6000</v>
          </cell>
          <cell r="AI1226">
            <v>0</v>
          </cell>
          <cell r="AL1226">
            <v>8572</v>
          </cell>
        </row>
        <row r="1227">
          <cell r="A1227" t="str">
            <v>8573</v>
          </cell>
          <cell r="B1227" t="str">
            <v xml:space="preserve">407 - Retained Earnings             </v>
          </cell>
          <cell r="C1227" t="str">
            <v xml:space="preserve">FAC - Facilities Maint and Repair   </v>
          </cell>
          <cell r="D1227" t="str">
            <v>EO</v>
          </cell>
          <cell r="G1227">
            <v>0</v>
          </cell>
          <cell r="H1227">
            <v>0</v>
          </cell>
          <cell r="I1227">
            <v>0</v>
          </cell>
          <cell r="K1227">
            <v>0</v>
          </cell>
          <cell r="M1227">
            <v>3886.5</v>
          </cell>
          <cell r="N1227">
            <v>350</v>
          </cell>
          <cell r="O1227">
            <v>15000</v>
          </cell>
          <cell r="Q1227">
            <v>0</v>
          </cell>
          <cell r="T1227">
            <v>350</v>
          </cell>
          <cell r="U1227">
            <v>15000</v>
          </cell>
          <cell r="W1227">
            <v>0</v>
          </cell>
          <cell r="Y1227">
            <v>3886.5</v>
          </cell>
          <cell r="AA1227">
            <v>15000</v>
          </cell>
          <cell r="AG1227">
            <v>15000</v>
          </cell>
          <cell r="AI1227">
            <v>0</v>
          </cell>
          <cell r="AL1227">
            <v>8573</v>
          </cell>
        </row>
        <row r="1228">
          <cell r="A1228" t="str">
            <v>8578</v>
          </cell>
          <cell r="B1228" t="str">
            <v xml:space="preserve">407 - Retained Earnings             </v>
          </cell>
          <cell r="C1228" t="str">
            <v xml:space="preserve">FAC - Facilities Maint and Repair   </v>
          </cell>
          <cell r="D1228" t="str">
            <v>EO</v>
          </cell>
          <cell r="G1228">
            <v>5113.3999999999996</v>
          </cell>
          <cell r="H1228">
            <v>1460</v>
          </cell>
          <cell r="I1228">
            <v>1900</v>
          </cell>
          <cell r="K1228">
            <v>0</v>
          </cell>
          <cell r="M1228">
            <v>22290.25</v>
          </cell>
          <cell r="N1228">
            <v>13140</v>
          </cell>
          <cell r="O1228">
            <v>16500</v>
          </cell>
          <cell r="Q1228">
            <v>0</v>
          </cell>
          <cell r="T1228">
            <v>28024.45</v>
          </cell>
          <cell r="U1228">
            <v>22000</v>
          </cell>
          <cell r="W1228">
            <v>0</v>
          </cell>
          <cell r="Y1228">
            <v>22290.25</v>
          </cell>
          <cell r="AA1228">
            <v>16500</v>
          </cell>
          <cell r="AG1228">
            <v>22000</v>
          </cell>
          <cell r="AI1228">
            <v>0</v>
          </cell>
          <cell r="AL1228">
            <v>8578</v>
          </cell>
        </row>
        <row r="1229">
          <cell r="A1229" t="str">
            <v>8579</v>
          </cell>
          <cell r="B1229" t="str">
            <v xml:space="preserve">407 - Retained Earnings             </v>
          </cell>
          <cell r="C1229" t="str">
            <v xml:space="preserve">FAC - Facilities Maint and Repair   </v>
          </cell>
          <cell r="D1229" t="str">
            <v>EO</v>
          </cell>
          <cell r="G1229">
            <v>0</v>
          </cell>
          <cell r="H1229">
            <v>0</v>
          </cell>
          <cell r="I1229">
            <v>2700</v>
          </cell>
          <cell r="K1229">
            <v>0</v>
          </cell>
          <cell r="M1229">
            <v>70252.95</v>
          </cell>
          <cell r="N1229">
            <v>13839.64</v>
          </cell>
          <cell r="O1229">
            <v>72300</v>
          </cell>
          <cell r="Q1229">
            <v>0</v>
          </cell>
          <cell r="T1229">
            <v>74508.639999999999</v>
          </cell>
          <cell r="U1229">
            <v>80000</v>
          </cell>
          <cell r="W1229">
            <v>0</v>
          </cell>
          <cell r="Y1229">
            <v>70252.95</v>
          </cell>
          <cell r="AA1229">
            <v>72300</v>
          </cell>
          <cell r="AG1229">
            <v>80000</v>
          </cell>
          <cell r="AI1229">
            <v>0</v>
          </cell>
          <cell r="AL1229">
            <v>8579</v>
          </cell>
        </row>
        <row r="1230">
          <cell r="A1230" t="str">
            <v>8601</v>
          </cell>
          <cell r="B1230" t="str">
            <v xml:space="preserve">407 - Retained Earnings             </v>
          </cell>
          <cell r="C1230" t="str">
            <v xml:space="preserve">MS - Materials &amp; Supplies          </v>
          </cell>
          <cell r="D1230" t="str">
            <v>CSP</v>
          </cell>
          <cell r="G1230">
            <v>0</v>
          </cell>
          <cell r="H1230">
            <v>0</v>
          </cell>
          <cell r="I1230">
            <v>200</v>
          </cell>
          <cell r="K1230">
            <v>0</v>
          </cell>
          <cell r="M1230">
            <v>20.99</v>
          </cell>
          <cell r="N1230">
            <v>19.559999999999999</v>
          </cell>
          <cell r="O1230">
            <v>1600</v>
          </cell>
          <cell r="Q1230">
            <v>0</v>
          </cell>
          <cell r="T1230">
            <v>1320.1</v>
          </cell>
          <cell r="U1230">
            <v>1800</v>
          </cell>
          <cell r="W1230">
            <v>0</v>
          </cell>
          <cell r="Y1230">
            <v>20.99</v>
          </cell>
          <cell r="AA1230">
            <v>1600</v>
          </cell>
          <cell r="AG1230">
            <v>1800</v>
          </cell>
          <cell r="AI1230">
            <v>0</v>
          </cell>
          <cell r="AL1230">
            <v>8601</v>
          </cell>
        </row>
        <row r="1231">
          <cell r="A1231" t="str">
            <v>8601</v>
          </cell>
          <cell r="B1231" t="str">
            <v xml:space="preserve">407 - Retained Earnings             </v>
          </cell>
          <cell r="C1231" t="str">
            <v xml:space="preserve">MS - Materials &amp; Supplies          </v>
          </cell>
          <cell r="D1231" t="str">
            <v>EO</v>
          </cell>
          <cell r="G1231">
            <v>0</v>
          </cell>
          <cell r="H1231">
            <v>0</v>
          </cell>
          <cell r="I1231">
            <v>100</v>
          </cell>
          <cell r="K1231">
            <v>0</v>
          </cell>
          <cell r="M1231">
            <v>0</v>
          </cell>
          <cell r="N1231">
            <v>13.5</v>
          </cell>
          <cell r="O1231">
            <v>200</v>
          </cell>
          <cell r="Q1231">
            <v>0</v>
          </cell>
          <cell r="T1231">
            <v>13.5</v>
          </cell>
          <cell r="U1231">
            <v>300</v>
          </cell>
          <cell r="W1231">
            <v>0</v>
          </cell>
          <cell r="Y1231">
            <v>0</v>
          </cell>
          <cell r="AA1231">
            <v>200</v>
          </cell>
          <cell r="AG1231">
            <v>300</v>
          </cell>
          <cell r="AI1231">
            <v>0</v>
          </cell>
          <cell r="AL1231">
            <v>8601</v>
          </cell>
        </row>
        <row r="1232">
          <cell r="A1232" t="str">
            <v>8601</v>
          </cell>
          <cell r="B1232" t="str">
            <v xml:space="preserve">407 - Retained Earnings             </v>
          </cell>
          <cell r="C1232" t="str">
            <v xml:space="preserve">MS - Materials &amp; Supplies          </v>
          </cell>
          <cell r="D1232" t="str">
            <v>EO</v>
          </cell>
          <cell r="G1232">
            <v>5733.66</v>
          </cell>
          <cell r="H1232">
            <v>11974.85</v>
          </cell>
          <cell r="I1232">
            <v>8300</v>
          </cell>
          <cell r="K1232">
            <v>0</v>
          </cell>
          <cell r="M1232">
            <v>71891.740000000005</v>
          </cell>
          <cell r="N1232">
            <v>92285.8</v>
          </cell>
          <cell r="O1232">
            <v>97900</v>
          </cell>
          <cell r="Q1232">
            <v>0</v>
          </cell>
          <cell r="T1232">
            <v>111891.79</v>
          </cell>
          <cell r="U1232">
            <v>123400</v>
          </cell>
          <cell r="W1232">
            <v>0</v>
          </cell>
          <cell r="Y1232">
            <v>71891.740000000005</v>
          </cell>
          <cell r="AA1232">
            <v>97900</v>
          </cell>
          <cell r="AG1232">
            <v>123400</v>
          </cell>
          <cell r="AI1232">
            <v>0</v>
          </cell>
          <cell r="AL1232">
            <v>8601</v>
          </cell>
        </row>
        <row r="1233">
          <cell r="A1233" t="str">
            <v>8601</v>
          </cell>
          <cell r="B1233" t="str">
            <v xml:space="preserve">407 - Retained Earnings             </v>
          </cell>
          <cell r="C1233" t="str">
            <v xml:space="preserve">MS - Materials &amp; Supplies          </v>
          </cell>
          <cell r="D1233" t="str">
            <v>EO</v>
          </cell>
          <cell r="G1233">
            <v>11.28</v>
          </cell>
          <cell r="H1233">
            <v>78.92</v>
          </cell>
          <cell r="I1233">
            <v>200</v>
          </cell>
          <cell r="K1233">
            <v>0</v>
          </cell>
          <cell r="M1233">
            <v>1140.71</v>
          </cell>
          <cell r="N1233">
            <v>1696.09</v>
          </cell>
          <cell r="O1233">
            <v>1500</v>
          </cell>
          <cell r="Q1233">
            <v>0</v>
          </cell>
          <cell r="T1233">
            <v>1456.52</v>
          </cell>
          <cell r="U1233">
            <v>2000</v>
          </cell>
          <cell r="W1233">
            <v>0</v>
          </cell>
          <cell r="Y1233">
            <v>1140.71</v>
          </cell>
          <cell r="AA1233">
            <v>1500</v>
          </cell>
          <cell r="AG1233">
            <v>2000</v>
          </cell>
          <cell r="AI1233">
            <v>0</v>
          </cell>
          <cell r="AL1233">
            <v>8601</v>
          </cell>
        </row>
        <row r="1234">
          <cell r="A1234" t="str">
            <v>8601</v>
          </cell>
          <cell r="B1234" t="str">
            <v xml:space="preserve">407 - Retained Earnings             </v>
          </cell>
          <cell r="C1234" t="str">
            <v xml:space="preserve">MS - Materials &amp; Supplies          </v>
          </cell>
          <cell r="D1234" t="str">
            <v>EO</v>
          </cell>
          <cell r="G1234">
            <v>1556.25</v>
          </cell>
          <cell r="H1234">
            <v>137.86000000000001</v>
          </cell>
          <cell r="I1234">
            <v>700</v>
          </cell>
          <cell r="K1234">
            <v>0</v>
          </cell>
          <cell r="M1234">
            <v>4099.74</v>
          </cell>
          <cell r="N1234">
            <v>3343.44</v>
          </cell>
          <cell r="O1234">
            <v>7600</v>
          </cell>
          <cell r="Q1234">
            <v>0</v>
          </cell>
          <cell r="T1234">
            <v>4968.95</v>
          </cell>
          <cell r="U1234">
            <v>9700</v>
          </cell>
          <cell r="W1234">
            <v>0</v>
          </cell>
          <cell r="Y1234">
            <v>4099.74</v>
          </cell>
          <cell r="AA1234">
            <v>7600</v>
          </cell>
          <cell r="AG1234">
            <v>9700</v>
          </cell>
          <cell r="AI1234">
            <v>0</v>
          </cell>
          <cell r="AL1234">
            <v>8601</v>
          </cell>
        </row>
        <row r="1235">
          <cell r="A1235" t="str">
            <v>8602</v>
          </cell>
          <cell r="B1235" t="str">
            <v xml:space="preserve">407 - Retained Earnings             </v>
          </cell>
          <cell r="C1235" t="str">
            <v xml:space="preserve">MS - Materials &amp; Supplies          </v>
          </cell>
          <cell r="D1235" t="str">
            <v>CS</v>
          </cell>
          <cell r="G1235">
            <v>0</v>
          </cell>
          <cell r="H1235">
            <v>4380.43</v>
          </cell>
          <cell r="I1235">
            <v>100</v>
          </cell>
          <cell r="K1235">
            <v>0</v>
          </cell>
          <cell r="M1235">
            <v>0</v>
          </cell>
          <cell r="N1235">
            <v>6648.42</v>
          </cell>
          <cell r="O1235">
            <v>700</v>
          </cell>
          <cell r="Q1235">
            <v>0</v>
          </cell>
          <cell r="T1235">
            <v>49.68</v>
          </cell>
          <cell r="U1235">
            <v>1000</v>
          </cell>
          <cell r="W1235">
            <v>0</v>
          </cell>
          <cell r="Y1235">
            <v>0</v>
          </cell>
          <cell r="AA1235">
            <v>700</v>
          </cell>
          <cell r="AG1235">
            <v>1000</v>
          </cell>
          <cell r="AI1235">
            <v>0</v>
          </cell>
          <cell r="AL1235">
            <v>8602</v>
          </cell>
        </row>
        <row r="1236">
          <cell r="A1236" t="str">
            <v>8602</v>
          </cell>
          <cell r="B1236" t="str">
            <v xml:space="preserve">407 - Retained Earnings             </v>
          </cell>
          <cell r="C1236" t="str">
            <v xml:space="preserve">MS - Materials &amp; Supplies          </v>
          </cell>
          <cell r="D1236" t="str">
            <v>CSP</v>
          </cell>
          <cell r="G1236">
            <v>0</v>
          </cell>
          <cell r="H1236">
            <v>0</v>
          </cell>
          <cell r="I1236">
            <v>0</v>
          </cell>
          <cell r="K1236">
            <v>0</v>
          </cell>
          <cell r="M1236">
            <v>0</v>
          </cell>
          <cell r="N1236">
            <v>125.76</v>
          </cell>
          <cell r="O1236">
            <v>0</v>
          </cell>
          <cell r="Q1236">
            <v>0</v>
          </cell>
          <cell r="T1236">
            <v>125.76</v>
          </cell>
          <cell r="U1236">
            <v>0</v>
          </cell>
          <cell r="W1236">
            <v>0</v>
          </cell>
          <cell r="Y1236">
            <v>0</v>
          </cell>
          <cell r="AA1236">
            <v>0</v>
          </cell>
          <cell r="AG1236">
            <v>0</v>
          </cell>
          <cell r="AI1236">
            <v>0</v>
          </cell>
          <cell r="AL1236">
            <v>8602</v>
          </cell>
        </row>
        <row r="1237">
          <cell r="A1237" t="str">
            <v>8602</v>
          </cell>
          <cell r="B1237" t="str">
            <v xml:space="preserve">407 - Retained Earnings             </v>
          </cell>
          <cell r="C1237" t="str">
            <v xml:space="preserve">MS - Materials &amp; Supplies          </v>
          </cell>
          <cell r="D1237" t="str">
            <v>EO</v>
          </cell>
          <cell r="G1237">
            <v>0</v>
          </cell>
          <cell r="H1237">
            <v>0</v>
          </cell>
          <cell r="I1237">
            <v>0</v>
          </cell>
          <cell r="K1237">
            <v>0</v>
          </cell>
          <cell r="M1237">
            <v>0</v>
          </cell>
          <cell r="N1237">
            <v>465.48</v>
          </cell>
          <cell r="O1237">
            <v>0</v>
          </cell>
          <cell r="Q1237">
            <v>0</v>
          </cell>
          <cell r="T1237">
            <v>465.48</v>
          </cell>
          <cell r="U1237">
            <v>0</v>
          </cell>
          <cell r="W1237">
            <v>0</v>
          </cell>
          <cell r="Y1237">
            <v>0</v>
          </cell>
          <cell r="AA1237">
            <v>0</v>
          </cell>
          <cell r="AG1237">
            <v>0</v>
          </cell>
          <cell r="AI1237">
            <v>0</v>
          </cell>
          <cell r="AL1237">
            <v>8602</v>
          </cell>
        </row>
        <row r="1238">
          <cell r="A1238" t="str">
            <v>8602</v>
          </cell>
          <cell r="B1238" t="str">
            <v xml:space="preserve">407 - Retained Earnings             </v>
          </cell>
          <cell r="C1238" t="str">
            <v xml:space="preserve">MS - Materials &amp; Supplies          </v>
          </cell>
          <cell r="D1238" t="str">
            <v>EO</v>
          </cell>
          <cell r="G1238">
            <v>0</v>
          </cell>
          <cell r="H1238">
            <v>0</v>
          </cell>
          <cell r="I1238">
            <v>0</v>
          </cell>
          <cell r="K1238">
            <v>0</v>
          </cell>
          <cell r="M1238">
            <v>488.86</v>
          </cell>
          <cell r="N1238">
            <v>0</v>
          </cell>
          <cell r="O1238">
            <v>0</v>
          </cell>
          <cell r="Q1238">
            <v>0</v>
          </cell>
          <cell r="T1238">
            <v>0</v>
          </cell>
          <cell r="U1238">
            <v>200</v>
          </cell>
          <cell r="W1238">
            <v>0</v>
          </cell>
          <cell r="Y1238">
            <v>488.86</v>
          </cell>
          <cell r="AA1238">
            <v>0</v>
          </cell>
          <cell r="AG1238">
            <v>200</v>
          </cell>
          <cell r="AI1238">
            <v>0</v>
          </cell>
          <cell r="AL1238">
            <v>8602</v>
          </cell>
        </row>
        <row r="1239">
          <cell r="A1239" t="str">
            <v>8602</v>
          </cell>
          <cell r="B1239" t="str">
            <v xml:space="preserve">407 - Retained Earnings             </v>
          </cell>
          <cell r="C1239" t="str">
            <v xml:space="preserve">MS - Materials &amp; Supplies          </v>
          </cell>
          <cell r="D1239" t="str">
            <v>EO</v>
          </cell>
          <cell r="G1239">
            <v>0</v>
          </cell>
          <cell r="H1239">
            <v>0</v>
          </cell>
          <cell r="I1239">
            <v>0</v>
          </cell>
          <cell r="K1239">
            <v>0</v>
          </cell>
          <cell r="M1239">
            <v>0</v>
          </cell>
          <cell r="N1239">
            <v>0</v>
          </cell>
          <cell r="O1239">
            <v>300</v>
          </cell>
          <cell r="Q1239">
            <v>0</v>
          </cell>
          <cell r="T1239">
            <v>0</v>
          </cell>
          <cell r="U1239">
            <v>500</v>
          </cell>
          <cell r="W1239">
            <v>0</v>
          </cell>
          <cell r="Y1239">
            <v>0</v>
          </cell>
          <cell r="AA1239">
            <v>300</v>
          </cell>
          <cell r="AG1239">
            <v>500</v>
          </cell>
          <cell r="AI1239">
            <v>0</v>
          </cell>
          <cell r="AL1239">
            <v>8602</v>
          </cell>
        </row>
        <row r="1240">
          <cell r="A1240" t="str">
            <v>8602</v>
          </cell>
          <cell r="B1240" t="str">
            <v xml:space="preserve">407 - Retained Earnings             </v>
          </cell>
          <cell r="C1240" t="str">
            <v xml:space="preserve">MS - Materials &amp; Supplies          </v>
          </cell>
          <cell r="D1240" t="str">
            <v>FS</v>
          </cell>
          <cell r="G1240">
            <v>0</v>
          </cell>
          <cell r="H1240">
            <v>0</v>
          </cell>
          <cell r="I1240">
            <v>0</v>
          </cell>
          <cell r="K1240">
            <v>0</v>
          </cell>
          <cell r="M1240">
            <v>0</v>
          </cell>
          <cell r="N1240">
            <v>0</v>
          </cell>
          <cell r="O1240">
            <v>0</v>
          </cell>
          <cell r="Q1240">
            <v>0</v>
          </cell>
          <cell r="T1240">
            <v>0</v>
          </cell>
          <cell r="U1240">
            <v>200</v>
          </cell>
          <cell r="W1240">
            <v>0</v>
          </cell>
          <cell r="Y1240">
            <v>0</v>
          </cell>
          <cell r="AA1240">
            <v>0</v>
          </cell>
          <cell r="AG1240">
            <v>200</v>
          </cell>
          <cell r="AI1240">
            <v>0</v>
          </cell>
          <cell r="AL1240">
            <v>8602</v>
          </cell>
        </row>
        <row r="1241">
          <cell r="A1241" t="str">
            <v>8602</v>
          </cell>
          <cell r="B1241" t="str">
            <v xml:space="preserve">407 - Retained Earnings             </v>
          </cell>
          <cell r="C1241" t="str">
            <v xml:space="preserve">MS - Materials &amp; Supplies          </v>
          </cell>
          <cell r="D1241" t="str">
            <v>HR</v>
          </cell>
          <cell r="G1241">
            <v>0</v>
          </cell>
          <cell r="H1241">
            <v>1323</v>
          </cell>
          <cell r="I1241">
            <v>100</v>
          </cell>
          <cell r="K1241">
            <v>0</v>
          </cell>
          <cell r="M1241">
            <v>110.14</v>
          </cell>
          <cell r="N1241">
            <v>4228.18</v>
          </cell>
          <cell r="O1241">
            <v>800</v>
          </cell>
          <cell r="Q1241">
            <v>0</v>
          </cell>
          <cell r="T1241">
            <v>6628.97</v>
          </cell>
          <cell r="U1241">
            <v>1000</v>
          </cell>
          <cell r="W1241">
            <v>0</v>
          </cell>
          <cell r="Y1241">
            <v>110.14</v>
          </cell>
          <cell r="AA1241">
            <v>800</v>
          </cell>
          <cell r="AG1241">
            <v>1000</v>
          </cell>
          <cell r="AI1241">
            <v>0</v>
          </cell>
          <cell r="AL1241">
            <v>8602</v>
          </cell>
        </row>
        <row r="1242">
          <cell r="A1242" t="str">
            <v>8603</v>
          </cell>
          <cell r="B1242" t="str">
            <v xml:space="preserve">407 - Retained Earnings             </v>
          </cell>
          <cell r="C1242" t="str">
            <v xml:space="preserve">MS - Materials &amp; Supplies          </v>
          </cell>
          <cell r="D1242" t="str">
            <v>CS</v>
          </cell>
          <cell r="G1242">
            <v>582.54999999999995</v>
          </cell>
          <cell r="H1242">
            <v>265.60000000000002</v>
          </cell>
          <cell r="I1242">
            <v>1000</v>
          </cell>
          <cell r="K1242">
            <v>0</v>
          </cell>
          <cell r="M1242">
            <v>3856.37</v>
          </cell>
          <cell r="N1242">
            <v>11096.88</v>
          </cell>
          <cell r="O1242">
            <v>11800</v>
          </cell>
          <cell r="Q1242">
            <v>0</v>
          </cell>
          <cell r="T1242">
            <v>11769.57</v>
          </cell>
          <cell r="U1242">
            <v>16500</v>
          </cell>
          <cell r="W1242">
            <v>0</v>
          </cell>
          <cell r="Y1242">
            <v>3856.37</v>
          </cell>
          <cell r="AA1242">
            <v>11800</v>
          </cell>
          <cell r="AG1242">
            <v>16500</v>
          </cell>
          <cell r="AI1242">
            <v>0</v>
          </cell>
          <cell r="AL1242">
            <v>8603</v>
          </cell>
        </row>
        <row r="1243">
          <cell r="A1243" t="str">
            <v>8603</v>
          </cell>
          <cell r="B1243" t="str">
            <v xml:space="preserve">407 - Retained Earnings             </v>
          </cell>
          <cell r="C1243" t="str">
            <v xml:space="preserve">MS - Materials &amp; Supplies          </v>
          </cell>
          <cell r="D1243" t="str">
            <v>CSP</v>
          </cell>
          <cell r="G1243">
            <v>0</v>
          </cell>
          <cell r="H1243">
            <v>0</v>
          </cell>
          <cell r="I1243">
            <v>0</v>
          </cell>
          <cell r="K1243">
            <v>0</v>
          </cell>
          <cell r="M1243">
            <v>67.2</v>
          </cell>
          <cell r="N1243">
            <v>473.67</v>
          </cell>
          <cell r="O1243">
            <v>0</v>
          </cell>
          <cell r="Q1243">
            <v>0</v>
          </cell>
          <cell r="T1243">
            <v>718.03</v>
          </cell>
          <cell r="U1243">
            <v>0</v>
          </cell>
          <cell r="W1243">
            <v>0</v>
          </cell>
          <cell r="Y1243">
            <v>67.2</v>
          </cell>
          <cell r="AA1243">
            <v>0</v>
          </cell>
          <cell r="AG1243">
            <v>0</v>
          </cell>
          <cell r="AI1243">
            <v>0</v>
          </cell>
          <cell r="AL1243">
            <v>8603</v>
          </cell>
        </row>
        <row r="1244">
          <cell r="A1244" t="str">
            <v>8603</v>
          </cell>
          <cell r="B1244" t="str">
            <v xml:space="preserve">407 - Retained Earnings             </v>
          </cell>
          <cell r="C1244" t="str">
            <v xml:space="preserve">MS - Materials &amp; Supplies          </v>
          </cell>
          <cell r="D1244" t="str">
            <v>EO</v>
          </cell>
          <cell r="G1244">
            <v>0</v>
          </cell>
          <cell r="H1244">
            <v>111.92</v>
          </cell>
          <cell r="I1244">
            <v>100</v>
          </cell>
          <cell r="K1244">
            <v>0</v>
          </cell>
          <cell r="M1244">
            <v>205</v>
          </cell>
          <cell r="N1244">
            <v>487.17</v>
          </cell>
          <cell r="O1244">
            <v>700</v>
          </cell>
          <cell r="Q1244">
            <v>0</v>
          </cell>
          <cell r="T1244">
            <v>505.61</v>
          </cell>
          <cell r="U1244">
            <v>800</v>
          </cell>
          <cell r="W1244">
            <v>0</v>
          </cell>
          <cell r="Y1244">
            <v>205</v>
          </cell>
          <cell r="AA1244">
            <v>700</v>
          </cell>
          <cell r="AG1244">
            <v>800</v>
          </cell>
          <cell r="AI1244">
            <v>0</v>
          </cell>
          <cell r="AL1244">
            <v>8603</v>
          </cell>
        </row>
        <row r="1245">
          <cell r="A1245" t="str">
            <v>8603</v>
          </cell>
          <cell r="B1245" t="str">
            <v xml:space="preserve">407 - Retained Earnings             </v>
          </cell>
          <cell r="C1245" t="str">
            <v xml:space="preserve">MS - Materials &amp; Supplies          </v>
          </cell>
          <cell r="D1245" t="str">
            <v>EO</v>
          </cell>
          <cell r="G1245">
            <v>-42.8</v>
          </cell>
          <cell r="H1245">
            <v>79.3</v>
          </cell>
          <cell r="I1245">
            <v>200</v>
          </cell>
          <cell r="K1245">
            <v>0</v>
          </cell>
          <cell r="M1245">
            <v>1490.72</v>
          </cell>
          <cell r="N1245">
            <v>1041.6600000000001</v>
          </cell>
          <cell r="O1245">
            <v>900</v>
          </cell>
          <cell r="Q1245">
            <v>0</v>
          </cell>
          <cell r="T1245">
            <v>1304.8499999999999</v>
          </cell>
          <cell r="U1245">
            <v>1700</v>
          </cell>
          <cell r="W1245">
            <v>0</v>
          </cell>
          <cell r="Y1245">
            <v>1490.72</v>
          </cell>
          <cell r="AA1245">
            <v>900</v>
          </cell>
          <cell r="AG1245">
            <v>1700</v>
          </cell>
          <cell r="AI1245">
            <v>0</v>
          </cell>
          <cell r="AL1245">
            <v>8603</v>
          </cell>
        </row>
        <row r="1246">
          <cell r="A1246" t="str">
            <v>8603</v>
          </cell>
          <cell r="B1246" t="str">
            <v xml:space="preserve">407 - Retained Earnings             </v>
          </cell>
          <cell r="C1246" t="str">
            <v xml:space="preserve">MS - Materials &amp; Supplies          </v>
          </cell>
          <cell r="D1246" t="str">
            <v>EO</v>
          </cell>
          <cell r="G1246">
            <v>158.6</v>
          </cell>
          <cell r="H1246">
            <v>19.89</v>
          </cell>
          <cell r="I1246">
            <v>0</v>
          </cell>
          <cell r="K1246">
            <v>0</v>
          </cell>
          <cell r="M1246">
            <v>409.59</v>
          </cell>
          <cell r="N1246">
            <v>1347.8</v>
          </cell>
          <cell r="O1246">
            <v>800</v>
          </cell>
          <cell r="Q1246">
            <v>0</v>
          </cell>
          <cell r="T1246">
            <v>1857.16</v>
          </cell>
          <cell r="U1246">
            <v>1100</v>
          </cell>
          <cell r="W1246">
            <v>0</v>
          </cell>
          <cell r="Y1246">
            <v>409.59</v>
          </cell>
          <cell r="AA1246">
            <v>800</v>
          </cell>
          <cell r="AG1246">
            <v>1100</v>
          </cell>
          <cell r="AI1246">
            <v>0</v>
          </cell>
          <cell r="AL1246">
            <v>8603</v>
          </cell>
        </row>
        <row r="1247">
          <cell r="A1247" t="str">
            <v>8603</v>
          </cell>
          <cell r="B1247" t="str">
            <v xml:space="preserve">407 - Retained Earnings             </v>
          </cell>
          <cell r="C1247" t="str">
            <v xml:space="preserve">MS - Materials &amp; Supplies          </v>
          </cell>
          <cell r="D1247" t="str">
            <v>EO</v>
          </cell>
          <cell r="G1247">
            <v>0</v>
          </cell>
          <cell r="H1247">
            <v>0</v>
          </cell>
          <cell r="I1247">
            <v>0</v>
          </cell>
          <cell r="K1247">
            <v>0</v>
          </cell>
          <cell r="M1247">
            <v>828.24</v>
          </cell>
          <cell r="N1247">
            <v>72.56</v>
          </cell>
          <cell r="O1247">
            <v>0</v>
          </cell>
          <cell r="Q1247">
            <v>0</v>
          </cell>
          <cell r="T1247">
            <v>72.56</v>
          </cell>
          <cell r="U1247">
            <v>200</v>
          </cell>
          <cell r="W1247">
            <v>0</v>
          </cell>
          <cell r="Y1247">
            <v>828.24</v>
          </cell>
          <cell r="AA1247">
            <v>0</v>
          </cell>
          <cell r="AG1247">
            <v>200</v>
          </cell>
          <cell r="AI1247">
            <v>0</v>
          </cell>
          <cell r="AL1247">
            <v>8603</v>
          </cell>
        </row>
        <row r="1248">
          <cell r="A1248" t="str">
            <v>8603</v>
          </cell>
          <cell r="B1248" t="str">
            <v xml:space="preserve">407 - Retained Earnings             </v>
          </cell>
          <cell r="C1248" t="str">
            <v xml:space="preserve">MS - Materials &amp; Supplies          </v>
          </cell>
          <cell r="D1248" t="str">
            <v>FS</v>
          </cell>
          <cell r="G1248">
            <v>0</v>
          </cell>
          <cell r="H1248">
            <v>-779.87</v>
          </cell>
          <cell r="I1248">
            <v>300</v>
          </cell>
          <cell r="K1248">
            <v>0</v>
          </cell>
          <cell r="M1248">
            <v>190</v>
          </cell>
          <cell r="N1248">
            <v>790.15</v>
          </cell>
          <cell r="O1248">
            <v>2700</v>
          </cell>
          <cell r="Q1248">
            <v>0</v>
          </cell>
          <cell r="T1248">
            <v>1606.09</v>
          </cell>
          <cell r="U1248">
            <v>3600</v>
          </cell>
          <cell r="W1248">
            <v>0</v>
          </cell>
          <cell r="Y1248">
            <v>190</v>
          </cell>
          <cell r="AA1248">
            <v>2700</v>
          </cell>
          <cell r="AG1248">
            <v>3600</v>
          </cell>
          <cell r="AI1248">
            <v>0</v>
          </cell>
          <cell r="AL1248">
            <v>8603</v>
          </cell>
        </row>
        <row r="1249">
          <cell r="A1249" t="str">
            <v>8603</v>
          </cell>
          <cell r="B1249" t="str">
            <v xml:space="preserve">407 - Retained Earnings             </v>
          </cell>
          <cell r="C1249" t="str">
            <v xml:space="preserve">MS - Materials &amp; Supplies          </v>
          </cell>
          <cell r="D1249" t="str">
            <v>HR</v>
          </cell>
          <cell r="G1249">
            <v>2899.84</v>
          </cell>
          <cell r="H1249">
            <v>1985.62</v>
          </cell>
          <cell r="I1249">
            <v>1000</v>
          </cell>
          <cell r="K1249">
            <v>0</v>
          </cell>
          <cell r="M1249">
            <v>10461.780000000001</v>
          </cell>
          <cell r="N1249">
            <v>8260.91</v>
          </cell>
          <cell r="O1249">
            <v>10200</v>
          </cell>
          <cell r="Q1249">
            <v>0</v>
          </cell>
          <cell r="T1249">
            <v>10997.5</v>
          </cell>
          <cell r="U1249">
            <v>13700</v>
          </cell>
          <cell r="W1249">
            <v>0</v>
          </cell>
          <cell r="Y1249">
            <v>10461.780000000001</v>
          </cell>
          <cell r="AA1249">
            <v>10200</v>
          </cell>
          <cell r="AG1249">
            <v>13700</v>
          </cell>
          <cell r="AI1249">
            <v>0</v>
          </cell>
          <cell r="AL1249">
            <v>8603</v>
          </cell>
        </row>
        <row r="1250">
          <cell r="A1250" t="str">
            <v>8603</v>
          </cell>
          <cell r="B1250" t="str">
            <v xml:space="preserve">407 - Retained Earnings             </v>
          </cell>
          <cell r="C1250" t="str">
            <v xml:space="preserve">MS - Materials &amp; Supplies          </v>
          </cell>
          <cell r="D1250" t="str">
            <v>IS</v>
          </cell>
          <cell r="G1250">
            <v>0</v>
          </cell>
          <cell r="H1250">
            <v>0</v>
          </cell>
          <cell r="I1250">
            <v>100</v>
          </cell>
          <cell r="K1250">
            <v>0</v>
          </cell>
          <cell r="M1250">
            <v>397.36</v>
          </cell>
          <cell r="N1250">
            <v>401.75</v>
          </cell>
          <cell r="O1250">
            <v>100</v>
          </cell>
          <cell r="Q1250">
            <v>0</v>
          </cell>
          <cell r="T1250">
            <v>401.75</v>
          </cell>
          <cell r="U1250">
            <v>200</v>
          </cell>
          <cell r="W1250">
            <v>0</v>
          </cell>
          <cell r="Y1250">
            <v>397.36</v>
          </cell>
          <cell r="AA1250">
            <v>100</v>
          </cell>
          <cell r="AG1250">
            <v>200</v>
          </cell>
          <cell r="AI1250">
            <v>0</v>
          </cell>
          <cell r="AL1250">
            <v>8603</v>
          </cell>
        </row>
        <row r="1251">
          <cell r="A1251" t="str">
            <v>8604</v>
          </cell>
          <cell r="B1251" t="str">
            <v xml:space="preserve">407 - Retained Earnings             </v>
          </cell>
          <cell r="C1251" t="str">
            <v xml:space="preserve">MS - Materials &amp; Supplies          </v>
          </cell>
          <cell r="D1251" t="str">
            <v>CS</v>
          </cell>
          <cell r="G1251">
            <v>138</v>
          </cell>
          <cell r="H1251">
            <v>210.05</v>
          </cell>
          <cell r="I1251">
            <v>300</v>
          </cell>
          <cell r="K1251">
            <v>0</v>
          </cell>
          <cell r="M1251">
            <v>3071.04</v>
          </cell>
          <cell r="N1251">
            <v>2528.9699999999998</v>
          </cell>
          <cell r="O1251">
            <v>3500</v>
          </cell>
          <cell r="Q1251">
            <v>0</v>
          </cell>
          <cell r="T1251">
            <v>3910.65</v>
          </cell>
          <cell r="U1251">
            <v>4900</v>
          </cell>
          <cell r="W1251">
            <v>0</v>
          </cell>
          <cell r="Y1251">
            <v>3071.04</v>
          </cell>
          <cell r="AA1251">
            <v>3500</v>
          </cell>
          <cell r="AG1251">
            <v>4900</v>
          </cell>
          <cell r="AI1251">
            <v>0</v>
          </cell>
          <cell r="AL1251">
            <v>8604</v>
          </cell>
        </row>
        <row r="1252">
          <cell r="A1252" t="str">
            <v>8604</v>
          </cell>
          <cell r="B1252" t="str">
            <v xml:space="preserve">407 - Retained Earnings             </v>
          </cell>
          <cell r="C1252" t="str">
            <v xml:space="preserve">MS - Materials &amp; Supplies          </v>
          </cell>
          <cell r="D1252" t="str">
            <v>CSP</v>
          </cell>
          <cell r="G1252">
            <v>35.700000000000003</v>
          </cell>
          <cell r="H1252">
            <v>127.7</v>
          </cell>
          <cell r="I1252">
            <v>400</v>
          </cell>
          <cell r="K1252">
            <v>0</v>
          </cell>
          <cell r="M1252">
            <v>2107.9499999999998</v>
          </cell>
          <cell r="N1252">
            <v>2955.83</v>
          </cell>
          <cell r="O1252">
            <v>1700</v>
          </cell>
          <cell r="Q1252">
            <v>0</v>
          </cell>
          <cell r="T1252">
            <v>3516.18</v>
          </cell>
          <cell r="U1252">
            <v>2300</v>
          </cell>
          <cell r="W1252">
            <v>0</v>
          </cell>
          <cell r="Y1252">
            <v>2107.9499999999998</v>
          </cell>
          <cell r="AA1252">
            <v>1700</v>
          </cell>
          <cell r="AG1252">
            <v>2300</v>
          </cell>
          <cell r="AI1252">
            <v>0</v>
          </cell>
          <cell r="AL1252">
            <v>8604</v>
          </cell>
        </row>
        <row r="1253">
          <cell r="A1253" t="str">
            <v>8604</v>
          </cell>
          <cell r="B1253" t="str">
            <v xml:space="preserve">407 - Retained Earnings             </v>
          </cell>
          <cell r="C1253" t="str">
            <v xml:space="preserve">MS - Materials &amp; Supplies          </v>
          </cell>
          <cell r="D1253" t="str">
            <v>EO</v>
          </cell>
          <cell r="G1253">
            <v>15.2</v>
          </cell>
          <cell r="H1253">
            <v>0</v>
          </cell>
          <cell r="I1253">
            <v>0</v>
          </cell>
          <cell r="K1253">
            <v>0</v>
          </cell>
          <cell r="M1253">
            <v>1100.05</v>
          </cell>
          <cell r="N1253">
            <v>31.95</v>
          </cell>
          <cell r="O1253">
            <v>0</v>
          </cell>
          <cell r="Q1253">
            <v>0</v>
          </cell>
          <cell r="T1253">
            <v>75.650000000000006</v>
          </cell>
          <cell r="U1253">
            <v>100</v>
          </cell>
          <cell r="W1253">
            <v>0</v>
          </cell>
          <cell r="Y1253">
            <v>1100.05</v>
          </cell>
          <cell r="AA1253">
            <v>0</v>
          </cell>
          <cell r="AG1253">
            <v>100</v>
          </cell>
          <cell r="AI1253">
            <v>0</v>
          </cell>
          <cell r="AL1253">
            <v>8604</v>
          </cell>
        </row>
        <row r="1254">
          <cell r="A1254" t="str">
            <v>8604</v>
          </cell>
          <cell r="B1254" t="str">
            <v xml:space="preserve">407 - Retained Earnings             </v>
          </cell>
          <cell r="C1254" t="str">
            <v xml:space="preserve">MS - Materials &amp; Supplies          </v>
          </cell>
          <cell r="D1254" t="str">
            <v>EO</v>
          </cell>
          <cell r="G1254">
            <v>722.9</v>
          </cell>
          <cell r="H1254">
            <v>0</v>
          </cell>
          <cell r="I1254">
            <v>300</v>
          </cell>
          <cell r="K1254">
            <v>0</v>
          </cell>
          <cell r="M1254">
            <v>2079.6999999999998</v>
          </cell>
          <cell r="N1254">
            <v>1644.64</v>
          </cell>
          <cell r="O1254">
            <v>1500</v>
          </cell>
          <cell r="Q1254">
            <v>0</v>
          </cell>
          <cell r="T1254">
            <v>2169.4899999999998</v>
          </cell>
          <cell r="U1254">
            <v>2600</v>
          </cell>
          <cell r="W1254">
            <v>0</v>
          </cell>
          <cell r="Y1254">
            <v>2079.6999999999998</v>
          </cell>
          <cell r="AA1254">
            <v>1500</v>
          </cell>
          <cell r="AG1254">
            <v>2600</v>
          </cell>
          <cell r="AI1254">
            <v>0</v>
          </cell>
          <cell r="AL1254">
            <v>8604</v>
          </cell>
        </row>
        <row r="1255">
          <cell r="A1255" t="str">
            <v>8604</v>
          </cell>
          <cell r="B1255" t="str">
            <v xml:space="preserve">407 - Retained Earnings             </v>
          </cell>
          <cell r="C1255" t="str">
            <v xml:space="preserve">MS - Materials &amp; Supplies          </v>
          </cell>
          <cell r="D1255" t="str">
            <v>EO</v>
          </cell>
          <cell r="G1255">
            <v>93.6</v>
          </cell>
          <cell r="H1255">
            <v>117.15</v>
          </cell>
          <cell r="I1255">
            <v>200</v>
          </cell>
          <cell r="K1255">
            <v>0</v>
          </cell>
          <cell r="M1255">
            <v>1861.83</v>
          </cell>
          <cell r="N1255">
            <v>1353.65</v>
          </cell>
          <cell r="O1255">
            <v>1200</v>
          </cell>
          <cell r="Q1255">
            <v>0</v>
          </cell>
          <cell r="T1255">
            <v>1640.95</v>
          </cell>
          <cell r="U1255">
            <v>2100</v>
          </cell>
          <cell r="W1255">
            <v>0</v>
          </cell>
          <cell r="Y1255">
            <v>1861.83</v>
          </cell>
          <cell r="AA1255">
            <v>1200</v>
          </cell>
          <cell r="AG1255">
            <v>2100</v>
          </cell>
          <cell r="AI1255">
            <v>0</v>
          </cell>
          <cell r="AL1255">
            <v>8604</v>
          </cell>
        </row>
        <row r="1256">
          <cell r="A1256" t="str">
            <v>8604</v>
          </cell>
          <cell r="B1256" t="str">
            <v xml:space="preserve">407 - Retained Earnings             </v>
          </cell>
          <cell r="C1256" t="str">
            <v xml:space="preserve">MS - Materials &amp; Supplies          </v>
          </cell>
          <cell r="D1256" t="str">
            <v>EO</v>
          </cell>
          <cell r="G1256">
            <v>6.55</v>
          </cell>
          <cell r="H1256">
            <v>82.35</v>
          </cell>
          <cell r="I1256">
            <v>100</v>
          </cell>
          <cell r="K1256">
            <v>0</v>
          </cell>
          <cell r="M1256">
            <v>269.95</v>
          </cell>
          <cell r="N1256">
            <v>578.54999999999995</v>
          </cell>
          <cell r="O1256">
            <v>500</v>
          </cell>
          <cell r="Q1256">
            <v>0</v>
          </cell>
          <cell r="T1256">
            <v>740.54</v>
          </cell>
          <cell r="U1256">
            <v>900</v>
          </cell>
          <cell r="W1256">
            <v>0</v>
          </cell>
          <cell r="Y1256">
            <v>269.95</v>
          </cell>
          <cell r="AA1256">
            <v>500</v>
          </cell>
          <cell r="AG1256">
            <v>900</v>
          </cell>
          <cell r="AI1256">
            <v>0</v>
          </cell>
          <cell r="AL1256">
            <v>8604</v>
          </cell>
        </row>
        <row r="1257">
          <cell r="A1257" t="str">
            <v>8604</v>
          </cell>
          <cell r="B1257" t="str">
            <v xml:space="preserve">407 - Retained Earnings             </v>
          </cell>
          <cell r="C1257" t="str">
            <v xml:space="preserve">MS - Materials &amp; Supplies          </v>
          </cell>
          <cell r="D1257" t="str">
            <v>FS</v>
          </cell>
          <cell r="G1257">
            <v>137.5</v>
          </cell>
          <cell r="H1257">
            <v>0</v>
          </cell>
          <cell r="I1257">
            <v>0</v>
          </cell>
          <cell r="K1257">
            <v>0</v>
          </cell>
          <cell r="M1257">
            <v>299.75</v>
          </cell>
          <cell r="N1257">
            <v>394.7</v>
          </cell>
          <cell r="O1257">
            <v>0</v>
          </cell>
          <cell r="Q1257">
            <v>0</v>
          </cell>
          <cell r="T1257">
            <v>488.15</v>
          </cell>
          <cell r="U1257">
            <v>200</v>
          </cell>
          <cell r="W1257">
            <v>0</v>
          </cell>
          <cell r="Y1257">
            <v>299.75</v>
          </cell>
          <cell r="AA1257">
            <v>0</v>
          </cell>
          <cell r="AG1257">
            <v>200</v>
          </cell>
          <cell r="AI1257">
            <v>0</v>
          </cell>
          <cell r="AL1257">
            <v>8604</v>
          </cell>
        </row>
        <row r="1258">
          <cell r="A1258" t="str">
            <v>8604</v>
          </cell>
          <cell r="B1258" t="str">
            <v xml:space="preserve">407 - Retained Earnings             </v>
          </cell>
          <cell r="C1258" t="str">
            <v xml:space="preserve">MS - Materials &amp; Supplies          </v>
          </cell>
          <cell r="D1258" t="str">
            <v>HR</v>
          </cell>
          <cell r="G1258">
            <v>427.35</v>
          </cell>
          <cell r="H1258">
            <v>132.18</v>
          </cell>
          <cell r="I1258">
            <v>400</v>
          </cell>
          <cell r="K1258">
            <v>0</v>
          </cell>
          <cell r="M1258">
            <v>1379.57</v>
          </cell>
          <cell r="N1258">
            <v>1444.4</v>
          </cell>
          <cell r="O1258">
            <v>4600</v>
          </cell>
          <cell r="Q1258">
            <v>0</v>
          </cell>
          <cell r="T1258">
            <v>2331.3000000000002</v>
          </cell>
          <cell r="U1258">
            <v>6200</v>
          </cell>
          <cell r="W1258">
            <v>0</v>
          </cell>
          <cell r="Y1258">
            <v>1379.57</v>
          </cell>
          <cell r="AA1258">
            <v>4600</v>
          </cell>
          <cell r="AG1258">
            <v>6200</v>
          </cell>
          <cell r="AI1258">
            <v>0</v>
          </cell>
          <cell r="AL1258">
            <v>8604</v>
          </cell>
        </row>
        <row r="1259">
          <cell r="A1259" t="str">
            <v>8604</v>
          </cell>
          <cell r="B1259" t="str">
            <v xml:space="preserve">407 - Retained Earnings             </v>
          </cell>
          <cell r="C1259" t="str">
            <v xml:space="preserve">MS - Materials &amp; Supplies          </v>
          </cell>
          <cell r="D1259" t="str">
            <v>IS</v>
          </cell>
          <cell r="G1259">
            <v>0</v>
          </cell>
          <cell r="H1259">
            <v>46.2</v>
          </cell>
          <cell r="I1259">
            <v>600</v>
          </cell>
          <cell r="K1259">
            <v>0</v>
          </cell>
          <cell r="M1259">
            <v>157.55000000000001</v>
          </cell>
          <cell r="N1259">
            <v>1892.04</v>
          </cell>
          <cell r="O1259">
            <v>4100</v>
          </cell>
          <cell r="Q1259">
            <v>0</v>
          </cell>
          <cell r="T1259">
            <v>2015.44</v>
          </cell>
          <cell r="U1259">
            <v>5500</v>
          </cell>
          <cell r="W1259">
            <v>0</v>
          </cell>
          <cell r="Y1259">
            <v>157.55000000000001</v>
          </cell>
          <cell r="AA1259">
            <v>4100</v>
          </cell>
          <cell r="AG1259">
            <v>5500</v>
          </cell>
          <cell r="AI1259">
            <v>0</v>
          </cell>
          <cell r="AL1259">
            <v>8604</v>
          </cell>
        </row>
        <row r="1260">
          <cell r="A1260" t="str">
            <v>8605</v>
          </cell>
          <cell r="B1260" t="str">
            <v xml:space="preserve">407 - Retained Earnings             </v>
          </cell>
          <cell r="C1260" t="str">
            <v xml:space="preserve">MS - Materials &amp; Supplies          </v>
          </cell>
          <cell r="D1260" t="str">
            <v>CS</v>
          </cell>
          <cell r="G1260">
            <v>169.29</v>
          </cell>
          <cell r="H1260">
            <v>189.35</v>
          </cell>
          <cell r="I1260">
            <v>500</v>
          </cell>
          <cell r="K1260">
            <v>0</v>
          </cell>
          <cell r="M1260">
            <v>6465.88</v>
          </cell>
          <cell r="N1260">
            <v>4928.2</v>
          </cell>
          <cell r="O1260">
            <v>4600</v>
          </cell>
          <cell r="Q1260">
            <v>0</v>
          </cell>
          <cell r="T1260">
            <v>6586.27</v>
          </cell>
          <cell r="U1260">
            <v>6300</v>
          </cell>
          <cell r="W1260">
            <v>0</v>
          </cell>
          <cell r="Y1260">
            <v>6465.88</v>
          </cell>
          <cell r="AA1260">
            <v>4600</v>
          </cell>
          <cell r="AG1260">
            <v>6300</v>
          </cell>
          <cell r="AI1260">
            <v>0</v>
          </cell>
          <cell r="AL1260">
            <v>8605</v>
          </cell>
        </row>
        <row r="1261">
          <cell r="A1261" t="str">
            <v>8605</v>
          </cell>
          <cell r="B1261" t="str">
            <v xml:space="preserve">407 - Retained Earnings             </v>
          </cell>
          <cell r="C1261" t="str">
            <v xml:space="preserve">MS - Materials &amp; Supplies          </v>
          </cell>
          <cell r="D1261" t="str">
            <v>CSP</v>
          </cell>
          <cell r="G1261">
            <v>-3935.69</v>
          </cell>
          <cell r="H1261">
            <v>2414.92</v>
          </cell>
          <cell r="I1261">
            <v>3300</v>
          </cell>
          <cell r="K1261">
            <v>0</v>
          </cell>
          <cell r="M1261">
            <v>25785.34</v>
          </cell>
          <cell r="N1261">
            <v>22608.47</v>
          </cell>
          <cell r="O1261">
            <v>24800</v>
          </cell>
          <cell r="Q1261">
            <v>0</v>
          </cell>
          <cell r="T1261">
            <v>27775.62</v>
          </cell>
          <cell r="U1261">
            <v>32500</v>
          </cell>
          <cell r="W1261">
            <v>0</v>
          </cell>
          <cell r="Y1261">
            <v>25785.34</v>
          </cell>
          <cell r="AA1261">
            <v>24800</v>
          </cell>
          <cell r="AG1261">
            <v>32500</v>
          </cell>
          <cell r="AI1261">
            <v>0</v>
          </cell>
          <cell r="AL1261">
            <v>8605</v>
          </cell>
        </row>
        <row r="1262">
          <cell r="A1262" t="str">
            <v>8605</v>
          </cell>
          <cell r="B1262" t="str">
            <v xml:space="preserve">407 - Retained Earnings             </v>
          </cell>
          <cell r="C1262" t="str">
            <v xml:space="preserve">MS - Materials &amp; Supplies          </v>
          </cell>
          <cell r="D1262" t="str">
            <v>EO</v>
          </cell>
          <cell r="G1262">
            <v>582.17999999999995</v>
          </cell>
          <cell r="H1262">
            <v>1771.46</v>
          </cell>
          <cell r="I1262">
            <v>1000</v>
          </cell>
          <cell r="K1262">
            <v>0</v>
          </cell>
          <cell r="M1262">
            <v>12282.86</v>
          </cell>
          <cell r="N1262">
            <v>9321.0400000000009</v>
          </cell>
          <cell r="O1262">
            <v>7000</v>
          </cell>
          <cell r="Q1262">
            <v>0</v>
          </cell>
          <cell r="T1262">
            <v>13574.14</v>
          </cell>
          <cell r="U1262">
            <v>9300</v>
          </cell>
          <cell r="W1262">
            <v>0</v>
          </cell>
          <cell r="Y1262">
            <v>12282.86</v>
          </cell>
          <cell r="AA1262">
            <v>7000</v>
          </cell>
          <cell r="AG1262">
            <v>9300</v>
          </cell>
          <cell r="AI1262">
            <v>0</v>
          </cell>
          <cell r="AL1262">
            <v>8605</v>
          </cell>
        </row>
        <row r="1263">
          <cell r="A1263" t="str">
            <v>8605</v>
          </cell>
          <cell r="B1263" t="str">
            <v xml:space="preserve">407 - Retained Earnings             </v>
          </cell>
          <cell r="C1263" t="str">
            <v xml:space="preserve">MS - Materials &amp; Supplies          </v>
          </cell>
          <cell r="D1263" t="str">
            <v>EO</v>
          </cell>
          <cell r="G1263">
            <v>616.69000000000005</v>
          </cell>
          <cell r="H1263">
            <v>1570.4</v>
          </cell>
          <cell r="I1263">
            <v>1300</v>
          </cell>
          <cell r="K1263">
            <v>0</v>
          </cell>
          <cell r="M1263">
            <v>9030.51</v>
          </cell>
          <cell r="N1263">
            <v>8676.68</v>
          </cell>
          <cell r="O1263">
            <v>10500</v>
          </cell>
          <cell r="Q1263">
            <v>0</v>
          </cell>
          <cell r="T1263">
            <v>12794.43</v>
          </cell>
          <cell r="U1263">
            <v>13800</v>
          </cell>
          <cell r="W1263">
            <v>0</v>
          </cell>
          <cell r="Y1263">
            <v>9030.51</v>
          </cell>
          <cell r="AA1263">
            <v>10500</v>
          </cell>
          <cell r="AG1263">
            <v>13800</v>
          </cell>
          <cell r="AI1263">
            <v>0</v>
          </cell>
          <cell r="AL1263">
            <v>8605</v>
          </cell>
        </row>
        <row r="1264">
          <cell r="A1264" t="str">
            <v>8605</v>
          </cell>
          <cell r="B1264" t="str">
            <v xml:space="preserve">407 - Retained Earnings             </v>
          </cell>
          <cell r="C1264" t="str">
            <v xml:space="preserve">MS - Materials &amp; Supplies          </v>
          </cell>
          <cell r="D1264" t="str">
            <v>EO</v>
          </cell>
          <cell r="G1264">
            <v>447.67</v>
          </cell>
          <cell r="H1264">
            <v>402.4</v>
          </cell>
          <cell r="I1264">
            <v>300</v>
          </cell>
          <cell r="K1264">
            <v>0</v>
          </cell>
          <cell r="M1264">
            <v>2955.47</v>
          </cell>
          <cell r="N1264">
            <v>3922.32</v>
          </cell>
          <cell r="O1264">
            <v>3700</v>
          </cell>
          <cell r="Q1264">
            <v>0</v>
          </cell>
          <cell r="T1264">
            <v>5047</v>
          </cell>
          <cell r="U1264">
            <v>5100</v>
          </cell>
          <cell r="W1264">
            <v>0</v>
          </cell>
          <cell r="Y1264">
            <v>2955.47</v>
          </cell>
          <cell r="AA1264">
            <v>3700</v>
          </cell>
          <cell r="AG1264">
            <v>5100</v>
          </cell>
          <cell r="AI1264">
            <v>0</v>
          </cell>
          <cell r="AL1264">
            <v>8605</v>
          </cell>
        </row>
        <row r="1265">
          <cell r="A1265" t="str">
            <v>8605</v>
          </cell>
          <cell r="B1265" t="str">
            <v xml:space="preserve">407 - Retained Earnings             </v>
          </cell>
          <cell r="C1265" t="str">
            <v xml:space="preserve">MS - Materials &amp; Supplies          </v>
          </cell>
          <cell r="D1265" t="str">
            <v>EO</v>
          </cell>
          <cell r="G1265">
            <v>118.56</v>
          </cell>
          <cell r="H1265">
            <v>57.8</v>
          </cell>
          <cell r="I1265">
            <v>300</v>
          </cell>
          <cell r="K1265">
            <v>0</v>
          </cell>
          <cell r="M1265">
            <v>2907.4</v>
          </cell>
          <cell r="N1265">
            <v>2260.2199999999998</v>
          </cell>
          <cell r="O1265">
            <v>2700</v>
          </cell>
          <cell r="Q1265">
            <v>0</v>
          </cell>
          <cell r="T1265">
            <v>3232.35</v>
          </cell>
          <cell r="U1265">
            <v>3400</v>
          </cell>
          <cell r="W1265">
            <v>0</v>
          </cell>
          <cell r="Y1265">
            <v>2907.4</v>
          </cell>
          <cell r="AA1265">
            <v>2700</v>
          </cell>
          <cell r="AG1265">
            <v>3400</v>
          </cell>
          <cell r="AI1265">
            <v>0</v>
          </cell>
          <cell r="AL1265">
            <v>8605</v>
          </cell>
        </row>
        <row r="1266">
          <cell r="A1266" t="str">
            <v>8605</v>
          </cell>
          <cell r="B1266" t="str">
            <v xml:space="preserve">407 - Retained Earnings             </v>
          </cell>
          <cell r="C1266" t="str">
            <v xml:space="preserve">MS - Materials &amp; Supplies          </v>
          </cell>
          <cell r="D1266" t="str">
            <v>FS</v>
          </cell>
          <cell r="G1266">
            <v>450.07</v>
          </cell>
          <cell r="H1266">
            <v>540.21</v>
          </cell>
          <cell r="I1266">
            <v>400</v>
          </cell>
          <cell r="K1266">
            <v>0</v>
          </cell>
          <cell r="M1266">
            <v>4667</v>
          </cell>
          <cell r="N1266">
            <v>2721.86</v>
          </cell>
          <cell r="O1266">
            <v>4200</v>
          </cell>
          <cell r="Q1266">
            <v>0</v>
          </cell>
          <cell r="T1266">
            <v>4831.3599999999997</v>
          </cell>
          <cell r="U1266">
            <v>5700</v>
          </cell>
          <cell r="W1266">
            <v>0</v>
          </cell>
          <cell r="Y1266">
            <v>4667</v>
          </cell>
          <cell r="AA1266">
            <v>4200</v>
          </cell>
          <cell r="AG1266">
            <v>5700</v>
          </cell>
          <cell r="AI1266">
            <v>0</v>
          </cell>
          <cell r="AL1266">
            <v>8605</v>
          </cell>
        </row>
        <row r="1267">
          <cell r="A1267" t="str">
            <v>8605</v>
          </cell>
          <cell r="B1267" t="str">
            <v xml:space="preserve">407 - Retained Earnings             </v>
          </cell>
          <cell r="C1267" t="str">
            <v xml:space="preserve">MS - Materials &amp; Supplies          </v>
          </cell>
          <cell r="D1267" t="str">
            <v>HR</v>
          </cell>
          <cell r="G1267">
            <v>32.18</v>
          </cell>
          <cell r="H1267">
            <v>252.18</v>
          </cell>
          <cell r="I1267">
            <v>300</v>
          </cell>
          <cell r="K1267">
            <v>0</v>
          </cell>
          <cell r="M1267">
            <v>1989.43</v>
          </cell>
          <cell r="N1267">
            <v>2044.78</v>
          </cell>
          <cell r="O1267">
            <v>3400</v>
          </cell>
          <cell r="Q1267">
            <v>0</v>
          </cell>
          <cell r="T1267">
            <v>7384.84</v>
          </cell>
          <cell r="U1267">
            <v>4600</v>
          </cell>
          <cell r="W1267">
            <v>0</v>
          </cell>
          <cell r="Y1267">
            <v>1989.43</v>
          </cell>
          <cell r="AA1267">
            <v>3400</v>
          </cell>
          <cell r="AG1267">
            <v>4600</v>
          </cell>
          <cell r="AI1267">
            <v>0</v>
          </cell>
          <cell r="AL1267">
            <v>8605</v>
          </cell>
        </row>
        <row r="1268">
          <cell r="A1268" t="str">
            <v>8605</v>
          </cell>
          <cell r="B1268" t="str">
            <v xml:space="preserve">407 - Retained Earnings             </v>
          </cell>
          <cell r="C1268" t="str">
            <v xml:space="preserve">MS - Materials &amp; Supplies          </v>
          </cell>
          <cell r="D1268" t="str">
            <v>IS</v>
          </cell>
          <cell r="G1268">
            <v>134.1</v>
          </cell>
          <cell r="H1268">
            <v>249.1</v>
          </cell>
          <cell r="I1268">
            <v>400</v>
          </cell>
          <cell r="K1268">
            <v>0</v>
          </cell>
          <cell r="M1268">
            <v>2816.36</v>
          </cell>
          <cell r="N1268">
            <v>3020.69</v>
          </cell>
          <cell r="O1268">
            <v>3300</v>
          </cell>
          <cell r="Q1268">
            <v>0</v>
          </cell>
          <cell r="T1268">
            <v>4071.46</v>
          </cell>
          <cell r="U1268">
            <v>4100</v>
          </cell>
          <cell r="W1268">
            <v>0</v>
          </cell>
          <cell r="Y1268">
            <v>2816.36</v>
          </cell>
          <cell r="AA1268">
            <v>3300</v>
          </cell>
          <cell r="AG1268">
            <v>4100</v>
          </cell>
          <cell r="AI1268">
            <v>0</v>
          </cell>
          <cell r="AL1268">
            <v>8605</v>
          </cell>
        </row>
        <row r="1269">
          <cell r="A1269" t="str">
            <v>8606</v>
          </cell>
          <cell r="B1269" t="str">
            <v xml:space="preserve">407 - Retained Earnings             </v>
          </cell>
          <cell r="C1269" t="str">
            <v xml:space="preserve">MS - Materials &amp; Supplies          </v>
          </cell>
          <cell r="D1269" t="str">
            <v>CS</v>
          </cell>
          <cell r="G1269">
            <v>0</v>
          </cell>
          <cell r="H1269">
            <v>101.24</v>
          </cell>
          <cell r="I1269">
            <v>0</v>
          </cell>
          <cell r="K1269">
            <v>0</v>
          </cell>
          <cell r="M1269">
            <v>671.31</v>
          </cell>
          <cell r="N1269">
            <v>1173.18</v>
          </cell>
          <cell r="O1269">
            <v>0</v>
          </cell>
          <cell r="Q1269">
            <v>0</v>
          </cell>
          <cell r="T1269">
            <v>1180.49</v>
          </cell>
          <cell r="U1269">
            <v>0</v>
          </cell>
          <cell r="W1269">
            <v>0</v>
          </cell>
          <cell r="Y1269">
            <v>671.31</v>
          </cell>
          <cell r="AA1269">
            <v>0</v>
          </cell>
          <cell r="AG1269">
            <v>0</v>
          </cell>
          <cell r="AI1269">
            <v>0</v>
          </cell>
          <cell r="AL1269">
            <v>8606</v>
          </cell>
        </row>
        <row r="1270">
          <cell r="A1270" t="str">
            <v>8606</v>
          </cell>
          <cell r="B1270" t="str">
            <v xml:space="preserve">407 - Retained Earnings             </v>
          </cell>
          <cell r="C1270" t="str">
            <v xml:space="preserve">MS - Materials &amp; Supplies          </v>
          </cell>
          <cell r="D1270" t="str">
            <v>CSP</v>
          </cell>
          <cell r="G1270">
            <v>3265.74</v>
          </cell>
          <cell r="H1270">
            <v>1318.11</v>
          </cell>
          <cell r="I1270">
            <v>2000</v>
          </cell>
          <cell r="K1270">
            <v>0</v>
          </cell>
          <cell r="M1270">
            <v>21348.19</v>
          </cell>
          <cell r="N1270">
            <v>11781.24</v>
          </cell>
          <cell r="O1270">
            <v>15700</v>
          </cell>
          <cell r="Q1270">
            <v>0</v>
          </cell>
          <cell r="T1270">
            <v>18211.48</v>
          </cell>
          <cell r="U1270">
            <v>20800</v>
          </cell>
          <cell r="W1270">
            <v>0</v>
          </cell>
          <cell r="Y1270">
            <v>21348.19</v>
          </cell>
          <cell r="AA1270">
            <v>15700</v>
          </cell>
          <cell r="AG1270">
            <v>20800</v>
          </cell>
          <cell r="AI1270">
            <v>0</v>
          </cell>
          <cell r="AL1270">
            <v>8606</v>
          </cell>
        </row>
        <row r="1271">
          <cell r="A1271" t="str">
            <v>8606</v>
          </cell>
          <cell r="B1271" t="str">
            <v xml:space="preserve">407 - Retained Earnings             </v>
          </cell>
          <cell r="C1271" t="str">
            <v xml:space="preserve">MS - Materials &amp; Supplies          </v>
          </cell>
          <cell r="D1271" t="str">
            <v>EO</v>
          </cell>
          <cell r="G1271">
            <v>23.94</v>
          </cell>
          <cell r="H1271">
            <v>2.9</v>
          </cell>
          <cell r="I1271">
            <v>100</v>
          </cell>
          <cell r="K1271">
            <v>0</v>
          </cell>
          <cell r="M1271">
            <v>253.57</v>
          </cell>
          <cell r="N1271">
            <v>107.66</v>
          </cell>
          <cell r="O1271">
            <v>600</v>
          </cell>
          <cell r="Q1271">
            <v>0</v>
          </cell>
          <cell r="T1271">
            <v>108.22</v>
          </cell>
          <cell r="U1271">
            <v>700</v>
          </cell>
          <cell r="W1271">
            <v>0</v>
          </cell>
          <cell r="Y1271">
            <v>253.57</v>
          </cell>
          <cell r="AA1271">
            <v>600</v>
          </cell>
          <cell r="AG1271">
            <v>700</v>
          </cell>
          <cell r="AI1271">
            <v>0</v>
          </cell>
          <cell r="AL1271">
            <v>8606</v>
          </cell>
        </row>
        <row r="1272">
          <cell r="A1272" t="str">
            <v>8606</v>
          </cell>
          <cell r="B1272" t="str">
            <v xml:space="preserve">407 - Retained Earnings             </v>
          </cell>
          <cell r="C1272" t="str">
            <v xml:space="preserve">MS - Materials &amp; Supplies          </v>
          </cell>
          <cell r="D1272" t="str">
            <v>EO</v>
          </cell>
          <cell r="G1272">
            <v>2020.67</v>
          </cell>
          <cell r="H1272">
            <v>2615.6999999999998</v>
          </cell>
          <cell r="I1272">
            <v>3100</v>
          </cell>
          <cell r="K1272">
            <v>0</v>
          </cell>
          <cell r="M1272">
            <v>26579.200000000001</v>
          </cell>
          <cell r="N1272">
            <v>23638.560000000001</v>
          </cell>
          <cell r="O1272">
            <v>28900</v>
          </cell>
          <cell r="Q1272">
            <v>0</v>
          </cell>
          <cell r="T1272">
            <v>29239</v>
          </cell>
          <cell r="U1272">
            <v>37300</v>
          </cell>
          <cell r="W1272">
            <v>0</v>
          </cell>
          <cell r="Y1272">
            <v>26579.200000000001</v>
          </cell>
          <cell r="AA1272">
            <v>28900</v>
          </cell>
          <cell r="AG1272">
            <v>37300</v>
          </cell>
          <cell r="AI1272">
            <v>0</v>
          </cell>
          <cell r="AL1272">
            <v>8606</v>
          </cell>
        </row>
        <row r="1273">
          <cell r="A1273" t="str">
            <v>8606</v>
          </cell>
          <cell r="B1273" t="str">
            <v xml:space="preserve">407 - Retained Earnings             </v>
          </cell>
          <cell r="C1273" t="str">
            <v xml:space="preserve">MS - Materials &amp; Supplies          </v>
          </cell>
          <cell r="D1273" t="str">
            <v>EO</v>
          </cell>
          <cell r="G1273">
            <v>507.71</v>
          </cell>
          <cell r="H1273">
            <v>520.79999999999995</v>
          </cell>
          <cell r="I1273">
            <v>800</v>
          </cell>
          <cell r="K1273">
            <v>0</v>
          </cell>
          <cell r="M1273">
            <v>8043.14</v>
          </cell>
          <cell r="N1273">
            <v>6824.82</v>
          </cell>
          <cell r="O1273">
            <v>6900</v>
          </cell>
          <cell r="Q1273">
            <v>0</v>
          </cell>
          <cell r="T1273">
            <v>9547.4</v>
          </cell>
          <cell r="U1273">
            <v>9800</v>
          </cell>
          <cell r="W1273">
            <v>0</v>
          </cell>
          <cell r="Y1273">
            <v>8043.14</v>
          </cell>
          <cell r="AA1273">
            <v>6900</v>
          </cell>
          <cell r="AG1273">
            <v>9800</v>
          </cell>
          <cell r="AI1273">
            <v>0</v>
          </cell>
          <cell r="AL1273">
            <v>8606</v>
          </cell>
        </row>
        <row r="1274">
          <cell r="A1274" t="str">
            <v>8606</v>
          </cell>
          <cell r="B1274" t="str">
            <v xml:space="preserve">407 - Retained Earnings             </v>
          </cell>
          <cell r="C1274" t="str">
            <v xml:space="preserve">MS - Materials &amp; Supplies          </v>
          </cell>
          <cell r="D1274" t="str">
            <v>EO</v>
          </cell>
          <cell r="G1274">
            <v>917.69</v>
          </cell>
          <cell r="H1274">
            <v>734.76</v>
          </cell>
          <cell r="I1274">
            <v>1000</v>
          </cell>
          <cell r="K1274">
            <v>0</v>
          </cell>
          <cell r="M1274">
            <v>4708.1099999999997</v>
          </cell>
          <cell r="N1274">
            <v>5926.47</v>
          </cell>
          <cell r="O1274">
            <v>9500</v>
          </cell>
          <cell r="Q1274">
            <v>0</v>
          </cell>
          <cell r="T1274">
            <v>9045.43</v>
          </cell>
          <cell r="U1274">
            <v>12300</v>
          </cell>
          <cell r="W1274">
            <v>0</v>
          </cell>
          <cell r="Y1274">
            <v>4708.1099999999997</v>
          </cell>
          <cell r="AA1274">
            <v>9500</v>
          </cell>
          <cell r="AG1274">
            <v>12300</v>
          </cell>
          <cell r="AI1274">
            <v>0</v>
          </cell>
          <cell r="AL1274">
            <v>8606</v>
          </cell>
        </row>
        <row r="1275">
          <cell r="A1275" t="str">
            <v>8606</v>
          </cell>
          <cell r="B1275" t="str">
            <v xml:space="preserve">407 - Retained Earnings             </v>
          </cell>
          <cell r="C1275" t="str">
            <v xml:space="preserve">MS - Materials &amp; Supplies          </v>
          </cell>
          <cell r="D1275" t="str">
            <v>FS</v>
          </cell>
          <cell r="G1275">
            <v>0</v>
          </cell>
          <cell r="H1275">
            <v>155.66</v>
          </cell>
          <cell r="I1275">
            <v>0</v>
          </cell>
          <cell r="K1275">
            <v>0</v>
          </cell>
          <cell r="M1275">
            <v>451.99</v>
          </cell>
          <cell r="N1275">
            <v>161.04</v>
          </cell>
          <cell r="O1275">
            <v>0</v>
          </cell>
          <cell r="Q1275">
            <v>0</v>
          </cell>
          <cell r="T1275">
            <v>273.64</v>
          </cell>
          <cell r="U1275">
            <v>100</v>
          </cell>
          <cell r="W1275">
            <v>0</v>
          </cell>
          <cell r="Y1275">
            <v>451.99</v>
          </cell>
          <cell r="AA1275">
            <v>0</v>
          </cell>
          <cell r="AG1275">
            <v>100</v>
          </cell>
          <cell r="AI1275">
            <v>0</v>
          </cell>
          <cell r="AL1275">
            <v>8606</v>
          </cell>
        </row>
        <row r="1276">
          <cell r="A1276" t="str">
            <v>8606</v>
          </cell>
          <cell r="B1276" t="str">
            <v xml:space="preserve">407 - Retained Earnings             </v>
          </cell>
          <cell r="C1276" t="str">
            <v xml:space="preserve">MS - Materials &amp; Supplies          </v>
          </cell>
          <cell r="D1276" t="str">
            <v>HR</v>
          </cell>
          <cell r="G1276">
            <v>4.38</v>
          </cell>
          <cell r="H1276">
            <v>1.57</v>
          </cell>
          <cell r="I1276">
            <v>0</v>
          </cell>
          <cell r="K1276">
            <v>0</v>
          </cell>
          <cell r="M1276">
            <v>843.72</v>
          </cell>
          <cell r="N1276">
            <v>85.63</v>
          </cell>
          <cell r="O1276">
            <v>0</v>
          </cell>
          <cell r="Q1276">
            <v>0</v>
          </cell>
          <cell r="T1276">
            <v>149.47</v>
          </cell>
          <cell r="U1276">
            <v>200</v>
          </cell>
          <cell r="W1276">
            <v>0</v>
          </cell>
          <cell r="Y1276">
            <v>843.72</v>
          </cell>
          <cell r="AA1276">
            <v>0</v>
          </cell>
          <cell r="AG1276">
            <v>200</v>
          </cell>
          <cell r="AI1276">
            <v>0</v>
          </cell>
          <cell r="AL1276">
            <v>8606</v>
          </cell>
        </row>
        <row r="1277">
          <cell r="A1277" t="str">
            <v>8606</v>
          </cell>
          <cell r="B1277" t="str">
            <v xml:space="preserve">407 - Retained Earnings             </v>
          </cell>
          <cell r="C1277" t="str">
            <v xml:space="preserve">MS - Materials &amp; Supplies          </v>
          </cell>
          <cell r="D1277" t="str">
            <v>IS</v>
          </cell>
          <cell r="G1277">
            <v>17.510000000000002</v>
          </cell>
          <cell r="H1277">
            <v>0</v>
          </cell>
          <cell r="I1277">
            <v>0</v>
          </cell>
          <cell r="K1277">
            <v>0</v>
          </cell>
          <cell r="M1277">
            <v>81.23</v>
          </cell>
          <cell r="N1277">
            <v>50.09</v>
          </cell>
          <cell r="O1277">
            <v>0</v>
          </cell>
          <cell r="Q1277">
            <v>0</v>
          </cell>
          <cell r="T1277">
            <v>119.08</v>
          </cell>
          <cell r="U1277">
            <v>200</v>
          </cell>
          <cell r="W1277">
            <v>0</v>
          </cell>
          <cell r="Y1277">
            <v>81.23</v>
          </cell>
          <cell r="AA1277">
            <v>0</v>
          </cell>
          <cell r="AG1277">
            <v>200</v>
          </cell>
          <cell r="AI1277">
            <v>0</v>
          </cell>
          <cell r="AL1277">
            <v>8606</v>
          </cell>
        </row>
        <row r="1278">
          <cell r="A1278" t="str">
            <v>8607</v>
          </cell>
          <cell r="B1278" t="str">
            <v xml:space="preserve">407 - Retained Earnings             </v>
          </cell>
          <cell r="C1278" t="str">
            <v xml:space="preserve">MS - Materials &amp; Supplies          </v>
          </cell>
          <cell r="D1278" t="str">
            <v>CS</v>
          </cell>
          <cell r="G1278">
            <v>402.84</v>
          </cell>
          <cell r="H1278">
            <v>0</v>
          </cell>
          <cell r="I1278">
            <v>900</v>
          </cell>
          <cell r="K1278">
            <v>0</v>
          </cell>
          <cell r="M1278">
            <v>4607.54</v>
          </cell>
          <cell r="N1278">
            <v>1532.41</v>
          </cell>
          <cell r="O1278">
            <v>5400</v>
          </cell>
          <cell r="Q1278">
            <v>0</v>
          </cell>
          <cell r="T1278">
            <v>1532.41</v>
          </cell>
          <cell r="U1278">
            <v>7600</v>
          </cell>
          <cell r="W1278">
            <v>0</v>
          </cell>
          <cell r="Y1278">
            <v>4607.54</v>
          </cell>
          <cell r="AA1278">
            <v>5400</v>
          </cell>
          <cell r="AG1278">
            <v>7600</v>
          </cell>
          <cell r="AI1278">
            <v>0</v>
          </cell>
          <cell r="AL1278">
            <v>8607</v>
          </cell>
        </row>
        <row r="1279">
          <cell r="A1279" t="str">
            <v>8607</v>
          </cell>
          <cell r="B1279" t="str">
            <v xml:space="preserve">407 - Retained Earnings             </v>
          </cell>
          <cell r="C1279" t="str">
            <v xml:space="preserve">MS - Materials &amp; Supplies          </v>
          </cell>
          <cell r="D1279" t="str">
            <v>CSP</v>
          </cell>
          <cell r="G1279">
            <v>23206.59</v>
          </cell>
          <cell r="H1279">
            <v>4419.8999999999996</v>
          </cell>
          <cell r="I1279">
            <v>9300</v>
          </cell>
          <cell r="K1279">
            <v>0</v>
          </cell>
          <cell r="M1279">
            <v>87519.19</v>
          </cell>
          <cell r="N1279">
            <v>77048.539999999994</v>
          </cell>
          <cell r="O1279">
            <v>83900</v>
          </cell>
          <cell r="Q1279">
            <v>0</v>
          </cell>
          <cell r="T1279">
            <v>94345.99</v>
          </cell>
          <cell r="U1279">
            <v>111800</v>
          </cell>
          <cell r="W1279">
            <v>0</v>
          </cell>
          <cell r="Y1279">
            <v>87519.19</v>
          </cell>
          <cell r="AA1279">
            <v>83900</v>
          </cell>
          <cell r="AG1279">
            <v>111800</v>
          </cell>
          <cell r="AI1279">
            <v>0</v>
          </cell>
          <cell r="AL1279">
            <v>8607</v>
          </cell>
        </row>
        <row r="1280">
          <cell r="A1280" t="str">
            <v>8607</v>
          </cell>
          <cell r="B1280" t="str">
            <v xml:space="preserve">407 - Retained Earnings             </v>
          </cell>
          <cell r="C1280" t="str">
            <v xml:space="preserve">MS - Materials &amp; Supplies          </v>
          </cell>
          <cell r="D1280" t="str">
            <v>EO</v>
          </cell>
          <cell r="G1280">
            <v>75.28</v>
          </cell>
          <cell r="H1280">
            <v>0</v>
          </cell>
          <cell r="I1280">
            <v>100</v>
          </cell>
          <cell r="K1280">
            <v>0</v>
          </cell>
          <cell r="M1280">
            <v>107.68</v>
          </cell>
          <cell r="N1280">
            <v>1558.66</v>
          </cell>
          <cell r="O1280">
            <v>900</v>
          </cell>
          <cell r="Q1280">
            <v>0</v>
          </cell>
          <cell r="T1280">
            <v>1558.66</v>
          </cell>
          <cell r="U1280">
            <v>1000</v>
          </cell>
          <cell r="W1280">
            <v>0</v>
          </cell>
          <cell r="Y1280">
            <v>107.68</v>
          </cell>
          <cell r="AA1280">
            <v>900</v>
          </cell>
          <cell r="AG1280">
            <v>1000</v>
          </cell>
          <cell r="AI1280">
            <v>0</v>
          </cell>
          <cell r="AL1280">
            <v>8607</v>
          </cell>
        </row>
        <row r="1281">
          <cell r="A1281" t="str">
            <v>8607</v>
          </cell>
          <cell r="B1281" t="str">
            <v xml:space="preserve">407 - Retained Earnings             </v>
          </cell>
          <cell r="C1281" t="str">
            <v xml:space="preserve">MS - Materials &amp; Supplies          </v>
          </cell>
          <cell r="D1281" t="str">
            <v>EO</v>
          </cell>
          <cell r="G1281">
            <v>97.69</v>
          </cell>
          <cell r="H1281">
            <v>0</v>
          </cell>
          <cell r="I1281">
            <v>0</v>
          </cell>
          <cell r="K1281">
            <v>0</v>
          </cell>
          <cell r="M1281">
            <v>828.1</v>
          </cell>
          <cell r="N1281">
            <v>873.94</v>
          </cell>
          <cell r="O1281">
            <v>0</v>
          </cell>
          <cell r="Q1281">
            <v>0</v>
          </cell>
          <cell r="T1281">
            <v>873.94</v>
          </cell>
          <cell r="U1281">
            <v>0</v>
          </cell>
          <cell r="W1281">
            <v>0</v>
          </cell>
          <cell r="Y1281">
            <v>828.1</v>
          </cell>
          <cell r="AA1281">
            <v>0</v>
          </cell>
          <cell r="AG1281">
            <v>0</v>
          </cell>
          <cell r="AI1281">
            <v>0</v>
          </cell>
          <cell r="AL1281">
            <v>8607</v>
          </cell>
        </row>
        <row r="1282">
          <cell r="A1282" t="str">
            <v>8607</v>
          </cell>
          <cell r="B1282" t="str">
            <v xml:space="preserve">407 - Retained Earnings             </v>
          </cell>
          <cell r="C1282" t="str">
            <v xml:space="preserve">MS - Materials &amp; Supplies          </v>
          </cell>
          <cell r="D1282" t="str">
            <v>EO</v>
          </cell>
          <cell r="G1282">
            <v>40.31</v>
          </cell>
          <cell r="H1282">
            <v>0</v>
          </cell>
          <cell r="I1282">
            <v>0</v>
          </cell>
          <cell r="K1282">
            <v>0</v>
          </cell>
          <cell r="M1282">
            <v>59.97</v>
          </cell>
          <cell r="N1282">
            <v>17.28</v>
          </cell>
          <cell r="O1282">
            <v>0</v>
          </cell>
          <cell r="Q1282">
            <v>0</v>
          </cell>
          <cell r="T1282">
            <v>17.28</v>
          </cell>
          <cell r="U1282">
            <v>0</v>
          </cell>
          <cell r="W1282">
            <v>0</v>
          </cell>
          <cell r="Y1282">
            <v>59.97</v>
          </cell>
          <cell r="AA1282">
            <v>0</v>
          </cell>
          <cell r="AG1282">
            <v>0</v>
          </cell>
          <cell r="AI1282">
            <v>0</v>
          </cell>
          <cell r="AL1282">
            <v>8607</v>
          </cell>
        </row>
        <row r="1283">
          <cell r="A1283" t="str">
            <v>8607</v>
          </cell>
          <cell r="B1283" t="str">
            <v xml:space="preserve">407 - Retained Earnings             </v>
          </cell>
          <cell r="C1283" t="str">
            <v xml:space="preserve">MS - Materials &amp; Supplies          </v>
          </cell>
          <cell r="D1283" t="str">
            <v>EO</v>
          </cell>
          <cell r="G1283">
            <v>0</v>
          </cell>
          <cell r="H1283">
            <v>0</v>
          </cell>
          <cell r="I1283">
            <v>100</v>
          </cell>
          <cell r="K1283">
            <v>0</v>
          </cell>
          <cell r="M1283">
            <v>22.75</v>
          </cell>
          <cell r="N1283">
            <v>922.56</v>
          </cell>
          <cell r="O1283">
            <v>1000</v>
          </cell>
          <cell r="Q1283">
            <v>0</v>
          </cell>
          <cell r="T1283">
            <v>922.56</v>
          </cell>
          <cell r="U1283">
            <v>1500</v>
          </cell>
          <cell r="W1283">
            <v>0</v>
          </cell>
          <cell r="Y1283">
            <v>22.75</v>
          </cell>
          <cell r="AA1283">
            <v>1000</v>
          </cell>
          <cell r="AG1283">
            <v>1500</v>
          </cell>
          <cell r="AI1283">
            <v>0</v>
          </cell>
          <cell r="AL1283">
            <v>8607</v>
          </cell>
        </row>
        <row r="1284">
          <cell r="A1284" t="str">
            <v>8607</v>
          </cell>
          <cell r="B1284" t="str">
            <v xml:space="preserve">407 - Retained Earnings             </v>
          </cell>
          <cell r="C1284" t="str">
            <v xml:space="preserve">MS - Materials &amp; Supplies          </v>
          </cell>
          <cell r="D1284" t="str">
            <v>FS</v>
          </cell>
          <cell r="G1284">
            <v>0</v>
          </cell>
          <cell r="H1284">
            <v>0</v>
          </cell>
          <cell r="I1284">
            <v>0</v>
          </cell>
          <cell r="K1284">
            <v>0</v>
          </cell>
          <cell r="M1284">
            <v>112.32</v>
          </cell>
          <cell r="N1284">
            <v>0</v>
          </cell>
          <cell r="O1284">
            <v>3100</v>
          </cell>
          <cell r="Q1284">
            <v>0</v>
          </cell>
          <cell r="T1284">
            <v>2201.58</v>
          </cell>
          <cell r="U1284">
            <v>3100</v>
          </cell>
          <cell r="W1284">
            <v>0</v>
          </cell>
          <cell r="Y1284">
            <v>112.32</v>
          </cell>
          <cell r="AA1284">
            <v>3100</v>
          </cell>
          <cell r="AG1284">
            <v>3100</v>
          </cell>
          <cell r="AI1284">
            <v>0</v>
          </cell>
          <cell r="AL1284">
            <v>8607</v>
          </cell>
        </row>
        <row r="1285">
          <cell r="A1285" t="str">
            <v>8607</v>
          </cell>
          <cell r="B1285" t="str">
            <v xml:space="preserve">407 - Retained Earnings             </v>
          </cell>
          <cell r="C1285" t="str">
            <v xml:space="preserve">MS - Materials &amp; Supplies          </v>
          </cell>
          <cell r="D1285" t="str">
            <v>HR</v>
          </cell>
          <cell r="G1285">
            <v>0</v>
          </cell>
          <cell r="H1285">
            <v>0</v>
          </cell>
          <cell r="I1285">
            <v>500</v>
          </cell>
          <cell r="K1285">
            <v>0</v>
          </cell>
          <cell r="M1285">
            <v>639.65</v>
          </cell>
          <cell r="N1285">
            <v>1071.55</v>
          </cell>
          <cell r="O1285">
            <v>4900</v>
          </cell>
          <cell r="Q1285">
            <v>0</v>
          </cell>
          <cell r="T1285">
            <v>2314</v>
          </cell>
          <cell r="U1285">
            <v>6600</v>
          </cell>
          <cell r="W1285">
            <v>0</v>
          </cell>
          <cell r="Y1285">
            <v>639.65</v>
          </cell>
          <cell r="AA1285">
            <v>4900</v>
          </cell>
          <cell r="AG1285">
            <v>6600</v>
          </cell>
          <cell r="AI1285">
            <v>0</v>
          </cell>
          <cell r="AL1285">
            <v>8607</v>
          </cell>
        </row>
        <row r="1286">
          <cell r="A1286" t="str">
            <v>8607</v>
          </cell>
          <cell r="B1286" t="str">
            <v xml:space="preserve">407 - Retained Earnings             </v>
          </cell>
          <cell r="C1286" t="str">
            <v xml:space="preserve">MS - Materials &amp; Supplies          </v>
          </cell>
          <cell r="D1286" t="str">
            <v>IS</v>
          </cell>
          <cell r="G1286">
            <v>0</v>
          </cell>
          <cell r="H1286">
            <v>0</v>
          </cell>
          <cell r="I1286">
            <v>0</v>
          </cell>
          <cell r="K1286">
            <v>0</v>
          </cell>
          <cell r="M1286">
            <v>0</v>
          </cell>
          <cell r="N1286">
            <v>0</v>
          </cell>
          <cell r="O1286">
            <v>0</v>
          </cell>
          <cell r="Q1286">
            <v>0</v>
          </cell>
          <cell r="T1286">
            <v>112.32</v>
          </cell>
          <cell r="U1286">
            <v>100</v>
          </cell>
          <cell r="W1286">
            <v>0</v>
          </cell>
          <cell r="Y1286">
            <v>0</v>
          </cell>
          <cell r="AA1286">
            <v>0</v>
          </cell>
          <cell r="AG1286">
            <v>100</v>
          </cell>
          <cell r="AI1286">
            <v>0</v>
          </cell>
          <cell r="AL1286">
            <v>8607</v>
          </cell>
        </row>
        <row r="1287">
          <cell r="A1287" t="str">
            <v>8608</v>
          </cell>
          <cell r="B1287" t="str">
            <v xml:space="preserve">407 - Retained Earnings             </v>
          </cell>
          <cell r="C1287" t="str">
            <v xml:space="preserve">MS - Materials &amp; Supplies          </v>
          </cell>
          <cell r="D1287" t="str">
            <v>CS</v>
          </cell>
          <cell r="G1287">
            <v>-17.7</v>
          </cell>
          <cell r="H1287">
            <v>-45.67</v>
          </cell>
          <cell r="I1287">
            <v>1300</v>
          </cell>
          <cell r="K1287">
            <v>0</v>
          </cell>
          <cell r="M1287">
            <v>598.99</v>
          </cell>
          <cell r="N1287">
            <v>282.18</v>
          </cell>
          <cell r="O1287">
            <v>7400</v>
          </cell>
          <cell r="Q1287">
            <v>0</v>
          </cell>
          <cell r="T1287">
            <v>4430.84</v>
          </cell>
          <cell r="U1287">
            <v>10200</v>
          </cell>
          <cell r="W1287">
            <v>0</v>
          </cell>
          <cell r="Y1287">
            <v>598.99</v>
          </cell>
          <cell r="AA1287">
            <v>7400</v>
          </cell>
          <cell r="AG1287">
            <v>10200</v>
          </cell>
          <cell r="AI1287">
            <v>0</v>
          </cell>
          <cell r="AL1287">
            <v>8608</v>
          </cell>
        </row>
        <row r="1288">
          <cell r="A1288" t="str">
            <v>8608</v>
          </cell>
          <cell r="B1288" t="str">
            <v xml:space="preserve">407 - Retained Earnings             </v>
          </cell>
          <cell r="C1288" t="str">
            <v xml:space="preserve">MS - Materials &amp; Supplies          </v>
          </cell>
          <cell r="D1288" t="str">
            <v>CSP</v>
          </cell>
          <cell r="G1288">
            <v>82.32</v>
          </cell>
          <cell r="H1288">
            <v>19.12</v>
          </cell>
          <cell r="I1288">
            <v>100</v>
          </cell>
          <cell r="K1288">
            <v>0</v>
          </cell>
          <cell r="M1288">
            <v>1192.96</v>
          </cell>
          <cell r="N1288">
            <v>415.01</v>
          </cell>
          <cell r="O1288">
            <v>900</v>
          </cell>
          <cell r="Q1288">
            <v>0</v>
          </cell>
          <cell r="T1288">
            <v>570.89</v>
          </cell>
          <cell r="U1288">
            <v>1000</v>
          </cell>
          <cell r="W1288">
            <v>0</v>
          </cell>
          <cell r="Y1288">
            <v>1192.96</v>
          </cell>
          <cell r="AA1288">
            <v>900</v>
          </cell>
          <cell r="AG1288">
            <v>1000</v>
          </cell>
          <cell r="AI1288">
            <v>0</v>
          </cell>
          <cell r="AL1288">
            <v>8608</v>
          </cell>
        </row>
        <row r="1289">
          <cell r="A1289" t="str">
            <v>8608</v>
          </cell>
          <cell r="B1289" t="str">
            <v xml:space="preserve">407 - Retained Earnings             </v>
          </cell>
          <cell r="C1289" t="str">
            <v xml:space="preserve">MS - Materials &amp; Supplies          </v>
          </cell>
          <cell r="D1289" t="str">
            <v>EO</v>
          </cell>
          <cell r="G1289">
            <v>0.01</v>
          </cell>
          <cell r="H1289">
            <v>0</v>
          </cell>
          <cell r="I1289">
            <v>0</v>
          </cell>
          <cell r="K1289">
            <v>0</v>
          </cell>
          <cell r="M1289">
            <v>1.8</v>
          </cell>
          <cell r="N1289">
            <v>0</v>
          </cell>
          <cell r="O1289">
            <v>0</v>
          </cell>
          <cell r="Q1289">
            <v>0</v>
          </cell>
          <cell r="T1289">
            <v>0</v>
          </cell>
          <cell r="U1289">
            <v>0</v>
          </cell>
          <cell r="W1289">
            <v>0</v>
          </cell>
          <cell r="Y1289">
            <v>1.8</v>
          </cell>
          <cell r="AA1289">
            <v>0</v>
          </cell>
          <cell r="AG1289">
            <v>0</v>
          </cell>
          <cell r="AI1289">
            <v>0</v>
          </cell>
          <cell r="AL1289">
            <v>8608</v>
          </cell>
        </row>
        <row r="1290">
          <cell r="A1290" t="str">
            <v>8608</v>
          </cell>
          <cell r="B1290" t="str">
            <v xml:space="preserve">407 - Retained Earnings             </v>
          </cell>
          <cell r="C1290" t="str">
            <v xml:space="preserve">MS - Materials &amp; Supplies          </v>
          </cell>
          <cell r="D1290" t="str">
            <v>EO</v>
          </cell>
          <cell r="G1290">
            <v>0</v>
          </cell>
          <cell r="H1290">
            <v>0</v>
          </cell>
          <cell r="I1290">
            <v>0</v>
          </cell>
          <cell r="K1290">
            <v>0</v>
          </cell>
          <cell r="M1290">
            <v>70.739999999999995</v>
          </cell>
          <cell r="N1290">
            <v>262.16000000000003</v>
          </cell>
          <cell r="O1290">
            <v>0</v>
          </cell>
          <cell r="Q1290">
            <v>0</v>
          </cell>
          <cell r="T1290">
            <v>281.27</v>
          </cell>
          <cell r="U1290">
            <v>0</v>
          </cell>
          <cell r="W1290">
            <v>0</v>
          </cell>
          <cell r="Y1290">
            <v>70.739999999999995</v>
          </cell>
          <cell r="AA1290">
            <v>0</v>
          </cell>
          <cell r="AG1290">
            <v>0</v>
          </cell>
          <cell r="AI1290">
            <v>0</v>
          </cell>
          <cell r="AL1290">
            <v>8608</v>
          </cell>
        </row>
        <row r="1291">
          <cell r="A1291" t="str">
            <v>8608</v>
          </cell>
          <cell r="B1291" t="str">
            <v xml:space="preserve">407 - Retained Earnings             </v>
          </cell>
          <cell r="C1291" t="str">
            <v xml:space="preserve">MS - Materials &amp; Supplies          </v>
          </cell>
          <cell r="D1291" t="str">
            <v>EO</v>
          </cell>
          <cell r="G1291">
            <v>0</v>
          </cell>
          <cell r="H1291">
            <v>0</v>
          </cell>
          <cell r="I1291">
            <v>100</v>
          </cell>
          <cell r="K1291">
            <v>0</v>
          </cell>
          <cell r="M1291">
            <v>0</v>
          </cell>
          <cell r="N1291">
            <v>450</v>
          </cell>
          <cell r="O1291">
            <v>300</v>
          </cell>
          <cell r="Q1291">
            <v>0</v>
          </cell>
          <cell r="T1291">
            <v>849.04</v>
          </cell>
          <cell r="U1291">
            <v>500</v>
          </cell>
          <cell r="W1291">
            <v>0</v>
          </cell>
          <cell r="Y1291">
            <v>0</v>
          </cell>
          <cell r="AA1291">
            <v>300</v>
          </cell>
          <cell r="AG1291">
            <v>500</v>
          </cell>
          <cell r="AI1291">
            <v>0</v>
          </cell>
          <cell r="AL1291">
            <v>8608</v>
          </cell>
        </row>
        <row r="1292">
          <cell r="A1292" t="str">
            <v>8608</v>
          </cell>
          <cell r="B1292" t="str">
            <v xml:space="preserve">407 - Retained Earnings             </v>
          </cell>
          <cell r="C1292" t="str">
            <v xml:space="preserve">MS - Materials &amp; Supplies          </v>
          </cell>
          <cell r="D1292" t="str">
            <v>HR</v>
          </cell>
          <cell r="G1292">
            <v>0</v>
          </cell>
          <cell r="H1292">
            <v>0</v>
          </cell>
          <cell r="I1292">
            <v>0</v>
          </cell>
          <cell r="K1292">
            <v>0</v>
          </cell>
          <cell r="M1292">
            <v>123.43</v>
          </cell>
          <cell r="N1292">
            <v>105.13</v>
          </cell>
          <cell r="O1292">
            <v>0</v>
          </cell>
          <cell r="Q1292">
            <v>0</v>
          </cell>
          <cell r="T1292">
            <v>105.13</v>
          </cell>
          <cell r="U1292">
            <v>0</v>
          </cell>
          <cell r="W1292">
            <v>0</v>
          </cell>
          <cell r="Y1292">
            <v>123.43</v>
          </cell>
          <cell r="AA1292">
            <v>0</v>
          </cell>
          <cell r="AG1292">
            <v>0</v>
          </cell>
          <cell r="AI1292">
            <v>0</v>
          </cell>
          <cell r="AL1292">
            <v>8608</v>
          </cell>
        </row>
        <row r="1293">
          <cell r="A1293" t="str">
            <v>8609</v>
          </cell>
          <cell r="B1293" t="str">
            <v xml:space="preserve">407 - Retained Earnings             </v>
          </cell>
          <cell r="C1293" t="str">
            <v xml:space="preserve">MS - Materials &amp; Supplies          </v>
          </cell>
          <cell r="D1293" t="str">
            <v>CS</v>
          </cell>
          <cell r="G1293">
            <v>0</v>
          </cell>
          <cell r="H1293">
            <v>402.3</v>
          </cell>
          <cell r="I1293">
            <v>0</v>
          </cell>
          <cell r="K1293">
            <v>0</v>
          </cell>
          <cell r="M1293">
            <v>106.02</v>
          </cell>
          <cell r="N1293">
            <v>1093.55</v>
          </cell>
          <cell r="O1293">
            <v>100</v>
          </cell>
          <cell r="Q1293">
            <v>0</v>
          </cell>
          <cell r="T1293">
            <v>1093.55</v>
          </cell>
          <cell r="U1293">
            <v>300</v>
          </cell>
          <cell r="W1293">
            <v>0</v>
          </cell>
          <cell r="Y1293">
            <v>106.02</v>
          </cell>
          <cell r="AA1293">
            <v>100</v>
          </cell>
          <cell r="AG1293">
            <v>300</v>
          </cell>
          <cell r="AI1293">
            <v>0</v>
          </cell>
          <cell r="AL1293">
            <v>8609</v>
          </cell>
        </row>
        <row r="1294">
          <cell r="A1294" t="str">
            <v>8609</v>
          </cell>
          <cell r="B1294" t="str">
            <v xml:space="preserve">407 - Retained Earnings             </v>
          </cell>
          <cell r="C1294" t="str">
            <v xml:space="preserve">MS - Materials &amp; Supplies          </v>
          </cell>
          <cell r="D1294" t="str">
            <v>CSP</v>
          </cell>
          <cell r="G1294">
            <v>0</v>
          </cell>
          <cell r="H1294">
            <v>0</v>
          </cell>
          <cell r="I1294">
            <v>200</v>
          </cell>
          <cell r="K1294">
            <v>0</v>
          </cell>
          <cell r="M1294">
            <v>217.27</v>
          </cell>
          <cell r="N1294">
            <v>325.04000000000002</v>
          </cell>
          <cell r="O1294">
            <v>1100</v>
          </cell>
          <cell r="Q1294">
            <v>0</v>
          </cell>
          <cell r="T1294">
            <v>325.04000000000002</v>
          </cell>
          <cell r="U1294">
            <v>1500</v>
          </cell>
          <cell r="W1294">
            <v>0</v>
          </cell>
          <cell r="Y1294">
            <v>217.27</v>
          </cell>
          <cell r="AA1294">
            <v>1100</v>
          </cell>
          <cell r="AG1294">
            <v>1500</v>
          </cell>
          <cell r="AI1294">
            <v>0</v>
          </cell>
          <cell r="AL1294">
            <v>8609</v>
          </cell>
        </row>
        <row r="1295">
          <cell r="A1295" t="str">
            <v>8609</v>
          </cell>
          <cell r="B1295" t="str">
            <v xml:space="preserve">407 - Retained Earnings             </v>
          </cell>
          <cell r="C1295" t="str">
            <v xml:space="preserve">MS - Materials &amp; Supplies          </v>
          </cell>
          <cell r="D1295" t="str">
            <v>EO</v>
          </cell>
          <cell r="G1295">
            <v>0</v>
          </cell>
          <cell r="H1295">
            <v>0</v>
          </cell>
          <cell r="I1295">
            <v>0</v>
          </cell>
          <cell r="K1295">
            <v>0</v>
          </cell>
          <cell r="M1295">
            <v>0</v>
          </cell>
          <cell r="N1295">
            <v>0</v>
          </cell>
          <cell r="O1295">
            <v>0</v>
          </cell>
          <cell r="Q1295">
            <v>0</v>
          </cell>
          <cell r="T1295">
            <v>0</v>
          </cell>
          <cell r="U1295">
            <v>100</v>
          </cell>
          <cell r="W1295">
            <v>0</v>
          </cell>
          <cell r="Y1295">
            <v>0</v>
          </cell>
          <cell r="AA1295">
            <v>0</v>
          </cell>
          <cell r="AG1295">
            <v>100</v>
          </cell>
          <cell r="AI1295">
            <v>0</v>
          </cell>
          <cell r="AL1295">
            <v>8609</v>
          </cell>
        </row>
        <row r="1296">
          <cell r="A1296" t="str">
            <v>8609</v>
          </cell>
          <cell r="B1296" t="str">
            <v xml:space="preserve">407 - Retained Earnings             </v>
          </cell>
          <cell r="C1296" t="str">
            <v xml:space="preserve">MS - Materials &amp; Supplies          </v>
          </cell>
          <cell r="D1296" t="str">
            <v>EO</v>
          </cell>
          <cell r="G1296">
            <v>1616.19</v>
          </cell>
          <cell r="H1296">
            <v>166.06</v>
          </cell>
          <cell r="I1296">
            <v>1200</v>
          </cell>
          <cell r="K1296">
            <v>0</v>
          </cell>
          <cell r="M1296">
            <v>16370.19</v>
          </cell>
          <cell r="N1296">
            <v>20253.96</v>
          </cell>
          <cell r="O1296">
            <v>26500</v>
          </cell>
          <cell r="Q1296">
            <v>0</v>
          </cell>
          <cell r="T1296">
            <v>22250.46</v>
          </cell>
          <cell r="U1296">
            <v>30100</v>
          </cell>
          <cell r="W1296">
            <v>0</v>
          </cell>
          <cell r="Y1296">
            <v>16370.19</v>
          </cell>
          <cell r="AA1296">
            <v>26500</v>
          </cell>
          <cell r="AG1296">
            <v>30100</v>
          </cell>
          <cell r="AI1296">
            <v>0</v>
          </cell>
          <cell r="AL1296">
            <v>8609</v>
          </cell>
        </row>
        <row r="1297">
          <cell r="A1297" t="str">
            <v>8609</v>
          </cell>
          <cell r="B1297" t="str">
            <v xml:space="preserve">407 - Retained Earnings             </v>
          </cell>
          <cell r="C1297" t="str">
            <v xml:space="preserve">MS - Materials &amp; Supplies          </v>
          </cell>
          <cell r="D1297" t="str">
            <v>EO</v>
          </cell>
          <cell r="G1297">
            <v>0</v>
          </cell>
          <cell r="H1297">
            <v>0</v>
          </cell>
          <cell r="I1297">
            <v>200</v>
          </cell>
          <cell r="K1297">
            <v>0</v>
          </cell>
          <cell r="M1297">
            <v>220.32</v>
          </cell>
          <cell r="N1297">
            <v>1156.97</v>
          </cell>
          <cell r="O1297">
            <v>1500</v>
          </cell>
          <cell r="Q1297">
            <v>0</v>
          </cell>
          <cell r="T1297">
            <v>1281.3800000000001</v>
          </cell>
          <cell r="U1297">
            <v>2100</v>
          </cell>
          <cell r="W1297">
            <v>0</v>
          </cell>
          <cell r="Y1297">
            <v>220.32</v>
          </cell>
          <cell r="AA1297">
            <v>1500</v>
          </cell>
          <cell r="AG1297">
            <v>2100</v>
          </cell>
          <cell r="AI1297">
            <v>0</v>
          </cell>
          <cell r="AL1297">
            <v>8609</v>
          </cell>
        </row>
        <row r="1298">
          <cell r="A1298" t="str">
            <v>8609</v>
          </cell>
          <cell r="B1298" t="str">
            <v xml:space="preserve">407 - Retained Earnings             </v>
          </cell>
          <cell r="C1298" t="str">
            <v xml:space="preserve">MS - Materials &amp; Supplies          </v>
          </cell>
          <cell r="D1298" t="str">
            <v>EO</v>
          </cell>
          <cell r="G1298">
            <v>152.57</v>
          </cell>
          <cell r="H1298">
            <v>0</v>
          </cell>
          <cell r="I1298">
            <v>200</v>
          </cell>
          <cell r="K1298">
            <v>0</v>
          </cell>
          <cell r="M1298">
            <v>777.07</v>
          </cell>
          <cell r="N1298">
            <v>41.8</v>
          </cell>
          <cell r="O1298">
            <v>600</v>
          </cell>
          <cell r="Q1298">
            <v>0</v>
          </cell>
          <cell r="T1298">
            <v>41.8</v>
          </cell>
          <cell r="U1298">
            <v>800</v>
          </cell>
          <cell r="W1298">
            <v>0</v>
          </cell>
          <cell r="Y1298">
            <v>777.07</v>
          </cell>
          <cell r="AA1298">
            <v>600</v>
          </cell>
          <cell r="AG1298">
            <v>800</v>
          </cell>
          <cell r="AI1298">
            <v>0</v>
          </cell>
          <cell r="AL1298">
            <v>8609</v>
          </cell>
        </row>
        <row r="1299">
          <cell r="A1299" t="str">
            <v>8609</v>
          </cell>
          <cell r="B1299" t="str">
            <v xml:space="preserve">407 - Retained Earnings             </v>
          </cell>
          <cell r="C1299" t="str">
            <v xml:space="preserve">MS - Materials &amp; Supplies          </v>
          </cell>
          <cell r="D1299" t="str">
            <v>FS</v>
          </cell>
          <cell r="G1299">
            <v>0</v>
          </cell>
          <cell r="H1299">
            <v>0</v>
          </cell>
          <cell r="I1299">
            <v>0</v>
          </cell>
          <cell r="K1299">
            <v>0</v>
          </cell>
          <cell r="M1299">
            <v>0</v>
          </cell>
          <cell r="N1299">
            <v>0</v>
          </cell>
          <cell r="O1299">
            <v>0</v>
          </cell>
          <cell r="Q1299">
            <v>0</v>
          </cell>
          <cell r="T1299">
            <v>0</v>
          </cell>
          <cell r="U1299">
            <v>100</v>
          </cell>
          <cell r="W1299">
            <v>0</v>
          </cell>
          <cell r="Y1299">
            <v>0</v>
          </cell>
          <cell r="AA1299">
            <v>0</v>
          </cell>
          <cell r="AG1299">
            <v>100</v>
          </cell>
          <cell r="AI1299">
            <v>0</v>
          </cell>
          <cell r="AL1299">
            <v>8609</v>
          </cell>
        </row>
        <row r="1300">
          <cell r="A1300" t="str">
            <v>8609</v>
          </cell>
          <cell r="B1300" t="str">
            <v xml:space="preserve">407 - Retained Earnings             </v>
          </cell>
          <cell r="C1300" t="str">
            <v xml:space="preserve">MS - Materials &amp; Supplies          </v>
          </cell>
          <cell r="D1300" t="str">
            <v>HR</v>
          </cell>
          <cell r="G1300">
            <v>0</v>
          </cell>
          <cell r="H1300">
            <v>0</v>
          </cell>
          <cell r="I1300">
            <v>0</v>
          </cell>
          <cell r="K1300">
            <v>0</v>
          </cell>
          <cell r="M1300">
            <v>416.65</v>
          </cell>
          <cell r="N1300">
            <v>0</v>
          </cell>
          <cell r="O1300">
            <v>0</v>
          </cell>
          <cell r="Q1300">
            <v>0</v>
          </cell>
          <cell r="T1300">
            <v>0</v>
          </cell>
          <cell r="U1300">
            <v>0</v>
          </cell>
          <cell r="W1300">
            <v>0</v>
          </cell>
          <cell r="Y1300">
            <v>416.65</v>
          </cell>
          <cell r="AA1300">
            <v>0</v>
          </cell>
          <cell r="AG1300">
            <v>0</v>
          </cell>
          <cell r="AI1300">
            <v>0</v>
          </cell>
          <cell r="AL1300">
            <v>8609</v>
          </cell>
        </row>
        <row r="1301">
          <cell r="A1301" t="str">
            <v>8609</v>
          </cell>
          <cell r="B1301" t="str">
            <v xml:space="preserve">407 - Retained Earnings             </v>
          </cell>
          <cell r="C1301" t="str">
            <v xml:space="preserve">MS - Materials &amp; Supplies          </v>
          </cell>
          <cell r="D1301" t="str">
            <v>IS</v>
          </cell>
          <cell r="G1301">
            <v>0</v>
          </cell>
          <cell r="H1301">
            <v>0</v>
          </cell>
          <cell r="I1301">
            <v>400</v>
          </cell>
          <cell r="K1301">
            <v>0</v>
          </cell>
          <cell r="M1301">
            <v>5161.03</v>
          </cell>
          <cell r="N1301">
            <v>3909.48</v>
          </cell>
          <cell r="O1301">
            <v>3600</v>
          </cell>
          <cell r="Q1301">
            <v>0</v>
          </cell>
          <cell r="T1301">
            <v>5935.45</v>
          </cell>
          <cell r="U1301">
            <v>4600</v>
          </cell>
          <cell r="W1301">
            <v>0</v>
          </cell>
          <cell r="Y1301">
            <v>5161.03</v>
          </cell>
          <cell r="AA1301">
            <v>3600</v>
          </cell>
          <cell r="AG1301">
            <v>4600</v>
          </cell>
          <cell r="AI1301">
            <v>0</v>
          </cell>
          <cell r="AL1301">
            <v>8609</v>
          </cell>
        </row>
        <row r="1302">
          <cell r="A1302" t="str">
            <v>8615</v>
          </cell>
          <cell r="B1302" t="str">
            <v xml:space="preserve">407 - Retained Earnings             </v>
          </cell>
          <cell r="C1302" t="str">
            <v xml:space="preserve">MS - Materials &amp; Supplies          </v>
          </cell>
          <cell r="D1302" t="str">
            <v>EO</v>
          </cell>
          <cell r="G1302">
            <v>267.36</v>
          </cell>
          <cell r="H1302">
            <v>544.13</v>
          </cell>
          <cell r="I1302">
            <v>700</v>
          </cell>
          <cell r="K1302">
            <v>0</v>
          </cell>
          <cell r="M1302">
            <v>3285.25</v>
          </cell>
          <cell r="N1302">
            <v>3629.13</v>
          </cell>
          <cell r="O1302">
            <v>6300</v>
          </cell>
          <cell r="Q1302">
            <v>0</v>
          </cell>
          <cell r="T1302">
            <v>5106.6099999999997</v>
          </cell>
          <cell r="U1302">
            <v>8200</v>
          </cell>
          <cell r="W1302">
            <v>0</v>
          </cell>
          <cell r="Y1302">
            <v>3285.25</v>
          </cell>
          <cell r="AA1302">
            <v>6300</v>
          </cell>
          <cell r="AG1302">
            <v>8200</v>
          </cell>
          <cell r="AI1302">
            <v>0</v>
          </cell>
          <cell r="AL1302">
            <v>8615</v>
          </cell>
        </row>
        <row r="1303">
          <cell r="A1303" t="str">
            <v>8645</v>
          </cell>
          <cell r="B1303" t="str">
            <v xml:space="preserve">407 - Retained Earnings             </v>
          </cell>
          <cell r="C1303" t="str">
            <v xml:space="preserve">ALL - Internal Allocations          </v>
          </cell>
          <cell r="D1303" t="str">
            <v>CS</v>
          </cell>
          <cell r="G1303">
            <v>1.98</v>
          </cell>
          <cell r="H1303">
            <v>26.77</v>
          </cell>
          <cell r="I1303">
            <v>100</v>
          </cell>
          <cell r="K1303">
            <v>0</v>
          </cell>
          <cell r="M1303">
            <v>485.27</v>
          </cell>
          <cell r="N1303">
            <v>337.29</v>
          </cell>
          <cell r="O1303">
            <v>100</v>
          </cell>
          <cell r="Q1303">
            <v>0</v>
          </cell>
          <cell r="T1303">
            <v>392.92</v>
          </cell>
          <cell r="U1303">
            <v>200</v>
          </cell>
          <cell r="W1303">
            <v>0</v>
          </cell>
          <cell r="Y1303">
            <v>485.27</v>
          </cell>
          <cell r="AA1303">
            <v>100</v>
          </cell>
          <cell r="AG1303">
            <v>200</v>
          </cell>
          <cell r="AI1303">
            <v>0</v>
          </cell>
          <cell r="AL1303">
            <v>8645</v>
          </cell>
        </row>
        <row r="1304">
          <cell r="A1304" t="str">
            <v>8645</v>
          </cell>
          <cell r="B1304" t="str">
            <v xml:space="preserve">407 - Retained Earnings             </v>
          </cell>
          <cell r="C1304" t="str">
            <v xml:space="preserve">ALL - Internal Allocations          </v>
          </cell>
          <cell r="D1304" t="str">
            <v>CSP</v>
          </cell>
          <cell r="G1304">
            <v>974.87</v>
          </cell>
          <cell r="H1304">
            <v>1079.19</v>
          </cell>
          <cell r="I1304">
            <v>900</v>
          </cell>
          <cell r="K1304">
            <v>0</v>
          </cell>
          <cell r="M1304">
            <v>5475.59</v>
          </cell>
          <cell r="N1304">
            <v>5164.1000000000004</v>
          </cell>
          <cell r="O1304">
            <v>6300</v>
          </cell>
          <cell r="Q1304">
            <v>0</v>
          </cell>
          <cell r="T1304">
            <v>5491.87</v>
          </cell>
          <cell r="U1304">
            <v>8000</v>
          </cell>
          <cell r="W1304">
            <v>0</v>
          </cell>
          <cell r="Y1304">
            <v>5475.59</v>
          </cell>
          <cell r="AA1304">
            <v>6300</v>
          </cell>
          <cell r="AG1304">
            <v>8000</v>
          </cell>
          <cell r="AI1304">
            <v>0</v>
          </cell>
          <cell r="AL1304">
            <v>8645</v>
          </cell>
        </row>
        <row r="1305">
          <cell r="A1305" t="str">
            <v>8645</v>
          </cell>
          <cell r="B1305" t="str">
            <v xml:space="preserve">407 - Retained Earnings             </v>
          </cell>
          <cell r="C1305" t="str">
            <v xml:space="preserve">ALL - Internal Allocations          </v>
          </cell>
          <cell r="D1305" t="str">
            <v>EO</v>
          </cell>
          <cell r="G1305">
            <v>32.770000000000003</v>
          </cell>
          <cell r="H1305">
            <v>24.57</v>
          </cell>
          <cell r="I1305">
            <v>100</v>
          </cell>
          <cell r="K1305">
            <v>0</v>
          </cell>
          <cell r="M1305">
            <v>240.9</v>
          </cell>
          <cell r="N1305">
            <v>277.98</v>
          </cell>
          <cell r="O1305">
            <v>400</v>
          </cell>
          <cell r="Q1305">
            <v>0</v>
          </cell>
          <cell r="T1305">
            <v>392.81</v>
          </cell>
          <cell r="U1305">
            <v>500</v>
          </cell>
          <cell r="W1305">
            <v>0</v>
          </cell>
          <cell r="Y1305">
            <v>240.9</v>
          </cell>
          <cell r="AA1305">
            <v>400</v>
          </cell>
          <cell r="AG1305">
            <v>500</v>
          </cell>
          <cell r="AI1305">
            <v>0</v>
          </cell>
          <cell r="AL1305">
            <v>8645</v>
          </cell>
        </row>
        <row r="1306">
          <cell r="A1306" t="str">
            <v>8645</v>
          </cell>
          <cell r="B1306" t="str">
            <v xml:space="preserve">407 - Retained Earnings             </v>
          </cell>
          <cell r="C1306" t="str">
            <v xml:space="preserve">ALL - Internal Allocations          </v>
          </cell>
          <cell r="D1306" t="str">
            <v>EO</v>
          </cell>
          <cell r="G1306">
            <v>1881.83</v>
          </cell>
          <cell r="H1306">
            <v>2572.84</v>
          </cell>
          <cell r="I1306">
            <v>1200</v>
          </cell>
          <cell r="K1306">
            <v>0</v>
          </cell>
          <cell r="M1306">
            <v>16596.169999999998</v>
          </cell>
          <cell r="N1306">
            <v>9768.7099999999991</v>
          </cell>
          <cell r="O1306">
            <v>10500</v>
          </cell>
          <cell r="Q1306">
            <v>0</v>
          </cell>
          <cell r="T1306">
            <v>14610.58</v>
          </cell>
          <cell r="U1306">
            <v>13900</v>
          </cell>
          <cell r="W1306">
            <v>0</v>
          </cell>
          <cell r="Y1306">
            <v>16596.169999999998</v>
          </cell>
          <cell r="AA1306">
            <v>10500</v>
          </cell>
          <cell r="AG1306">
            <v>13900</v>
          </cell>
          <cell r="AI1306">
            <v>0</v>
          </cell>
          <cell r="AL1306">
            <v>8645</v>
          </cell>
        </row>
        <row r="1307">
          <cell r="A1307" t="str">
            <v>8645</v>
          </cell>
          <cell r="B1307" t="str">
            <v xml:space="preserve">407 - Retained Earnings             </v>
          </cell>
          <cell r="C1307" t="str">
            <v xml:space="preserve">ALL - Internal Allocations          </v>
          </cell>
          <cell r="D1307" t="str">
            <v>EO</v>
          </cell>
          <cell r="G1307">
            <v>418.12</v>
          </cell>
          <cell r="H1307">
            <v>475.04</v>
          </cell>
          <cell r="I1307">
            <v>700</v>
          </cell>
          <cell r="K1307">
            <v>0</v>
          </cell>
          <cell r="M1307">
            <v>5034.37</v>
          </cell>
          <cell r="N1307">
            <v>4462.92</v>
          </cell>
          <cell r="O1307">
            <v>4700</v>
          </cell>
          <cell r="Q1307">
            <v>0</v>
          </cell>
          <cell r="T1307">
            <v>6020.25</v>
          </cell>
          <cell r="U1307">
            <v>6700</v>
          </cell>
          <cell r="W1307">
            <v>0</v>
          </cell>
          <cell r="Y1307">
            <v>5034.37</v>
          </cell>
          <cell r="AA1307">
            <v>4700</v>
          </cell>
          <cell r="AG1307">
            <v>6700</v>
          </cell>
          <cell r="AI1307">
            <v>0</v>
          </cell>
          <cell r="AL1307">
            <v>8645</v>
          </cell>
        </row>
        <row r="1308">
          <cell r="A1308" t="str">
            <v>8645</v>
          </cell>
          <cell r="B1308" t="str">
            <v xml:space="preserve">407 - Retained Earnings             </v>
          </cell>
          <cell r="C1308" t="str">
            <v xml:space="preserve">ALL - Internal Allocations          </v>
          </cell>
          <cell r="D1308" t="str">
            <v>EO</v>
          </cell>
          <cell r="G1308">
            <v>280.79000000000002</v>
          </cell>
          <cell r="H1308">
            <v>283.47000000000003</v>
          </cell>
          <cell r="I1308">
            <v>200</v>
          </cell>
          <cell r="K1308">
            <v>0</v>
          </cell>
          <cell r="M1308">
            <v>1734.01</v>
          </cell>
          <cell r="N1308">
            <v>968.34</v>
          </cell>
          <cell r="O1308">
            <v>1500</v>
          </cell>
          <cell r="Q1308">
            <v>0</v>
          </cell>
          <cell r="T1308">
            <v>1502.92</v>
          </cell>
          <cell r="U1308">
            <v>2100</v>
          </cell>
          <cell r="W1308">
            <v>0</v>
          </cell>
          <cell r="Y1308">
            <v>1734.01</v>
          </cell>
          <cell r="AA1308">
            <v>1500</v>
          </cell>
          <cell r="AG1308">
            <v>2100</v>
          </cell>
          <cell r="AI1308">
            <v>0</v>
          </cell>
          <cell r="AL1308">
            <v>8645</v>
          </cell>
        </row>
        <row r="1309">
          <cell r="A1309" t="str">
            <v>8645</v>
          </cell>
          <cell r="B1309" t="str">
            <v xml:space="preserve">407 - Retained Earnings             </v>
          </cell>
          <cell r="C1309" t="str">
            <v xml:space="preserve">ALL - Internal Allocations          </v>
          </cell>
          <cell r="D1309" t="str">
            <v>FS</v>
          </cell>
          <cell r="G1309">
            <v>40.83</v>
          </cell>
          <cell r="H1309">
            <v>70.28</v>
          </cell>
          <cell r="I1309">
            <v>0</v>
          </cell>
          <cell r="K1309">
            <v>0</v>
          </cell>
          <cell r="M1309">
            <v>345.78</v>
          </cell>
          <cell r="N1309">
            <v>270.86</v>
          </cell>
          <cell r="O1309">
            <v>200</v>
          </cell>
          <cell r="Q1309">
            <v>0</v>
          </cell>
          <cell r="T1309">
            <v>374.07</v>
          </cell>
          <cell r="U1309">
            <v>400</v>
          </cell>
          <cell r="W1309">
            <v>0</v>
          </cell>
          <cell r="Y1309">
            <v>345.78</v>
          </cell>
          <cell r="AA1309">
            <v>200</v>
          </cell>
          <cell r="AG1309">
            <v>400</v>
          </cell>
          <cell r="AI1309">
            <v>0</v>
          </cell>
          <cell r="AL1309">
            <v>8645</v>
          </cell>
        </row>
        <row r="1310">
          <cell r="A1310" t="str">
            <v>8645</v>
          </cell>
          <cell r="B1310" t="str">
            <v xml:space="preserve">407 - Retained Earnings             </v>
          </cell>
          <cell r="C1310" t="str">
            <v xml:space="preserve">ALL - Internal Allocations          </v>
          </cell>
          <cell r="D1310" t="str">
            <v>HR</v>
          </cell>
          <cell r="G1310">
            <v>4.66</v>
          </cell>
          <cell r="H1310">
            <v>43</v>
          </cell>
          <cell r="I1310">
            <v>0</v>
          </cell>
          <cell r="K1310">
            <v>0</v>
          </cell>
          <cell r="M1310">
            <v>494.77</v>
          </cell>
          <cell r="N1310">
            <v>429.93</v>
          </cell>
          <cell r="O1310">
            <v>100</v>
          </cell>
          <cell r="Q1310">
            <v>0</v>
          </cell>
          <cell r="T1310">
            <v>468.85</v>
          </cell>
          <cell r="U1310">
            <v>500</v>
          </cell>
          <cell r="W1310">
            <v>0</v>
          </cell>
          <cell r="Y1310">
            <v>494.77</v>
          </cell>
          <cell r="AA1310">
            <v>100</v>
          </cell>
          <cell r="AG1310">
            <v>500</v>
          </cell>
          <cell r="AI1310">
            <v>0</v>
          </cell>
          <cell r="AL1310">
            <v>8645</v>
          </cell>
        </row>
        <row r="1311">
          <cell r="A1311" t="str">
            <v>8645</v>
          </cell>
          <cell r="B1311" t="str">
            <v xml:space="preserve">407 - Retained Earnings             </v>
          </cell>
          <cell r="C1311" t="str">
            <v xml:space="preserve">ALL - Internal Allocations          </v>
          </cell>
          <cell r="D1311" t="str">
            <v>IS</v>
          </cell>
          <cell r="G1311">
            <v>3.95</v>
          </cell>
          <cell r="H1311">
            <v>4.6399999999999997</v>
          </cell>
          <cell r="I1311">
            <v>100</v>
          </cell>
          <cell r="K1311">
            <v>0</v>
          </cell>
          <cell r="M1311">
            <v>103.93</v>
          </cell>
          <cell r="N1311">
            <v>159.99</v>
          </cell>
          <cell r="O1311">
            <v>100</v>
          </cell>
          <cell r="Q1311">
            <v>0</v>
          </cell>
          <cell r="T1311">
            <v>182.64</v>
          </cell>
          <cell r="U1311">
            <v>300</v>
          </cell>
          <cell r="W1311">
            <v>0</v>
          </cell>
          <cell r="Y1311">
            <v>103.93</v>
          </cell>
          <cell r="AA1311">
            <v>100</v>
          </cell>
          <cell r="AG1311">
            <v>300</v>
          </cell>
          <cell r="AI1311">
            <v>0</v>
          </cell>
          <cell r="AL1311">
            <v>8645</v>
          </cell>
        </row>
        <row r="1312">
          <cell r="A1312" t="str">
            <v>8651</v>
          </cell>
          <cell r="B1312" t="str">
            <v xml:space="preserve">407 - Retained Earnings             </v>
          </cell>
          <cell r="C1312" t="str">
            <v xml:space="preserve">SSP - Studies and Special Projects  </v>
          </cell>
          <cell r="D1312" t="str">
            <v>CS</v>
          </cell>
          <cell r="G1312">
            <v>-18800</v>
          </cell>
          <cell r="H1312">
            <v>-43113.42</v>
          </cell>
          <cell r="I1312">
            <v>23000</v>
          </cell>
          <cell r="K1312">
            <v>0</v>
          </cell>
          <cell r="M1312">
            <v>369169.95</v>
          </cell>
          <cell r="N1312">
            <v>432286.48</v>
          </cell>
          <cell r="O1312">
            <v>363400</v>
          </cell>
          <cell r="Q1312">
            <v>0</v>
          </cell>
          <cell r="T1312">
            <v>485529.06</v>
          </cell>
          <cell r="U1312">
            <v>363400</v>
          </cell>
          <cell r="W1312">
            <v>0</v>
          </cell>
          <cell r="Y1312">
            <v>369169.95</v>
          </cell>
          <cell r="AA1312">
            <v>363400</v>
          </cell>
          <cell r="AG1312">
            <v>363400</v>
          </cell>
          <cell r="AI1312">
            <v>0</v>
          </cell>
          <cell r="AL1312">
            <v>8651</v>
          </cell>
        </row>
        <row r="1313">
          <cell r="A1313" t="str">
            <v>8651</v>
          </cell>
          <cell r="B1313" t="str">
            <v xml:space="preserve">407 - Retained Earnings             </v>
          </cell>
          <cell r="C1313" t="str">
            <v xml:space="preserve">SSP - Studies and Special Projects  </v>
          </cell>
          <cell r="D1313" t="str">
            <v>CSP</v>
          </cell>
          <cell r="G1313">
            <v>0</v>
          </cell>
          <cell r="H1313">
            <v>0</v>
          </cell>
          <cell r="I1313">
            <v>0</v>
          </cell>
          <cell r="K1313">
            <v>0</v>
          </cell>
          <cell r="M1313">
            <v>0</v>
          </cell>
          <cell r="N1313">
            <v>0</v>
          </cell>
          <cell r="O1313">
            <v>0</v>
          </cell>
          <cell r="Q1313">
            <v>0</v>
          </cell>
          <cell r="T1313">
            <v>0</v>
          </cell>
          <cell r="U1313">
            <v>6000</v>
          </cell>
          <cell r="W1313">
            <v>0</v>
          </cell>
          <cell r="Y1313">
            <v>0</v>
          </cell>
          <cell r="AA1313">
            <v>0</v>
          </cell>
          <cell r="AG1313">
            <v>6000</v>
          </cell>
          <cell r="AI1313">
            <v>0</v>
          </cell>
          <cell r="AL1313">
            <v>8651</v>
          </cell>
        </row>
        <row r="1314">
          <cell r="A1314" t="str">
            <v>8651</v>
          </cell>
          <cell r="B1314" t="str">
            <v xml:space="preserve">407 - Retained Earnings             </v>
          </cell>
          <cell r="C1314" t="str">
            <v xml:space="preserve">SSP - Studies and Special Projects  </v>
          </cell>
          <cell r="D1314" t="str">
            <v>EO</v>
          </cell>
          <cell r="G1314">
            <v>0</v>
          </cell>
          <cell r="H1314">
            <v>0</v>
          </cell>
          <cell r="I1314">
            <v>200</v>
          </cell>
          <cell r="K1314">
            <v>0</v>
          </cell>
          <cell r="M1314">
            <v>0</v>
          </cell>
          <cell r="N1314">
            <v>100</v>
          </cell>
          <cell r="O1314">
            <v>1800</v>
          </cell>
          <cell r="Q1314">
            <v>0</v>
          </cell>
          <cell r="T1314">
            <v>100</v>
          </cell>
          <cell r="U1314">
            <v>2500</v>
          </cell>
          <cell r="W1314">
            <v>0</v>
          </cell>
          <cell r="Y1314">
            <v>0</v>
          </cell>
          <cell r="AA1314">
            <v>1800</v>
          </cell>
          <cell r="AG1314">
            <v>2500</v>
          </cell>
          <cell r="AI1314">
            <v>0</v>
          </cell>
          <cell r="AL1314">
            <v>8651</v>
          </cell>
        </row>
        <row r="1315">
          <cell r="A1315" t="str">
            <v>8651</v>
          </cell>
          <cell r="B1315" t="str">
            <v xml:space="preserve">407 - Retained Earnings             </v>
          </cell>
          <cell r="C1315" t="str">
            <v xml:space="preserve">SSP - Studies and Special Projects  </v>
          </cell>
          <cell r="D1315" t="str">
            <v>EO</v>
          </cell>
          <cell r="G1315">
            <v>0</v>
          </cell>
          <cell r="H1315">
            <v>0</v>
          </cell>
          <cell r="I1315">
            <v>1300</v>
          </cell>
          <cell r="K1315">
            <v>0</v>
          </cell>
          <cell r="M1315">
            <v>0</v>
          </cell>
          <cell r="N1315">
            <v>0</v>
          </cell>
          <cell r="O1315">
            <v>11300</v>
          </cell>
          <cell r="Q1315">
            <v>0</v>
          </cell>
          <cell r="T1315">
            <v>0</v>
          </cell>
          <cell r="U1315">
            <v>15000</v>
          </cell>
          <cell r="W1315">
            <v>0</v>
          </cell>
          <cell r="Y1315">
            <v>0</v>
          </cell>
          <cell r="AA1315">
            <v>11300</v>
          </cell>
          <cell r="AG1315">
            <v>15000</v>
          </cell>
          <cell r="AI1315">
            <v>0</v>
          </cell>
          <cell r="AL1315">
            <v>8651</v>
          </cell>
        </row>
        <row r="1316">
          <cell r="A1316" t="str">
            <v>8651</v>
          </cell>
          <cell r="B1316" t="str">
            <v xml:space="preserve">407 - Retained Earnings             </v>
          </cell>
          <cell r="C1316" t="str">
            <v xml:space="preserve">SSP - Studies and Special Projects  </v>
          </cell>
          <cell r="D1316" t="str">
            <v>EO</v>
          </cell>
          <cell r="G1316">
            <v>25000</v>
          </cell>
          <cell r="H1316">
            <v>25000</v>
          </cell>
          <cell r="I1316">
            <v>25000</v>
          </cell>
          <cell r="K1316">
            <v>0</v>
          </cell>
          <cell r="M1316">
            <v>25000</v>
          </cell>
          <cell r="N1316">
            <v>25000</v>
          </cell>
          <cell r="O1316">
            <v>25000</v>
          </cell>
          <cell r="Q1316">
            <v>0</v>
          </cell>
          <cell r="T1316">
            <v>25000</v>
          </cell>
          <cell r="U1316">
            <v>25000</v>
          </cell>
          <cell r="W1316">
            <v>0</v>
          </cell>
          <cell r="Y1316">
            <v>25000</v>
          </cell>
          <cell r="AA1316">
            <v>25000</v>
          </cell>
          <cell r="AG1316">
            <v>25000</v>
          </cell>
          <cell r="AI1316">
            <v>0</v>
          </cell>
          <cell r="AL1316">
            <v>8651</v>
          </cell>
        </row>
        <row r="1317">
          <cell r="A1317" t="str">
            <v>8651</v>
          </cell>
          <cell r="B1317" t="str">
            <v xml:space="preserve">407 - Retained Earnings             </v>
          </cell>
          <cell r="C1317" t="str">
            <v xml:space="preserve">SSP - Studies and Special Projects  </v>
          </cell>
          <cell r="D1317" t="str">
            <v>HR</v>
          </cell>
          <cell r="G1317">
            <v>0</v>
          </cell>
          <cell r="H1317">
            <v>0</v>
          </cell>
          <cell r="I1317">
            <v>4000</v>
          </cell>
          <cell r="K1317">
            <v>0</v>
          </cell>
          <cell r="M1317">
            <v>2100</v>
          </cell>
          <cell r="N1317">
            <v>0</v>
          </cell>
          <cell r="O1317">
            <v>17000</v>
          </cell>
          <cell r="Q1317">
            <v>0</v>
          </cell>
          <cell r="T1317">
            <v>0</v>
          </cell>
          <cell r="U1317">
            <v>22100</v>
          </cell>
          <cell r="W1317">
            <v>0</v>
          </cell>
          <cell r="Y1317">
            <v>2100</v>
          </cell>
          <cell r="AA1317">
            <v>17000</v>
          </cell>
          <cell r="AG1317">
            <v>22100</v>
          </cell>
          <cell r="AI1317">
            <v>0</v>
          </cell>
          <cell r="AL1317">
            <v>8651</v>
          </cell>
        </row>
        <row r="1318">
          <cell r="A1318" t="str">
            <v>8652</v>
          </cell>
          <cell r="B1318" t="str">
            <v xml:space="preserve">407 - Retained Earnings             </v>
          </cell>
          <cell r="C1318" t="str">
            <v xml:space="preserve">REG - Rental Regulatory and Other   </v>
          </cell>
          <cell r="D1318" t="str">
            <v>FS</v>
          </cell>
          <cell r="G1318">
            <v>-1469.34</v>
          </cell>
          <cell r="H1318">
            <v>2382.5</v>
          </cell>
          <cell r="I1318">
            <v>3400</v>
          </cell>
          <cell r="K1318">
            <v>0</v>
          </cell>
          <cell r="M1318">
            <v>23944.959999999999</v>
          </cell>
          <cell r="N1318">
            <v>32790.949999999997</v>
          </cell>
          <cell r="O1318">
            <v>30600</v>
          </cell>
          <cell r="Q1318">
            <v>0</v>
          </cell>
          <cell r="T1318">
            <v>28735.7</v>
          </cell>
          <cell r="U1318">
            <v>40800</v>
          </cell>
          <cell r="W1318">
            <v>0</v>
          </cell>
          <cell r="Y1318">
            <v>23944.959999999999</v>
          </cell>
          <cell r="AA1318">
            <v>30600</v>
          </cell>
          <cell r="AG1318">
            <v>40800</v>
          </cell>
          <cell r="AI1318">
            <v>0</v>
          </cell>
          <cell r="AL1318">
            <v>8652</v>
          </cell>
        </row>
        <row r="1319">
          <cell r="A1319" t="str">
            <v>8653</v>
          </cell>
          <cell r="B1319" t="str">
            <v xml:space="preserve">407 - Retained Earnings             </v>
          </cell>
          <cell r="C1319" t="str">
            <v xml:space="preserve">REG - Rental Regulatory and Other   </v>
          </cell>
          <cell r="D1319" t="str">
            <v>CS</v>
          </cell>
          <cell r="G1319">
            <v>0</v>
          </cell>
          <cell r="H1319">
            <v>0</v>
          </cell>
          <cell r="I1319">
            <v>0</v>
          </cell>
          <cell r="K1319">
            <v>0</v>
          </cell>
          <cell r="M1319">
            <v>1839.46</v>
          </cell>
          <cell r="N1319">
            <v>4141.32</v>
          </cell>
          <cell r="O1319">
            <v>1300</v>
          </cell>
          <cell r="Q1319">
            <v>0</v>
          </cell>
          <cell r="T1319">
            <v>229293.61</v>
          </cell>
          <cell r="U1319">
            <v>53600</v>
          </cell>
          <cell r="W1319">
            <v>0</v>
          </cell>
          <cell r="Y1319">
            <v>1839.46</v>
          </cell>
          <cell r="AA1319">
            <v>1300</v>
          </cell>
          <cell r="AG1319">
            <v>53600</v>
          </cell>
          <cell r="AI1319">
            <v>0</v>
          </cell>
          <cell r="AL1319">
            <v>8653</v>
          </cell>
        </row>
        <row r="1320">
          <cell r="A1320" t="str">
            <v>8653</v>
          </cell>
          <cell r="B1320" t="str">
            <v xml:space="preserve">407 - Retained Earnings             </v>
          </cell>
          <cell r="C1320" t="str">
            <v xml:space="preserve">REG - Rental Regulatory and Other   </v>
          </cell>
          <cell r="D1320" t="str">
            <v>CSP</v>
          </cell>
          <cell r="G1320">
            <v>0</v>
          </cell>
          <cell r="H1320">
            <v>0</v>
          </cell>
          <cell r="I1320">
            <v>0</v>
          </cell>
          <cell r="K1320">
            <v>0</v>
          </cell>
          <cell r="M1320">
            <v>0</v>
          </cell>
          <cell r="N1320">
            <v>0</v>
          </cell>
          <cell r="O1320">
            <v>0</v>
          </cell>
          <cell r="Q1320">
            <v>0</v>
          </cell>
          <cell r="T1320">
            <v>1500</v>
          </cell>
          <cell r="U1320">
            <v>0</v>
          </cell>
          <cell r="W1320">
            <v>0</v>
          </cell>
          <cell r="Y1320">
            <v>0</v>
          </cell>
          <cell r="AA1320">
            <v>0</v>
          </cell>
          <cell r="AG1320">
            <v>0</v>
          </cell>
          <cell r="AI1320">
            <v>0</v>
          </cell>
          <cell r="AL1320">
            <v>8653</v>
          </cell>
        </row>
        <row r="1321">
          <cell r="A1321" t="str">
            <v>8653</v>
          </cell>
          <cell r="B1321" t="str">
            <v xml:space="preserve">407 - Retained Earnings             </v>
          </cell>
          <cell r="C1321" t="str">
            <v xml:space="preserve">REG - Rental Regulatory and Other   </v>
          </cell>
          <cell r="D1321" t="str">
            <v>EO</v>
          </cell>
          <cell r="G1321">
            <v>0</v>
          </cell>
          <cell r="H1321">
            <v>0</v>
          </cell>
          <cell r="I1321">
            <v>0</v>
          </cell>
          <cell r="K1321">
            <v>0</v>
          </cell>
          <cell r="M1321">
            <v>0</v>
          </cell>
          <cell r="N1321">
            <v>2000</v>
          </cell>
          <cell r="O1321">
            <v>2000</v>
          </cell>
          <cell r="Q1321">
            <v>0</v>
          </cell>
          <cell r="T1321">
            <v>2000</v>
          </cell>
          <cell r="U1321">
            <v>2000</v>
          </cell>
          <cell r="W1321">
            <v>0</v>
          </cell>
          <cell r="Y1321">
            <v>0</v>
          </cell>
          <cell r="AA1321">
            <v>2000</v>
          </cell>
          <cell r="AG1321">
            <v>2000</v>
          </cell>
          <cell r="AI1321">
            <v>0</v>
          </cell>
          <cell r="AL1321">
            <v>8653</v>
          </cell>
        </row>
        <row r="1322">
          <cell r="A1322" t="str">
            <v>8653</v>
          </cell>
          <cell r="B1322" t="str">
            <v xml:space="preserve">407 - Retained Earnings             </v>
          </cell>
          <cell r="C1322" t="str">
            <v xml:space="preserve">REG - Rental Regulatory and Other   </v>
          </cell>
          <cell r="D1322" t="str">
            <v>HR</v>
          </cell>
          <cell r="G1322">
            <v>100</v>
          </cell>
          <cell r="H1322">
            <v>0</v>
          </cell>
          <cell r="I1322">
            <v>100</v>
          </cell>
          <cell r="K1322">
            <v>0</v>
          </cell>
          <cell r="M1322">
            <v>100</v>
          </cell>
          <cell r="N1322">
            <v>0</v>
          </cell>
          <cell r="O1322">
            <v>1500</v>
          </cell>
          <cell r="Q1322">
            <v>0</v>
          </cell>
          <cell r="T1322">
            <v>0</v>
          </cell>
          <cell r="U1322">
            <v>2000</v>
          </cell>
          <cell r="W1322">
            <v>0</v>
          </cell>
          <cell r="Y1322">
            <v>100</v>
          </cell>
          <cell r="AA1322">
            <v>1500</v>
          </cell>
          <cell r="AG1322">
            <v>2000</v>
          </cell>
          <cell r="AI1322">
            <v>0</v>
          </cell>
          <cell r="AL1322">
            <v>8653</v>
          </cell>
        </row>
        <row r="1323">
          <cell r="A1323" t="str">
            <v>8654</v>
          </cell>
          <cell r="B1323" t="str">
            <v xml:space="preserve">407 - Retained Earnings             </v>
          </cell>
          <cell r="C1323" t="str">
            <v xml:space="preserve">REG - Rental Regulatory and Other   </v>
          </cell>
          <cell r="D1323" t="str">
            <v>HR</v>
          </cell>
          <cell r="G1323">
            <v>1749.6</v>
          </cell>
          <cell r="H1323">
            <v>0</v>
          </cell>
          <cell r="I1323">
            <v>0</v>
          </cell>
          <cell r="K1323">
            <v>0</v>
          </cell>
          <cell r="M1323">
            <v>11369.64</v>
          </cell>
          <cell r="N1323">
            <v>675.78</v>
          </cell>
          <cell r="O1323">
            <v>5000</v>
          </cell>
          <cell r="Q1323">
            <v>0</v>
          </cell>
          <cell r="T1323">
            <v>11245.83</v>
          </cell>
          <cell r="U1323">
            <v>12200</v>
          </cell>
          <cell r="W1323">
            <v>0</v>
          </cell>
          <cell r="Y1323">
            <v>11369.64</v>
          </cell>
          <cell r="AA1323">
            <v>5000</v>
          </cell>
          <cell r="AG1323">
            <v>12200</v>
          </cell>
          <cell r="AI1323">
            <v>0</v>
          </cell>
          <cell r="AL1323">
            <v>8654</v>
          </cell>
        </row>
        <row r="1324">
          <cell r="A1324" t="str">
            <v>8655</v>
          </cell>
          <cell r="B1324" t="str">
            <v xml:space="preserve">407 - Retained Earnings             </v>
          </cell>
          <cell r="C1324" t="str">
            <v xml:space="preserve">BD - Bad Debts                     </v>
          </cell>
          <cell r="D1324" t="str">
            <v>CSP</v>
          </cell>
          <cell r="G1324">
            <v>149000</v>
          </cell>
          <cell r="H1324">
            <v>83000</v>
          </cell>
          <cell r="I1324">
            <v>49200</v>
          </cell>
          <cell r="K1324">
            <v>0</v>
          </cell>
          <cell r="M1324">
            <v>535000</v>
          </cell>
          <cell r="N1324">
            <v>381950</v>
          </cell>
          <cell r="O1324">
            <v>395300</v>
          </cell>
          <cell r="Q1324">
            <v>0</v>
          </cell>
          <cell r="T1324">
            <v>524950</v>
          </cell>
          <cell r="U1324">
            <v>535000</v>
          </cell>
          <cell r="W1324">
            <v>0</v>
          </cell>
          <cell r="Y1324">
            <v>535000</v>
          </cell>
          <cell r="AA1324">
            <v>395300</v>
          </cell>
          <cell r="AG1324">
            <v>535000</v>
          </cell>
          <cell r="AI1324">
            <v>0</v>
          </cell>
          <cell r="AL1324">
            <v>8655</v>
          </cell>
        </row>
        <row r="1325">
          <cell r="A1325" t="str">
            <v>8657</v>
          </cell>
          <cell r="B1325" t="str">
            <v xml:space="preserve">407 - Retained Earnings             </v>
          </cell>
          <cell r="C1325" t="str">
            <v xml:space="preserve">ORV - Other Revenue                 </v>
          </cell>
          <cell r="G1325">
            <v>153057.06</v>
          </cell>
          <cell r="H1325">
            <v>74088.960000000006</v>
          </cell>
          <cell r="I1325">
            <v>0</v>
          </cell>
          <cell r="K1325">
            <v>0</v>
          </cell>
          <cell r="M1325">
            <v>655129.51</v>
          </cell>
          <cell r="N1325">
            <v>442359.67</v>
          </cell>
          <cell r="O1325">
            <v>0</v>
          </cell>
          <cell r="Q1325">
            <v>0</v>
          </cell>
          <cell r="T1325">
            <v>959608.89</v>
          </cell>
          <cell r="U1325">
            <v>0</v>
          </cell>
          <cell r="W1325">
            <v>0</v>
          </cell>
          <cell r="Y1325">
            <v>655129.51</v>
          </cell>
          <cell r="AA1325">
            <v>0</v>
          </cell>
          <cell r="AG1325">
            <v>0</v>
          </cell>
          <cell r="AI1325">
            <v>0</v>
          </cell>
          <cell r="AL1325">
            <v>8657</v>
          </cell>
        </row>
        <row r="1326">
          <cell r="A1326" t="str">
            <v>8657</v>
          </cell>
          <cell r="B1326" t="str">
            <v xml:space="preserve">407 - Retained Earnings             </v>
          </cell>
          <cell r="C1326" t="str">
            <v xml:space="preserve">REG - Rental Regulatory and Other   </v>
          </cell>
          <cell r="D1326" t="str">
            <v>CS</v>
          </cell>
          <cell r="G1326">
            <v>0</v>
          </cell>
          <cell r="H1326">
            <v>105.14</v>
          </cell>
          <cell r="I1326">
            <v>100</v>
          </cell>
          <cell r="K1326">
            <v>0</v>
          </cell>
          <cell r="M1326">
            <v>12736</v>
          </cell>
          <cell r="N1326">
            <v>1039.48</v>
          </cell>
          <cell r="O1326">
            <v>1400</v>
          </cell>
          <cell r="Q1326">
            <v>0</v>
          </cell>
          <cell r="T1326">
            <v>1112.96</v>
          </cell>
          <cell r="U1326">
            <v>2100</v>
          </cell>
          <cell r="W1326">
            <v>0</v>
          </cell>
          <cell r="Y1326">
            <v>12736</v>
          </cell>
          <cell r="AA1326">
            <v>1400</v>
          </cell>
          <cell r="AG1326">
            <v>2100</v>
          </cell>
          <cell r="AI1326">
            <v>0</v>
          </cell>
          <cell r="AL1326">
            <v>8657</v>
          </cell>
        </row>
        <row r="1327">
          <cell r="A1327" t="str">
            <v>8657</v>
          </cell>
          <cell r="B1327" t="str">
            <v xml:space="preserve">407 - Retained Earnings             </v>
          </cell>
          <cell r="C1327" t="str">
            <v xml:space="preserve">REG - Rental Regulatory and Other   </v>
          </cell>
          <cell r="D1327" t="str">
            <v>CSP</v>
          </cell>
          <cell r="G1327">
            <v>0</v>
          </cell>
          <cell r="H1327">
            <v>0</v>
          </cell>
          <cell r="I1327">
            <v>0</v>
          </cell>
          <cell r="K1327">
            <v>0</v>
          </cell>
          <cell r="M1327">
            <v>1913.75</v>
          </cell>
          <cell r="N1327">
            <v>4806.4799999999996</v>
          </cell>
          <cell r="O1327">
            <v>4000</v>
          </cell>
          <cell r="Q1327">
            <v>0</v>
          </cell>
          <cell r="T1327">
            <v>4806.4799999999996</v>
          </cell>
          <cell r="U1327">
            <v>5000</v>
          </cell>
          <cell r="W1327">
            <v>0</v>
          </cell>
          <cell r="Y1327">
            <v>1913.75</v>
          </cell>
          <cell r="AA1327">
            <v>4000</v>
          </cell>
          <cell r="AG1327">
            <v>5000</v>
          </cell>
          <cell r="AI1327">
            <v>0</v>
          </cell>
          <cell r="AL1327">
            <v>8657</v>
          </cell>
        </row>
        <row r="1328">
          <cell r="A1328" t="str">
            <v>8657</v>
          </cell>
          <cell r="B1328" t="str">
            <v xml:space="preserve">407 - Retained Earnings             </v>
          </cell>
          <cell r="C1328" t="str">
            <v xml:space="preserve">REG - Rental Regulatory and Other   </v>
          </cell>
          <cell r="D1328" t="str">
            <v>EO</v>
          </cell>
          <cell r="G1328">
            <v>56.16</v>
          </cell>
          <cell r="H1328">
            <v>0</v>
          </cell>
          <cell r="I1328">
            <v>0</v>
          </cell>
          <cell r="K1328">
            <v>0</v>
          </cell>
          <cell r="M1328">
            <v>56.16</v>
          </cell>
          <cell r="N1328">
            <v>0</v>
          </cell>
          <cell r="O1328">
            <v>0</v>
          </cell>
          <cell r="Q1328">
            <v>0</v>
          </cell>
          <cell r="T1328">
            <v>0</v>
          </cell>
          <cell r="U1328">
            <v>0</v>
          </cell>
          <cell r="W1328">
            <v>0</v>
          </cell>
          <cell r="Y1328">
            <v>56.16</v>
          </cell>
          <cell r="AA1328">
            <v>0</v>
          </cell>
          <cell r="AG1328">
            <v>0</v>
          </cell>
          <cell r="AI1328">
            <v>0</v>
          </cell>
          <cell r="AL1328">
            <v>8657</v>
          </cell>
        </row>
        <row r="1329">
          <cell r="A1329" t="str">
            <v>8657</v>
          </cell>
          <cell r="B1329" t="str">
            <v xml:space="preserve">407 - Retained Earnings             </v>
          </cell>
          <cell r="C1329" t="str">
            <v xml:space="preserve">REG - Rental Regulatory and Other   </v>
          </cell>
          <cell r="D1329" t="str">
            <v>EO</v>
          </cell>
          <cell r="G1329">
            <v>689.25</v>
          </cell>
          <cell r="H1329">
            <v>689.25</v>
          </cell>
          <cell r="I1329">
            <v>700</v>
          </cell>
          <cell r="K1329">
            <v>0</v>
          </cell>
          <cell r="M1329">
            <v>9673.4599999999991</v>
          </cell>
          <cell r="N1329">
            <v>6327.1</v>
          </cell>
          <cell r="O1329">
            <v>6300</v>
          </cell>
          <cell r="Q1329">
            <v>0</v>
          </cell>
          <cell r="T1329">
            <v>8519.69</v>
          </cell>
          <cell r="U1329">
            <v>8500</v>
          </cell>
          <cell r="W1329">
            <v>0</v>
          </cell>
          <cell r="Y1329">
            <v>9673.4599999999991</v>
          </cell>
          <cell r="AA1329">
            <v>6300</v>
          </cell>
          <cell r="AG1329">
            <v>8500</v>
          </cell>
          <cell r="AI1329">
            <v>0</v>
          </cell>
          <cell r="AL1329">
            <v>8657</v>
          </cell>
        </row>
        <row r="1330">
          <cell r="A1330" t="str">
            <v>8657</v>
          </cell>
          <cell r="B1330" t="str">
            <v xml:space="preserve">407 - Retained Earnings             </v>
          </cell>
          <cell r="C1330" t="str">
            <v xml:space="preserve">REG - Rental Regulatory and Other   </v>
          </cell>
          <cell r="D1330" t="str">
            <v>EO</v>
          </cell>
          <cell r="G1330">
            <v>0</v>
          </cell>
          <cell r="H1330">
            <v>0</v>
          </cell>
          <cell r="I1330">
            <v>100</v>
          </cell>
          <cell r="K1330">
            <v>0</v>
          </cell>
          <cell r="M1330">
            <v>476.08</v>
          </cell>
          <cell r="N1330">
            <v>15</v>
          </cell>
          <cell r="O1330">
            <v>600</v>
          </cell>
          <cell r="Q1330">
            <v>0</v>
          </cell>
          <cell r="T1330">
            <v>115</v>
          </cell>
          <cell r="U1330">
            <v>1000</v>
          </cell>
          <cell r="W1330">
            <v>0</v>
          </cell>
          <cell r="Y1330">
            <v>476.08</v>
          </cell>
          <cell r="AA1330">
            <v>600</v>
          </cell>
          <cell r="AG1330">
            <v>1000</v>
          </cell>
          <cell r="AI1330">
            <v>0</v>
          </cell>
          <cell r="AL1330">
            <v>8657</v>
          </cell>
        </row>
        <row r="1331">
          <cell r="A1331" t="str">
            <v>8657</v>
          </cell>
          <cell r="B1331" t="str">
            <v xml:space="preserve">407 - Retained Earnings             </v>
          </cell>
          <cell r="C1331" t="str">
            <v xml:space="preserve">REG - Rental Regulatory and Other   </v>
          </cell>
          <cell r="D1331" t="str">
            <v>EO</v>
          </cell>
          <cell r="G1331">
            <v>0</v>
          </cell>
          <cell r="H1331">
            <v>0</v>
          </cell>
          <cell r="I1331">
            <v>100</v>
          </cell>
          <cell r="K1331">
            <v>0</v>
          </cell>
          <cell r="M1331">
            <v>0</v>
          </cell>
          <cell r="N1331">
            <v>0</v>
          </cell>
          <cell r="O1331">
            <v>300</v>
          </cell>
          <cell r="Q1331">
            <v>0</v>
          </cell>
          <cell r="T1331">
            <v>0</v>
          </cell>
          <cell r="U1331">
            <v>400</v>
          </cell>
          <cell r="W1331">
            <v>0</v>
          </cell>
          <cell r="Y1331">
            <v>0</v>
          </cell>
          <cell r="AA1331">
            <v>300</v>
          </cell>
          <cell r="AG1331">
            <v>400</v>
          </cell>
          <cell r="AI1331">
            <v>0</v>
          </cell>
          <cell r="AL1331">
            <v>8657</v>
          </cell>
        </row>
        <row r="1332">
          <cell r="A1332" t="str">
            <v>8657</v>
          </cell>
          <cell r="B1332" t="str">
            <v xml:space="preserve">407 - Retained Earnings             </v>
          </cell>
          <cell r="C1332" t="str">
            <v xml:space="preserve">REG - Rental Regulatory and Other   </v>
          </cell>
          <cell r="D1332" t="str">
            <v>FS</v>
          </cell>
          <cell r="G1332">
            <v>-11.23</v>
          </cell>
          <cell r="H1332">
            <v>67.98</v>
          </cell>
          <cell r="I1332">
            <v>100</v>
          </cell>
          <cell r="K1332">
            <v>0</v>
          </cell>
          <cell r="M1332">
            <v>922.66</v>
          </cell>
          <cell r="N1332">
            <v>1834.43</v>
          </cell>
          <cell r="O1332">
            <v>1500</v>
          </cell>
          <cell r="Q1332">
            <v>0</v>
          </cell>
          <cell r="T1332">
            <v>1854.55</v>
          </cell>
          <cell r="U1332">
            <v>2000</v>
          </cell>
          <cell r="W1332">
            <v>0</v>
          </cell>
          <cell r="Y1332">
            <v>922.66</v>
          </cell>
          <cell r="AA1332">
            <v>1500</v>
          </cell>
          <cell r="AG1332">
            <v>2000</v>
          </cell>
          <cell r="AI1332">
            <v>0</v>
          </cell>
          <cell r="AL1332">
            <v>8657</v>
          </cell>
        </row>
        <row r="1333">
          <cell r="A1333" t="str">
            <v>8657</v>
          </cell>
          <cell r="B1333" t="str">
            <v xml:space="preserve">407 - Retained Earnings             </v>
          </cell>
          <cell r="C1333" t="str">
            <v xml:space="preserve">REG - Rental Regulatory and Other   </v>
          </cell>
          <cell r="D1333" t="str">
            <v>HR</v>
          </cell>
          <cell r="G1333">
            <v>-920.21</v>
          </cell>
          <cell r="H1333">
            <v>3327.67</v>
          </cell>
          <cell r="I1333">
            <v>100</v>
          </cell>
          <cell r="K1333">
            <v>0</v>
          </cell>
          <cell r="M1333">
            <v>1552.15</v>
          </cell>
          <cell r="N1333">
            <v>5983.38</v>
          </cell>
          <cell r="O1333">
            <v>8600</v>
          </cell>
          <cell r="Q1333">
            <v>0</v>
          </cell>
          <cell r="T1333">
            <v>11051.46</v>
          </cell>
          <cell r="U1333">
            <v>9100</v>
          </cell>
          <cell r="W1333">
            <v>0</v>
          </cell>
          <cell r="Y1333">
            <v>1552.15</v>
          </cell>
          <cell r="AA1333">
            <v>8600</v>
          </cell>
          <cell r="AG1333">
            <v>9100</v>
          </cell>
          <cell r="AI1333">
            <v>0</v>
          </cell>
          <cell r="AL1333">
            <v>8657</v>
          </cell>
        </row>
        <row r="1334">
          <cell r="A1334" t="str">
            <v>8657</v>
          </cell>
          <cell r="B1334" t="str">
            <v xml:space="preserve">407 - Retained Earnings             </v>
          </cell>
          <cell r="C1334" t="str">
            <v xml:space="preserve">REG - Rental Regulatory and Other   </v>
          </cell>
          <cell r="D1334" t="str">
            <v>IS</v>
          </cell>
          <cell r="G1334">
            <v>0</v>
          </cell>
          <cell r="H1334">
            <v>0</v>
          </cell>
          <cell r="I1334">
            <v>0</v>
          </cell>
          <cell r="K1334">
            <v>0</v>
          </cell>
          <cell r="M1334">
            <v>0</v>
          </cell>
          <cell r="N1334">
            <v>226.43</v>
          </cell>
          <cell r="O1334">
            <v>0</v>
          </cell>
          <cell r="Q1334">
            <v>0</v>
          </cell>
          <cell r="T1334">
            <v>226.43</v>
          </cell>
          <cell r="U1334">
            <v>0</v>
          </cell>
          <cell r="W1334">
            <v>0</v>
          </cell>
          <cell r="Y1334">
            <v>0</v>
          </cell>
          <cell r="AA1334">
            <v>0</v>
          </cell>
          <cell r="AG1334">
            <v>0</v>
          </cell>
          <cell r="AI1334">
            <v>0</v>
          </cell>
          <cell r="AL1334">
            <v>8657</v>
          </cell>
        </row>
        <row r="1335">
          <cell r="A1335" t="str">
            <v>8658</v>
          </cell>
          <cell r="B1335" t="str">
            <v xml:space="preserve">407 - Retained Earnings             </v>
          </cell>
          <cell r="C1335" t="str">
            <v xml:space="preserve">REG - Rental Regulatory and Other   </v>
          </cell>
          <cell r="D1335" t="str">
            <v>CS</v>
          </cell>
          <cell r="G1335">
            <v>6666.66</v>
          </cell>
          <cell r="H1335">
            <v>1328.33</v>
          </cell>
          <cell r="I1335">
            <v>6300</v>
          </cell>
          <cell r="K1335">
            <v>0</v>
          </cell>
          <cell r="M1335">
            <v>61620.02</v>
          </cell>
          <cell r="N1335">
            <v>2994.99</v>
          </cell>
          <cell r="O1335">
            <v>57500</v>
          </cell>
          <cell r="Q1335">
            <v>0</v>
          </cell>
          <cell r="T1335">
            <v>3979.98</v>
          </cell>
          <cell r="U1335">
            <v>76200</v>
          </cell>
          <cell r="W1335">
            <v>0</v>
          </cell>
          <cell r="Y1335">
            <v>61620.02</v>
          </cell>
          <cell r="AA1335">
            <v>57500</v>
          </cell>
          <cell r="AG1335">
            <v>76200</v>
          </cell>
          <cell r="AI1335">
            <v>0</v>
          </cell>
          <cell r="AL1335">
            <v>8658</v>
          </cell>
        </row>
        <row r="1336">
          <cell r="A1336" t="str">
            <v>8658</v>
          </cell>
          <cell r="B1336" t="str">
            <v xml:space="preserve">407 - Retained Earnings             </v>
          </cell>
          <cell r="C1336" t="str">
            <v xml:space="preserve">REG - Rental Regulatory and Other   </v>
          </cell>
          <cell r="D1336" t="str">
            <v>CSP</v>
          </cell>
          <cell r="G1336">
            <v>0</v>
          </cell>
          <cell r="H1336">
            <v>0</v>
          </cell>
          <cell r="I1336">
            <v>100</v>
          </cell>
          <cell r="K1336">
            <v>0</v>
          </cell>
          <cell r="M1336">
            <v>1200</v>
          </cell>
          <cell r="N1336">
            <v>1200</v>
          </cell>
          <cell r="O1336">
            <v>900</v>
          </cell>
          <cell r="Q1336">
            <v>0</v>
          </cell>
          <cell r="T1336">
            <v>1200</v>
          </cell>
          <cell r="U1336">
            <v>1000</v>
          </cell>
          <cell r="W1336">
            <v>0</v>
          </cell>
          <cell r="Y1336">
            <v>1200</v>
          </cell>
          <cell r="AA1336">
            <v>900</v>
          </cell>
          <cell r="AG1336">
            <v>1000</v>
          </cell>
          <cell r="AI1336">
            <v>0</v>
          </cell>
          <cell r="AL1336">
            <v>8658</v>
          </cell>
        </row>
        <row r="1337">
          <cell r="A1337" t="str">
            <v>8658</v>
          </cell>
          <cell r="B1337" t="str">
            <v xml:space="preserve">407 - Retained Earnings             </v>
          </cell>
          <cell r="C1337" t="str">
            <v xml:space="preserve">REG - Rental Regulatory and Other   </v>
          </cell>
          <cell r="D1337" t="str">
            <v>EO</v>
          </cell>
          <cell r="G1337">
            <v>4645.97</v>
          </cell>
          <cell r="H1337">
            <v>4465.08</v>
          </cell>
          <cell r="I1337">
            <v>4800</v>
          </cell>
          <cell r="K1337">
            <v>0</v>
          </cell>
          <cell r="M1337">
            <v>41813.68</v>
          </cell>
          <cell r="N1337">
            <v>40185.68</v>
          </cell>
          <cell r="O1337">
            <v>42800</v>
          </cell>
          <cell r="Q1337">
            <v>0</v>
          </cell>
          <cell r="T1337">
            <v>54080.92</v>
          </cell>
          <cell r="U1337">
            <v>57000</v>
          </cell>
          <cell r="W1337">
            <v>0</v>
          </cell>
          <cell r="Y1337">
            <v>41813.68</v>
          </cell>
          <cell r="AA1337">
            <v>42800</v>
          </cell>
          <cell r="AG1337">
            <v>57000</v>
          </cell>
          <cell r="AI1337">
            <v>0</v>
          </cell>
          <cell r="AL1337">
            <v>8658</v>
          </cell>
        </row>
        <row r="1338">
          <cell r="A1338" t="str">
            <v>8658</v>
          </cell>
          <cell r="B1338" t="str">
            <v xml:space="preserve">407 - Retained Earnings             </v>
          </cell>
          <cell r="C1338" t="str">
            <v xml:space="preserve">REG - Rental Regulatory and Other   </v>
          </cell>
          <cell r="D1338" t="str">
            <v>HR</v>
          </cell>
          <cell r="G1338">
            <v>0</v>
          </cell>
          <cell r="H1338">
            <v>0</v>
          </cell>
          <cell r="I1338">
            <v>100</v>
          </cell>
          <cell r="K1338">
            <v>0</v>
          </cell>
          <cell r="M1338">
            <v>0</v>
          </cell>
          <cell r="N1338">
            <v>0</v>
          </cell>
          <cell r="O1338">
            <v>500</v>
          </cell>
          <cell r="Q1338">
            <v>0</v>
          </cell>
          <cell r="T1338">
            <v>0</v>
          </cell>
          <cell r="U1338">
            <v>600</v>
          </cell>
          <cell r="W1338">
            <v>0</v>
          </cell>
          <cell r="Y1338">
            <v>0</v>
          </cell>
          <cell r="AA1338">
            <v>500</v>
          </cell>
          <cell r="AG1338">
            <v>600</v>
          </cell>
          <cell r="AI1338">
            <v>0</v>
          </cell>
          <cell r="AL1338">
            <v>8658</v>
          </cell>
        </row>
        <row r="1339">
          <cell r="A1339" t="str">
            <v>8659</v>
          </cell>
          <cell r="B1339" t="str">
            <v xml:space="preserve">407 - Retained Earnings             </v>
          </cell>
          <cell r="C1339" t="str">
            <v xml:space="preserve">REG - Rental Regulatory and Other   </v>
          </cell>
          <cell r="D1339" t="str">
            <v>EO</v>
          </cell>
          <cell r="G1339">
            <v>0</v>
          </cell>
          <cell r="H1339">
            <v>0</v>
          </cell>
          <cell r="I1339">
            <v>200</v>
          </cell>
          <cell r="K1339">
            <v>0</v>
          </cell>
          <cell r="M1339">
            <v>0</v>
          </cell>
          <cell r="N1339">
            <v>0</v>
          </cell>
          <cell r="O1339">
            <v>1100</v>
          </cell>
          <cell r="Q1339">
            <v>0</v>
          </cell>
          <cell r="T1339">
            <v>0</v>
          </cell>
          <cell r="U1339">
            <v>1500</v>
          </cell>
          <cell r="W1339">
            <v>0</v>
          </cell>
          <cell r="Y1339">
            <v>0</v>
          </cell>
          <cell r="AA1339">
            <v>1100</v>
          </cell>
          <cell r="AG1339">
            <v>1500</v>
          </cell>
          <cell r="AI1339">
            <v>0</v>
          </cell>
          <cell r="AL1339">
            <v>8659</v>
          </cell>
        </row>
        <row r="1340">
          <cell r="A1340" t="str">
            <v>8659</v>
          </cell>
          <cell r="B1340" t="str">
            <v xml:space="preserve">407 - Retained Earnings             </v>
          </cell>
          <cell r="C1340" t="str">
            <v xml:space="preserve">REG - Rental Regulatory and Other   </v>
          </cell>
          <cell r="D1340" t="str">
            <v>EO</v>
          </cell>
          <cell r="G1340">
            <v>306.45</v>
          </cell>
          <cell r="H1340">
            <v>-782.7</v>
          </cell>
          <cell r="I1340">
            <v>500</v>
          </cell>
          <cell r="K1340">
            <v>0</v>
          </cell>
          <cell r="M1340">
            <v>-9561.4699999999993</v>
          </cell>
          <cell r="N1340">
            <v>2429.2800000000002</v>
          </cell>
          <cell r="O1340">
            <v>3700</v>
          </cell>
          <cell r="Q1340">
            <v>0</v>
          </cell>
          <cell r="T1340">
            <v>452.35</v>
          </cell>
          <cell r="U1340">
            <v>5000</v>
          </cell>
          <cell r="W1340">
            <v>0</v>
          </cell>
          <cell r="Y1340">
            <v>-9561.4699999999993</v>
          </cell>
          <cell r="AA1340">
            <v>3700</v>
          </cell>
          <cell r="AG1340">
            <v>5000</v>
          </cell>
          <cell r="AI1340">
            <v>0</v>
          </cell>
          <cell r="AL1340">
            <v>8659</v>
          </cell>
        </row>
        <row r="1341">
          <cell r="A1341" t="str">
            <v>8661</v>
          </cell>
          <cell r="B1341" t="str">
            <v xml:space="preserve">407 - Retained Earnings             </v>
          </cell>
          <cell r="C1341" t="str">
            <v xml:space="preserve">REG - Rental Regulatory and Other   </v>
          </cell>
          <cell r="D1341" t="str">
            <v>EO</v>
          </cell>
          <cell r="G1341">
            <v>0</v>
          </cell>
          <cell r="H1341">
            <v>0</v>
          </cell>
          <cell r="I1341">
            <v>600</v>
          </cell>
          <cell r="K1341">
            <v>0</v>
          </cell>
          <cell r="M1341">
            <v>6070.83</v>
          </cell>
          <cell r="N1341">
            <v>4771.3</v>
          </cell>
          <cell r="O1341">
            <v>5400</v>
          </cell>
          <cell r="Q1341">
            <v>0</v>
          </cell>
          <cell r="T1341">
            <v>5104.45</v>
          </cell>
          <cell r="U1341">
            <v>7000</v>
          </cell>
          <cell r="W1341">
            <v>0</v>
          </cell>
          <cell r="Y1341">
            <v>6070.83</v>
          </cell>
          <cell r="AA1341">
            <v>5400</v>
          </cell>
          <cell r="AG1341">
            <v>7000</v>
          </cell>
          <cell r="AI1341">
            <v>0</v>
          </cell>
          <cell r="AL1341">
            <v>8661</v>
          </cell>
        </row>
        <row r="1342">
          <cell r="A1342" t="str">
            <v>8662</v>
          </cell>
          <cell r="B1342" t="str">
            <v xml:space="preserve">407 - Retained Earnings             </v>
          </cell>
          <cell r="C1342" t="str">
            <v xml:space="preserve">REG - Rental Regulatory and Other   </v>
          </cell>
          <cell r="D1342" t="str">
            <v>EO</v>
          </cell>
          <cell r="G1342">
            <v>-56.12</v>
          </cell>
          <cell r="H1342">
            <v>-58.06</v>
          </cell>
          <cell r="I1342">
            <v>-100</v>
          </cell>
          <cell r="K1342">
            <v>0</v>
          </cell>
          <cell r="M1342">
            <v>234.48</v>
          </cell>
          <cell r="N1342">
            <v>311.39999999999998</v>
          </cell>
          <cell r="O1342">
            <v>-900</v>
          </cell>
          <cell r="Q1342">
            <v>0</v>
          </cell>
          <cell r="T1342">
            <v>-873.25</v>
          </cell>
          <cell r="U1342">
            <v>-1000</v>
          </cell>
          <cell r="W1342">
            <v>0</v>
          </cell>
          <cell r="Y1342">
            <v>234.48</v>
          </cell>
          <cell r="AA1342">
            <v>-900</v>
          </cell>
          <cell r="AG1342">
            <v>-1000</v>
          </cell>
          <cell r="AI1342">
            <v>0</v>
          </cell>
          <cell r="AL1342">
            <v>8662</v>
          </cell>
        </row>
        <row r="1343">
          <cell r="A1343" t="str">
            <v>8663</v>
          </cell>
          <cell r="B1343" t="str">
            <v xml:space="preserve">407 - Retained Earnings             </v>
          </cell>
          <cell r="C1343" t="str">
            <v xml:space="preserve">INV - Inventory Obsolescence        </v>
          </cell>
          <cell r="D1343" t="str">
            <v>EO</v>
          </cell>
          <cell r="G1343">
            <v>5000</v>
          </cell>
          <cell r="H1343">
            <v>5000</v>
          </cell>
          <cell r="I1343">
            <v>5000</v>
          </cell>
          <cell r="K1343">
            <v>0</v>
          </cell>
          <cell r="M1343">
            <v>45000</v>
          </cell>
          <cell r="N1343">
            <v>45000</v>
          </cell>
          <cell r="O1343">
            <v>45000</v>
          </cell>
          <cell r="Q1343">
            <v>0</v>
          </cell>
          <cell r="T1343">
            <v>60000</v>
          </cell>
          <cell r="U1343">
            <v>60000</v>
          </cell>
          <cell r="W1343">
            <v>0</v>
          </cell>
          <cell r="Y1343">
            <v>45000</v>
          </cell>
          <cell r="AA1343">
            <v>45000</v>
          </cell>
          <cell r="AG1343">
            <v>60000</v>
          </cell>
          <cell r="AI1343">
            <v>0</v>
          </cell>
          <cell r="AL1343">
            <v>8663</v>
          </cell>
        </row>
        <row r="1344">
          <cell r="A1344" t="str">
            <v>8670</v>
          </cell>
          <cell r="B1344" t="str">
            <v xml:space="preserve">407 - Retained Earnings             </v>
          </cell>
          <cell r="C1344" t="str">
            <v xml:space="preserve">REG - Rental Regulatory and Other   </v>
          </cell>
          <cell r="D1344" t="str">
            <v>EO</v>
          </cell>
          <cell r="G1344">
            <v>6761.3</v>
          </cell>
          <cell r="H1344">
            <v>6830</v>
          </cell>
          <cell r="I1344">
            <v>6600</v>
          </cell>
          <cell r="K1344">
            <v>0</v>
          </cell>
          <cell r="M1344">
            <v>61396.2</v>
          </cell>
          <cell r="N1344">
            <v>61013.56</v>
          </cell>
          <cell r="O1344">
            <v>59400</v>
          </cell>
          <cell r="Q1344">
            <v>0</v>
          </cell>
          <cell r="T1344">
            <v>81503.56</v>
          </cell>
          <cell r="U1344">
            <v>79000</v>
          </cell>
          <cell r="W1344">
            <v>0</v>
          </cell>
          <cell r="Y1344">
            <v>61396.2</v>
          </cell>
          <cell r="AA1344">
            <v>59400</v>
          </cell>
          <cell r="AG1344">
            <v>79000</v>
          </cell>
          <cell r="AI1344">
            <v>0</v>
          </cell>
          <cell r="AL1344">
            <v>8670</v>
          </cell>
        </row>
        <row r="1345">
          <cell r="A1345" t="str">
            <v>8670</v>
          </cell>
          <cell r="B1345" t="str">
            <v xml:space="preserve">407 - Retained Earnings             </v>
          </cell>
          <cell r="C1345" t="str">
            <v xml:space="preserve">REG - Rental Regulatory and Other   </v>
          </cell>
          <cell r="D1345" t="str">
            <v>EO</v>
          </cell>
          <cell r="G1345">
            <v>9061.09</v>
          </cell>
          <cell r="H1345">
            <v>9070.6200000000008</v>
          </cell>
          <cell r="I1345">
            <v>9300</v>
          </cell>
          <cell r="K1345">
            <v>0</v>
          </cell>
          <cell r="M1345">
            <v>81549.81</v>
          </cell>
          <cell r="N1345">
            <v>81635.58</v>
          </cell>
          <cell r="O1345">
            <v>82500</v>
          </cell>
          <cell r="Q1345">
            <v>0</v>
          </cell>
          <cell r="T1345">
            <v>108847.48</v>
          </cell>
          <cell r="U1345">
            <v>110000</v>
          </cell>
          <cell r="W1345">
            <v>0</v>
          </cell>
          <cell r="Y1345">
            <v>81549.81</v>
          </cell>
          <cell r="AA1345">
            <v>82500</v>
          </cell>
          <cell r="AG1345">
            <v>110000</v>
          </cell>
          <cell r="AI1345">
            <v>0</v>
          </cell>
          <cell r="AL1345">
            <v>8670</v>
          </cell>
        </row>
        <row r="1346">
          <cell r="A1346" t="str">
            <v>8676</v>
          </cell>
          <cell r="B1346" t="str">
            <v xml:space="preserve">407 - Retained Earnings             </v>
          </cell>
          <cell r="C1346" t="str">
            <v xml:space="preserve">REG - Rental Regulatory and Other   </v>
          </cell>
          <cell r="D1346" t="str">
            <v>FS</v>
          </cell>
          <cell r="G1346">
            <v>40962.21</v>
          </cell>
          <cell r="H1346">
            <v>29476.66</v>
          </cell>
          <cell r="I1346">
            <v>34000</v>
          </cell>
          <cell r="K1346">
            <v>0</v>
          </cell>
          <cell r="M1346">
            <v>278599</v>
          </cell>
          <cell r="N1346">
            <v>254559.3</v>
          </cell>
          <cell r="O1346">
            <v>282000</v>
          </cell>
          <cell r="Q1346">
            <v>0</v>
          </cell>
          <cell r="T1346">
            <v>342642</v>
          </cell>
          <cell r="U1346">
            <v>367200</v>
          </cell>
          <cell r="W1346">
            <v>0</v>
          </cell>
          <cell r="Y1346">
            <v>278599</v>
          </cell>
          <cell r="AA1346">
            <v>282000</v>
          </cell>
          <cell r="AG1346">
            <v>367200</v>
          </cell>
          <cell r="AI1346">
            <v>0</v>
          </cell>
          <cell r="AL1346">
            <v>8676</v>
          </cell>
        </row>
        <row r="1347">
          <cell r="A1347" t="str">
            <v>8677</v>
          </cell>
          <cell r="B1347" t="str">
            <v xml:space="preserve">407 - Retained Earnings             </v>
          </cell>
          <cell r="C1347" t="str">
            <v xml:space="preserve">REG - Rental Regulatory and Other   </v>
          </cell>
          <cell r="D1347" t="str">
            <v>FS</v>
          </cell>
          <cell r="G1347">
            <v>869</v>
          </cell>
          <cell r="H1347">
            <v>0</v>
          </cell>
          <cell r="I1347">
            <v>0</v>
          </cell>
          <cell r="K1347">
            <v>0</v>
          </cell>
          <cell r="M1347">
            <v>191382.47</v>
          </cell>
          <cell r="N1347">
            <v>0</v>
          </cell>
          <cell r="O1347">
            <v>221400</v>
          </cell>
          <cell r="Q1347">
            <v>0</v>
          </cell>
          <cell r="T1347">
            <v>87817.56</v>
          </cell>
          <cell r="U1347">
            <v>221400</v>
          </cell>
          <cell r="W1347">
            <v>0</v>
          </cell>
          <cell r="Y1347">
            <v>191382.47</v>
          </cell>
          <cell r="AA1347">
            <v>221400</v>
          </cell>
          <cell r="AG1347">
            <v>221400</v>
          </cell>
          <cell r="AI1347">
            <v>0</v>
          </cell>
          <cell r="AL1347">
            <v>8677</v>
          </cell>
        </row>
        <row r="1348">
          <cell r="A1348" t="str">
            <v>8680</v>
          </cell>
          <cell r="B1348" t="str">
            <v xml:space="preserve">407 - Retained Earnings             </v>
          </cell>
          <cell r="C1348" t="str">
            <v xml:space="preserve">REG - Rental Regulatory and Other   </v>
          </cell>
          <cell r="D1348" t="str">
            <v>FS</v>
          </cell>
          <cell r="G1348">
            <v>2194.5700000000002</v>
          </cell>
          <cell r="H1348">
            <v>2194.5700000000002</v>
          </cell>
          <cell r="I1348">
            <v>2400</v>
          </cell>
          <cell r="K1348">
            <v>0</v>
          </cell>
          <cell r="M1348">
            <v>19751.12</v>
          </cell>
          <cell r="N1348">
            <v>21901.68</v>
          </cell>
          <cell r="O1348">
            <v>21600</v>
          </cell>
          <cell r="Q1348">
            <v>0</v>
          </cell>
          <cell r="T1348">
            <v>28485.39</v>
          </cell>
          <cell r="U1348">
            <v>28600</v>
          </cell>
          <cell r="W1348">
            <v>0</v>
          </cell>
          <cell r="Y1348">
            <v>19751.12</v>
          </cell>
          <cell r="AA1348">
            <v>21600</v>
          </cell>
          <cell r="AG1348">
            <v>28600</v>
          </cell>
          <cell r="AI1348">
            <v>0</v>
          </cell>
          <cell r="AL1348">
            <v>8680</v>
          </cell>
        </row>
        <row r="1349">
          <cell r="A1349" t="str">
            <v>8685</v>
          </cell>
          <cell r="B1349" t="str">
            <v xml:space="preserve">407 - Retained Earnings             </v>
          </cell>
          <cell r="C1349" t="str">
            <v xml:space="preserve">SSP - Studies and Special Projects  </v>
          </cell>
          <cell r="D1349" t="str">
            <v>EO</v>
          </cell>
          <cell r="G1349">
            <v>235.44</v>
          </cell>
          <cell r="H1349">
            <v>0</v>
          </cell>
          <cell r="I1349">
            <v>0</v>
          </cell>
          <cell r="K1349">
            <v>0</v>
          </cell>
          <cell r="M1349">
            <v>4082.32</v>
          </cell>
          <cell r="N1349">
            <v>7678.95</v>
          </cell>
          <cell r="O1349">
            <v>20000</v>
          </cell>
          <cell r="Q1349">
            <v>0</v>
          </cell>
          <cell r="T1349">
            <v>5278.95</v>
          </cell>
          <cell r="U1349">
            <v>20000</v>
          </cell>
          <cell r="W1349">
            <v>0</v>
          </cell>
          <cell r="Y1349">
            <v>4082.32</v>
          </cell>
          <cell r="AA1349">
            <v>20000</v>
          </cell>
          <cell r="AG1349">
            <v>20000</v>
          </cell>
          <cell r="AI1349">
            <v>0</v>
          </cell>
          <cell r="AL1349">
            <v>8685</v>
          </cell>
        </row>
        <row r="1350">
          <cell r="A1350" t="str">
            <v>8701</v>
          </cell>
          <cell r="B1350" t="str">
            <v xml:space="preserve">407 - Retained Earnings             </v>
          </cell>
          <cell r="C1350" t="str">
            <v xml:space="preserve">FLT - Fleet Operations and Mtce     </v>
          </cell>
          <cell r="D1350" t="str">
            <v>EO</v>
          </cell>
          <cell r="G1350">
            <v>280.24</v>
          </cell>
          <cell r="H1350">
            <v>466.09</v>
          </cell>
          <cell r="I1350">
            <v>1500</v>
          </cell>
          <cell r="K1350">
            <v>0</v>
          </cell>
          <cell r="M1350">
            <v>6428.31</v>
          </cell>
          <cell r="N1350">
            <v>5845.53</v>
          </cell>
          <cell r="O1350">
            <v>10200</v>
          </cell>
          <cell r="Q1350">
            <v>0</v>
          </cell>
          <cell r="T1350">
            <v>7255.92</v>
          </cell>
          <cell r="U1350">
            <v>13400</v>
          </cell>
          <cell r="W1350">
            <v>0</v>
          </cell>
          <cell r="Y1350">
            <v>6428.31</v>
          </cell>
          <cell r="AA1350">
            <v>10200</v>
          </cell>
          <cell r="AG1350">
            <v>13400</v>
          </cell>
          <cell r="AI1350">
            <v>0</v>
          </cell>
          <cell r="AL1350">
            <v>8701</v>
          </cell>
        </row>
        <row r="1351">
          <cell r="A1351" t="str">
            <v>8702</v>
          </cell>
          <cell r="B1351" t="str">
            <v xml:space="preserve">407 - Retained Earnings             </v>
          </cell>
          <cell r="C1351" t="str">
            <v xml:space="preserve">FLT - Fleet Operations and Mtce     </v>
          </cell>
          <cell r="D1351" t="str">
            <v>EO</v>
          </cell>
          <cell r="G1351">
            <v>3744.25</v>
          </cell>
          <cell r="H1351">
            <v>3779.5</v>
          </cell>
          <cell r="I1351">
            <v>4200</v>
          </cell>
          <cell r="K1351">
            <v>0</v>
          </cell>
          <cell r="M1351">
            <v>36570.85</v>
          </cell>
          <cell r="N1351">
            <v>36710.5</v>
          </cell>
          <cell r="O1351">
            <v>37600</v>
          </cell>
          <cell r="Q1351">
            <v>0</v>
          </cell>
          <cell r="T1351">
            <v>52128.5</v>
          </cell>
          <cell r="U1351">
            <v>50000</v>
          </cell>
          <cell r="W1351">
            <v>0</v>
          </cell>
          <cell r="Y1351">
            <v>36570.85</v>
          </cell>
          <cell r="AA1351">
            <v>37600</v>
          </cell>
          <cell r="AG1351">
            <v>50000</v>
          </cell>
          <cell r="AI1351">
            <v>0</v>
          </cell>
          <cell r="AL1351">
            <v>8702</v>
          </cell>
        </row>
        <row r="1352">
          <cell r="A1352" t="str">
            <v>8703</v>
          </cell>
          <cell r="B1352" t="str">
            <v xml:space="preserve">407 - Retained Earnings             </v>
          </cell>
          <cell r="C1352" t="str">
            <v xml:space="preserve">FLT - Fleet Operations and Mtce     </v>
          </cell>
          <cell r="D1352" t="str">
            <v>EO</v>
          </cell>
          <cell r="G1352">
            <v>5772.22</v>
          </cell>
          <cell r="H1352">
            <v>6463.86</v>
          </cell>
          <cell r="I1352">
            <v>6900</v>
          </cell>
          <cell r="K1352">
            <v>0</v>
          </cell>
          <cell r="M1352">
            <v>56488.57</v>
          </cell>
          <cell r="N1352">
            <v>62163.83</v>
          </cell>
          <cell r="O1352">
            <v>62500</v>
          </cell>
          <cell r="Q1352">
            <v>0</v>
          </cell>
          <cell r="T1352">
            <v>81555.41</v>
          </cell>
          <cell r="U1352">
            <v>72000</v>
          </cell>
          <cell r="W1352">
            <v>0</v>
          </cell>
          <cell r="Y1352">
            <v>56488.57</v>
          </cell>
          <cell r="AA1352">
            <v>62500</v>
          </cell>
          <cell r="AG1352">
            <v>72000</v>
          </cell>
          <cell r="AI1352">
            <v>0</v>
          </cell>
          <cell r="AL1352">
            <v>8703</v>
          </cell>
        </row>
        <row r="1353">
          <cell r="A1353" t="str">
            <v>8704</v>
          </cell>
          <cell r="B1353" t="str">
            <v xml:space="preserve">407 - Retained Earnings             </v>
          </cell>
          <cell r="C1353" t="str">
            <v xml:space="preserve">FLT - Fleet Operations and Mtce     </v>
          </cell>
          <cell r="D1353" t="str">
            <v>EO</v>
          </cell>
          <cell r="G1353">
            <v>19980.439999999999</v>
          </cell>
          <cell r="H1353">
            <v>30564.83</v>
          </cell>
          <cell r="I1353">
            <v>32400</v>
          </cell>
          <cell r="K1353">
            <v>0</v>
          </cell>
          <cell r="M1353">
            <v>193665.17</v>
          </cell>
          <cell r="N1353">
            <v>268477.99</v>
          </cell>
          <cell r="O1353">
            <v>291100</v>
          </cell>
          <cell r="Q1353">
            <v>0</v>
          </cell>
          <cell r="T1353">
            <v>365373.11</v>
          </cell>
          <cell r="U1353">
            <v>388200</v>
          </cell>
          <cell r="W1353">
            <v>0</v>
          </cell>
          <cell r="Y1353">
            <v>193665.17</v>
          </cell>
          <cell r="AA1353">
            <v>291100</v>
          </cell>
          <cell r="AG1353">
            <v>388200</v>
          </cell>
          <cell r="AI1353">
            <v>0</v>
          </cell>
          <cell r="AL1353">
            <v>8704</v>
          </cell>
        </row>
        <row r="1354">
          <cell r="A1354" t="str">
            <v>8705</v>
          </cell>
          <cell r="B1354" t="str">
            <v xml:space="preserve">407 - Retained Earnings             </v>
          </cell>
          <cell r="C1354" t="str">
            <v xml:space="preserve">FLT - Fleet Operations and Mtce     </v>
          </cell>
          <cell r="D1354" t="str">
            <v>EO</v>
          </cell>
          <cell r="G1354">
            <v>1662.06</v>
          </cell>
          <cell r="H1354">
            <v>0</v>
          </cell>
          <cell r="I1354">
            <v>400</v>
          </cell>
          <cell r="K1354">
            <v>0</v>
          </cell>
          <cell r="M1354">
            <v>3716.61</v>
          </cell>
          <cell r="N1354">
            <v>5456.88</v>
          </cell>
          <cell r="O1354">
            <v>2500</v>
          </cell>
          <cell r="Q1354">
            <v>0</v>
          </cell>
          <cell r="T1354">
            <v>5700.47</v>
          </cell>
          <cell r="U1354">
            <v>3300</v>
          </cell>
          <cell r="W1354">
            <v>0</v>
          </cell>
          <cell r="Y1354">
            <v>3716.61</v>
          </cell>
          <cell r="AA1354">
            <v>2500</v>
          </cell>
          <cell r="AG1354">
            <v>3300</v>
          </cell>
          <cell r="AI1354">
            <v>0</v>
          </cell>
          <cell r="AL1354">
            <v>8705</v>
          </cell>
        </row>
        <row r="1355">
          <cell r="A1355" t="str">
            <v>8706</v>
          </cell>
          <cell r="B1355" t="str">
            <v xml:space="preserve">407 - Retained Earnings             </v>
          </cell>
          <cell r="C1355" t="str">
            <v xml:space="preserve">FLT - Fleet Operations and Mtce     </v>
          </cell>
          <cell r="D1355" t="str">
            <v>EO</v>
          </cell>
          <cell r="G1355">
            <v>13932.77</v>
          </cell>
          <cell r="H1355">
            <v>10733.92</v>
          </cell>
          <cell r="I1355">
            <v>16400</v>
          </cell>
          <cell r="K1355">
            <v>0</v>
          </cell>
          <cell r="M1355">
            <v>139551.65</v>
          </cell>
          <cell r="N1355">
            <v>128588.43</v>
          </cell>
          <cell r="O1355">
            <v>142100</v>
          </cell>
          <cell r="Q1355">
            <v>0</v>
          </cell>
          <cell r="T1355">
            <v>171513.89</v>
          </cell>
          <cell r="U1355">
            <v>185000</v>
          </cell>
          <cell r="W1355">
            <v>0</v>
          </cell>
          <cell r="Y1355">
            <v>139551.65</v>
          </cell>
          <cell r="AA1355">
            <v>142100</v>
          </cell>
          <cell r="AG1355">
            <v>185000</v>
          </cell>
          <cell r="AI1355">
            <v>0</v>
          </cell>
          <cell r="AL1355">
            <v>8706</v>
          </cell>
        </row>
        <row r="1356">
          <cell r="A1356" t="str">
            <v>8707</v>
          </cell>
          <cell r="B1356" t="str">
            <v xml:space="preserve">407 - Retained Earnings             </v>
          </cell>
          <cell r="C1356" t="str">
            <v xml:space="preserve">FLT - Fleet Operations and Mtce     </v>
          </cell>
          <cell r="D1356" t="str">
            <v>EO</v>
          </cell>
          <cell r="G1356">
            <v>1160.3499999999999</v>
          </cell>
          <cell r="H1356">
            <v>3063.47</v>
          </cell>
          <cell r="I1356">
            <v>8400</v>
          </cell>
          <cell r="K1356">
            <v>0</v>
          </cell>
          <cell r="M1356">
            <v>33739.07</v>
          </cell>
          <cell r="N1356">
            <v>58181.25</v>
          </cell>
          <cell r="O1356">
            <v>55100</v>
          </cell>
          <cell r="Q1356">
            <v>0</v>
          </cell>
          <cell r="T1356">
            <v>74384.78</v>
          </cell>
          <cell r="U1356">
            <v>72100</v>
          </cell>
          <cell r="W1356">
            <v>0</v>
          </cell>
          <cell r="Y1356">
            <v>33739.07</v>
          </cell>
          <cell r="AA1356">
            <v>55100</v>
          </cell>
          <cell r="AG1356">
            <v>72100</v>
          </cell>
          <cell r="AI1356">
            <v>0</v>
          </cell>
          <cell r="AL1356">
            <v>8707</v>
          </cell>
        </row>
        <row r="1357">
          <cell r="A1357" t="str">
            <v>8708</v>
          </cell>
          <cell r="B1357" t="str">
            <v xml:space="preserve">407 - Retained Earnings             </v>
          </cell>
          <cell r="C1357" t="str">
            <v xml:space="preserve">FLT - Fleet Operations and Mtce     </v>
          </cell>
          <cell r="D1357" t="str">
            <v>EO</v>
          </cell>
          <cell r="G1357">
            <v>1237.3699999999999</v>
          </cell>
          <cell r="H1357">
            <v>2799.04</v>
          </cell>
          <cell r="I1357">
            <v>4500</v>
          </cell>
          <cell r="K1357">
            <v>0</v>
          </cell>
          <cell r="M1357">
            <v>40035.949999999997</v>
          </cell>
          <cell r="N1357">
            <v>30795.24</v>
          </cell>
          <cell r="O1357">
            <v>29800</v>
          </cell>
          <cell r="Q1357">
            <v>0</v>
          </cell>
          <cell r="T1357">
            <v>40563.57</v>
          </cell>
          <cell r="U1357">
            <v>39100</v>
          </cell>
          <cell r="W1357">
            <v>0</v>
          </cell>
          <cell r="Y1357">
            <v>40035.949999999997</v>
          </cell>
          <cell r="AA1357">
            <v>29800</v>
          </cell>
          <cell r="AG1357">
            <v>39100</v>
          </cell>
          <cell r="AI1357">
            <v>0</v>
          </cell>
          <cell r="AL1357">
            <v>8708</v>
          </cell>
        </row>
        <row r="1358">
          <cell r="A1358" t="str">
            <v>8709</v>
          </cell>
          <cell r="B1358" t="str">
            <v xml:space="preserve">407 - Retained Earnings             </v>
          </cell>
          <cell r="C1358" t="str">
            <v xml:space="preserve">FLT - Fleet Operations and Mtce     </v>
          </cell>
          <cell r="D1358" t="str">
            <v>EO</v>
          </cell>
          <cell r="G1358">
            <v>264</v>
          </cell>
          <cell r="H1358">
            <v>165</v>
          </cell>
          <cell r="I1358">
            <v>400</v>
          </cell>
          <cell r="K1358">
            <v>0</v>
          </cell>
          <cell r="M1358">
            <v>2983.6</v>
          </cell>
          <cell r="N1358">
            <v>2569.15</v>
          </cell>
          <cell r="O1358">
            <v>2800</v>
          </cell>
          <cell r="Q1358">
            <v>0</v>
          </cell>
          <cell r="T1358">
            <v>4214.25</v>
          </cell>
          <cell r="U1358">
            <v>3600</v>
          </cell>
          <cell r="W1358">
            <v>0</v>
          </cell>
          <cell r="Y1358">
            <v>2983.6</v>
          </cell>
          <cell r="AA1358">
            <v>2800</v>
          </cell>
          <cell r="AG1358">
            <v>3600</v>
          </cell>
          <cell r="AI1358">
            <v>0</v>
          </cell>
          <cell r="AL1358">
            <v>8709</v>
          </cell>
        </row>
        <row r="1359">
          <cell r="A1359" t="str">
            <v>8710</v>
          </cell>
          <cell r="B1359" t="str">
            <v xml:space="preserve">407 - Retained Earnings             </v>
          </cell>
          <cell r="C1359" t="str">
            <v xml:space="preserve">FLT - Fleet Operations and Mtce     </v>
          </cell>
          <cell r="D1359" t="str">
            <v>EO</v>
          </cell>
          <cell r="G1359">
            <v>1637.75</v>
          </cell>
          <cell r="H1359">
            <v>1343.75</v>
          </cell>
          <cell r="I1359">
            <v>900</v>
          </cell>
          <cell r="K1359">
            <v>0</v>
          </cell>
          <cell r="M1359">
            <v>13994</v>
          </cell>
          <cell r="N1359">
            <v>7020.63</v>
          </cell>
          <cell r="O1359">
            <v>5500</v>
          </cell>
          <cell r="Q1359">
            <v>0</v>
          </cell>
          <cell r="T1359">
            <v>11395.63</v>
          </cell>
          <cell r="U1359">
            <v>7200</v>
          </cell>
          <cell r="W1359">
            <v>0</v>
          </cell>
          <cell r="Y1359">
            <v>13994</v>
          </cell>
          <cell r="AA1359">
            <v>5500</v>
          </cell>
          <cell r="AG1359">
            <v>7200</v>
          </cell>
          <cell r="AI1359">
            <v>0</v>
          </cell>
          <cell r="AL1359">
            <v>8710</v>
          </cell>
        </row>
        <row r="1360">
          <cell r="A1360" t="str">
            <v>8714</v>
          </cell>
          <cell r="B1360" t="str">
            <v xml:space="preserve">407 - Retained Earnings             </v>
          </cell>
          <cell r="C1360" t="str">
            <v xml:space="preserve">FLT - Fleet Operations and Mtce     </v>
          </cell>
          <cell r="D1360" t="str">
            <v>EO</v>
          </cell>
          <cell r="G1360">
            <v>8225.27</v>
          </cell>
          <cell r="H1360">
            <v>27388.99</v>
          </cell>
          <cell r="I1360">
            <v>19900</v>
          </cell>
          <cell r="K1360">
            <v>0</v>
          </cell>
          <cell r="M1360">
            <v>204746.78</v>
          </cell>
          <cell r="N1360">
            <v>152574.29</v>
          </cell>
          <cell r="O1360">
            <v>167600</v>
          </cell>
          <cell r="Q1360">
            <v>0</v>
          </cell>
          <cell r="T1360">
            <v>197619.66</v>
          </cell>
          <cell r="U1360">
            <v>215000</v>
          </cell>
          <cell r="W1360">
            <v>0</v>
          </cell>
          <cell r="Y1360">
            <v>204746.78</v>
          </cell>
          <cell r="AA1360">
            <v>167600</v>
          </cell>
          <cell r="AG1360">
            <v>215000</v>
          </cell>
          <cell r="AI1360">
            <v>0</v>
          </cell>
          <cell r="AL1360">
            <v>8714</v>
          </cell>
        </row>
        <row r="1361">
          <cell r="A1361" t="str">
            <v>8715</v>
          </cell>
          <cell r="B1361" t="str">
            <v xml:space="preserve">407 - Retained Earnings             </v>
          </cell>
          <cell r="C1361" t="str">
            <v xml:space="preserve">FLT - Fleet Operations and Mtce     </v>
          </cell>
          <cell r="D1361" t="str">
            <v>EO</v>
          </cell>
          <cell r="G1361">
            <v>0</v>
          </cell>
          <cell r="H1361">
            <v>0</v>
          </cell>
          <cell r="I1361">
            <v>0</v>
          </cell>
          <cell r="K1361">
            <v>0</v>
          </cell>
          <cell r="M1361">
            <v>0</v>
          </cell>
          <cell r="N1361">
            <v>342.5</v>
          </cell>
          <cell r="O1361">
            <v>0</v>
          </cell>
          <cell r="Q1361">
            <v>0</v>
          </cell>
          <cell r="T1361">
            <v>25332.5</v>
          </cell>
          <cell r="U1361">
            <v>30900</v>
          </cell>
          <cell r="W1361">
            <v>0</v>
          </cell>
          <cell r="Y1361">
            <v>0</v>
          </cell>
          <cell r="AA1361">
            <v>0</v>
          </cell>
          <cell r="AG1361">
            <v>30900</v>
          </cell>
          <cell r="AI1361">
            <v>0</v>
          </cell>
          <cell r="AL1361">
            <v>8715</v>
          </cell>
        </row>
        <row r="1362">
          <cell r="A1362" t="str">
            <v>8821</v>
          </cell>
          <cell r="B1362" t="str">
            <v xml:space="preserve">407 - Retained Earnings             </v>
          </cell>
          <cell r="C1362" t="str">
            <v xml:space="preserve">LAB - Labour and Benefits           </v>
          </cell>
          <cell r="D1362" t="str">
            <v>CB</v>
          </cell>
          <cell r="G1362">
            <v>-460145.2</v>
          </cell>
          <cell r="H1362">
            <v>-435488.31</v>
          </cell>
          <cell r="I1362">
            <v>-516200</v>
          </cell>
          <cell r="K1362">
            <v>0</v>
          </cell>
          <cell r="M1362">
            <v>-4216958.08</v>
          </cell>
          <cell r="N1362">
            <v>-3905829.83</v>
          </cell>
          <cell r="O1362">
            <v>-4311600</v>
          </cell>
          <cell r="Q1362">
            <v>0</v>
          </cell>
          <cell r="T1362">
            <v>-5248230.05</v>
          </cell>
          <cell r="U1362">
            <v>-5691400</v>
          </cell>
          <cell r="W1362">
            <v>0</v>
          </cell>
          <cell r="Y1362">
            <v>-4216958.08</v>
          </cell>
          <cell r="AA1362">
            <v>-4311600</v>
          </cell>
          <cell r="AG1362">
            <v>-5691400</v>
          </cell>
          <cell r="AI1362">
            <v>0</v>
          </cell>
          <cell r="AL1362">
            <v>8821</v>
          </cell>
        </row>
        <row r="1363">
          <cell r="A1363" t="str">
            <v>8910</v>
          </cell>
          <cell r="B1363" t="str">
            <v xml:space="preserve">407 - Retained Earnings             </v>
          </cell>
          <cell r="C1363" t="str">
            <v xml:space="preserve">ALL - Internal Allocations          </v>
          </cell>
          <cell r="D1363" t="str">
            <v>EO</v>
          </cell>
          <cell r="G1363">
            <v>-148019.16</v>
          </cell>
          <cell r="H1363">
            <v>-145629.12</v>
          </cell>
          <cell r="I1363">
            <v>-187400</v>
          </cell>
          <cell r="K1363">
            <v>0</v>
          </cell>
          <cell r="M1363">
            <v>-1220145.45</v>
          </cell>
          <cell r="N1363">
            <v>-1249052.78</v>
          </cell>
          <cell r="O1363">
            <v>-1301000</v>
          </cell>
          <cell r="Q1363">
            <v>0</v>
          </cell>
          <cell r="T1363">
            <v>-1628576.02</v>
          </cell>
          <cell r="U1363">
            <v>-1698400</v>
          </cell>
          <cell r="W1363">
            <v>0</v>
          </cell>
          <cell r="Y1363">
            <v>-1220145.45</v>
          </cell>
          <cell r="AA1363">
            <v>-1301000</v>
          </cell>
          <cell r="AG1363">
            <v>-1698400</v>
          </cell>
          <cell r="AI1363">
            <v>0</v>
          </cell>
          <cell r="AL1363">
            <v>8910</v>
          </cell>
        </row>
        <row r="1364">
          <cell r="A1364" t="str">
            <v>8910</v>
          </cell>
          <cell r="B1364" t="str">
            <v xml:space="preserve">407 - Retained Earnings             </v>
          </cell>
          <cell r="C1364" t="str">
            <v xml:space="preserve">ALL - Internal Allocations          </v>
          </cell>
          <cell r="D1364" t="str">
            <v>EO</v>
          </cell>
          <cell r="G1364">
            <v>-101058.49</v>
          </cell>
          <cell r="H1364">
            <v>-86285.39</v>
          </cell>
          <cell r="I1364">
            <v>-112100</v>
          </cell>
          <cell r="K1364">
            <v>0</v>
          </cell>
          <cell r="M1364">
            <v>-606730.76</v>
          </cell>
          <cell r="N1364">
            <v>-588045.54</v>
          </cell>
          <cell r="O1364">
            <v>-661300</v>
          </cell>
          <cell r="Q1364">
            <v>0</v>
          </cell>
          <cell r="T1364">
            <v>-783358.6</v>
          </cell>
          <cell r="U1364">
            <v>-850100</v>
          </cell>
          <cell r="W1364">
            <v>0</v>
          </cell>
          <cell r="Y1364">
            <v>-606730.76</v>
          </cell>
          <cell r="AA1364">
            <v>-661300</v>
          </cell>
          <cell r="AG1364">
            <v>-850100</v>
          </cell>
          <cell r="AI1364">
            <v>0</v>
          </cell>
          <cell r="AL1364">
            <v>8910</v>
          </cell>
        </row>
        <row r="1365">
          <cell r="A1365" t="str">
            <v>8920</v>
          </cell>
          <cell r="B1365" t="str">
            <v xml:space="preserve">407 - Retained Earnings             </v>
          </cell>
          <cell r="C1365" t="str">
            <v xml:space="preserve">REC - Cost Recoveries               </v>
          </cell>
          <cell r="D1365" t="str">
            <v>CSP</v>
          </cell>
          <cell r="G1365">
            <v>0</v>
          </cell>
          <cell r="H1365">
            <v>0</v>
          </cell>
          <cell r="I1365">
            <v>0</v>
          </cell>
          <cell r="K1365">
            <v>0</v>
          </cell>
          <cell r="M1365">
            <v>0</v>
          </cell>
          <cell r="N1365">
            <v>-470</v>
          </cell>
          <cell r="O1365">
            <v>0</v>
          </cell>
          <cell r="Q1365">
            <v>0</v>
          </cell>
          <cell r="T1365">
            <v>-470</v>
          </cell>
          <cell r="U1365">
            <v>0</v>
          </cell>
          <cell r="W1365">
            <v>0</v>
          </cell>
          <cell r="Y1365">
            <v>0</v>
          </cell>
          <cell r="AA1365">
            <v>0</v>
          </cell>
          <cell r="AG1365">
            <v>0</v>
          </cell>
          <cell r="AI1365">
            <v>0</v>
          </cell>
          <cell r="AL1365">
            <v>8920</v>
          </cell>
        </row>
        <row r="1366">
          <cell r="A1366" t="str">
            <v>8920</v>
          </cell>
          <cell r="B1366" t="str">
            <v xml:space="preserve">407 - Retained Earnings             </v>
          </cell>
          <cell r="C1366" t="str">
            <v xml:space="preserve">REC - Cost Recoveries               </v>
          </cell>
          <cell r="D1366" t="str">
            <v>EO</v>
          </cell>
          <cell r="G1366">
            <v>0</v>
          </cell>
          <cell r="H1366">
            <v>0</v>
          </cell>
          <cell r="I1366">
            <v>0</v>
          </cell>
          <cell r="K1366">
            <v>0</v>
          </cell>
          <cell r="M1366">
            <v>0</v>
          </cell>
          <cell r="N1366">
            <v>-400</v>
          </cell>
          <cell r="O1366">
            <v>0</v>
          </cell>
          <cell r="Q1366">
            <v>0</v>
          </cell>
          <cell r="T1366">
            <v>-24688</v>
          </cell>
          <cell r="U1366">
            <v>-28000</v>
          </cell>
          <cell r="W1366">
            <v>0</v>
          </cell>
          <cell r="Y1366">
            <v>0</v>
          </cell>
          <cell r="AA1366">
            <v>0</v>
          </cell>
          <cell r="AG1366">
            <v>-28000</v>
          </cell>
          <cell r="AI1366">
            <v>0</v>
          </cell>
          <cell r="AL1366">
            <v>8920</v>
          </cell>
        </row>
        <row r="1367">
          <cell r="A1367" t="str">
            <v>8920</v>
          </cell>
          <cell r="B1367" t="str">
            <v xml:space="preserve">407 - Retained Earnings             </v>
          </cell>
          <cell r="C1367" t="str">
            <v xml:space="preserve">REC - Cost Recoveries               </v>
          </cell>
          <cell r="D1367" t="str">
            <v>EO</v>
          </cell>
          <cell r="G1367">
            <v>-700</v>
          </cell>
          <cell r="H1367">
            <v>0</v>
          </cell>
          <cell r="I1367">
            <v>0</v>
          </cell>
          <cell r="K1367">
            <v>0</v>
          </cell>
          <cell r="M1367">
            <v>-6909.78</v>
          </cell>
          <cell r="N1367">
            <v>0</v>
          </cell>
          <cell r="O1367">
            <v>0</v>
          </cell>
          <cell r="Q1367">
            <v>0</v>
          </cell>
          <cell r="T1367">
            <v>0</v>
          </cell>
          <cell r="U1367">
            <v>0</v>
          </cell>
          <cell r="W1367">
            <v>0</v>
          </cell>
          <cell r="Y1367">
            <v>-6909.78</v>
          </cell>
          <cell r="AA1367">
            <v>0</v>
          </cell>
          <cell r="AG1367">
            <v>0</v>
          </cell>
          <cell r="AI1367">
            <v>0</v>
          </cell>
          <cell r="AL1367">
            <v>8920</v>
          </cell>
        </row>
        <row r="1368">
          <cell r="A1368" t="str">
            <v>8920</v>
          </cell>
          <cell r="B1368" t="str">
            <v xml:space="preserve">407 - Retained Earnings             </v>
          </cell>
          <cell r="C1368" t="str">
            <v xml:space="preserve">REC - Cost Recoveries               </v>
          </cell>
          <cell r="D1368" t="str">
            <v>EO</v>
          </cell>
          <cell r="G1368">
            <v>0</v>
          </cell>
          <cell r="H1368">
            <v>0</v>
          </cell>
          <cell r="I1368">
            <v>0</v>
          </cell>
          <cell r="K1368">
            <v>0</v>
          </cell>
          <cell r="M1368">
            <v>-43393</v>
          </cell>
          <cell r="N1368">
            <v>0</v>
          </cell>
          <cell r="O1368">
            <v>0</v>
          </cell>
          <cell r="Q1368">
            <v>0</v>
          </cell>
          <cell r="T1368">
            <v>-108472</v>
          </cell>
          <cell r="U1368">
            <v>0</v>
          </cell>
          <cell r="W1368">
            <v>0</v>
          </cell>
          <cell r="Y1368">
            <v>-43393</v>
          </cell>
          <cell r="AA1368">
            <v>0</v>
          </cell>
          <cell r="AG1368">
            <v>0</v>
          </cell>
          <cell r="AI1368">
            <v>0</v>
          </cell>
          <cell r="AL1368">
            <v>8920</v>
          </cell>
        </row>
        <row r="1369">
          <cell r="A1369" t="str">
            <v>8920</v>
          </cell>
          <cell r="B1369" t="str">
            <v xml:space="preserve">407 - Retained Earnings             </v>
          </cell>
          <cell r="C1369" t="str">
            <v xml:space="preserve">REC - Cost Recoveries               </v>
          </cell>
          <cell r="D1369" t="str">
            <v>IS</v>
          </cell>
          <cell r="G1369">
            <v>0</v>
          </cell>
          <cell r="H1369">
            <v>0</v>
          </cell>
          <cell r="I1369">
            <v>0</v>
          </cell>
          <cell r="K1369">
            <v>0</v>
          </cell>
          <cell r="M1369">
            <v>0</v>
          </cell>
          <cell r="N1369">
            <v>0</v>
          </cell>
          <cell r="O1369">
            <v>0</v>
          </cell>
          <cell r="Q1369">
            <v>0</v>
          </cell>
          <cell r="T1369">
            <v>-599</v>
          </cell>
          <cell r="U1369">
            <v>0</v>
          </cell>
          <cell r="W1369">
            <v>0</v>
          </cell>
          <cell r="Y1369">
            <v>0</v>
          </cell>
          <cell r="AA1369">
            <v>0</v>
          </cell>
          <cell r="AG1369">
            <v>0</v>
          </cell>
          <cell r="AI1369">
            <v>0</v>
          </cell>
          <cell r="AL1369">
            <v>8920</v>
          </cell>
        </row>
        <row r="1370">
          <cell r="A1370" t="str">
            <v>8930</v>
          </cell>
          <cell r="B1370" t="str">
            <v xml:space="preserve">407 - Retained Earnings             </v>
          </cell>
          <cell r="C1370" t="str">
            <v xml:space="preserve">REC - Cost Recoveries               </v>
          </cell>
          <cell r="D1370" t="str">
            <v>CSP</v>
          </cell>
          <cell r="G1370">
            <v>-221833.33</v>
          </cell>
          <cell r="H1370">
            <v>-221833.33</v>
          </cell>
          <cell r="I1370">
            <v>-223800</v>
          </cell>
          <cell r="K1370">
            <v>0</v>
          </cell>
          <cell r="M1370">
            <v>-1996499.97</v>
          </cell>
          <cell r="N1370">
            <v>-1996499.97</v>
          </cell>
          <cell r="O1370">
            <v>-2013000</v>
          </cell>
          <cell r="Q1370">
            <v>0</v>
          </cell>
          <cell r="T1370">
            <v>-2661999.96</v>
          </cell>
          <cell r="U1370">
            <v>-2684000</v>
          </cell>
          <cell r="W1370">
            <v>0</v>
          </cell>
          <cell r="Y1370">
            <v>-1996499.97</v>
          </cell>
          <cell r="AA1370">
            <v>-2013000</v>
          </cell>
          <cell r="AG1370">
            <v>-2684000</v>
          </cell>
          <cell r="AI1370">
            <v>0</v>
          </cell>
          <cell r="AL1370">
            <v>8930</v>
          </cell>
        </row>
        <row r="1371">
          <cell r="A1371" t="str">
            <v>8930</v>
          </cell>
          <cell r="B1371" t="str">
            <v xml:space="preserve">407 - Retained Earnings             </v>
          </cell>
          <cell r="C1371" t="str">
            <v xml:space="preserve">REC - Cost Recoveries               </v>
          </cell>
          <cell r="D1371" t="str">
            <v>EO</v>
          </cell>
          <cell r="G1371">
            <v>-833.33</v>
          </cell>
          <cell r="H1371">
            <v>-833.33</v>
          </cell>
          <cell r="I1371">
            <v>-900</v>
          </cell>
          <cell r="K1371">
            <v>0</v>
          </cell>
          <cell r="M1371">
            <v>-7499.97</v>
          </cell>
          <cell r="N1371">
            <v>-7499.97</v>
          </cell>
          <cell r="O1371">
            <v>-7500</v>
          </cell>
          <cell r="Q1371">
            <v>0</v>
          </cell>
          <cell r="T1371">
            <v>-9999.9599999999991</v>
          </cell>
          <cell r="U1371">
            <v>-10000</v>
          </cell>
          <cell r="W1371">
            <v>0</v>
          </cell>
          <cell r="Y1371">
            <v>-7499.97</v>
          </cell>
          <cell r="AA1371">
            <v>-7500</v>
          </cell>
          <cell r="AG1371">
            <v>-10000</v>
          </cell>
          <cell r="AI1371">
            <v>0</v>
          </cell>
          <cell r="AL1371">
            <v>8930</v>
          </cell>
        </row>
        <row r="1372">
          <cell r="A1372" t="str">
            <v>8930</v>
          </cell>
          <cell r="B1372" t="str">
            <v xml:space="preserve">407 - Retained Earnings             </v>
          </cell>
          <cell r="C1372" t="str">
            <v xml:space="preserve">REC - Cost Recoveries               </v>
          </cell>
          <cell r="D1372" t="str">
            <v>EO</v>
          </cell>
          <cell r="G1372">
            <v>-9804.6</v>
          </cell>
          <cell r="H1372">
            <v>-22877.25</v>
          </cell>
          <cell r="I1372">
            <v>0</v>
          </cell>
          <cell r="K1372">
            <v>0</v>
          </cell>
          <cell r="M1372">
            <v>-88241.38</v>
          </cell>
          <cell r="N1372">
            <v>-200295.24</v>
          </cell>
          <cell r="O1372">
            <v>-70000</v>
          </cell>
          <cell r="Q1372">
            <v>0</v>
          </cell>
          <cell r="T1372">
            <v>-268926.12</v>
          </cell>
          <cell r="U1372">
            <v>-70000</v>
          </cell>
          <cell r="W1372">
            <v>0</v>
          </cell>
          <cell r="Y1372">
            <v>-88241.38</v>
          </cell>
          <cell r="AA1372">
            <v>-70000</v>
          </cell>
          <cell r="AG1372">
            <v>-70000</v>
          </cell>
          <cell r="AI1372">
            <v>0</v>
          </cell>
          <cell r="AL1372">
            <v>8930</v>
          </cell>
        </row>
        <row r="1373">
          <cell r="A1373" t="str">
            <v>8930</v>
          </cell>
          <cell r="B1373" t="str">
            <v xml:space="preserve">407 - Retained Earnings             </v>
          </cell>
          <cell r="C1373" t="str">
            <v xml:space="preserve">REC - Cost Recoveries               </v>
          </cell>
          <cell r="D1373" t="str">
            <v>IS</v>
          </cell>
          <cell r="G1373">
            <v>-30250</v>
          </cell>
          <cell r="H1373">
            <v>-30250</v>
          </cell>
          <cell r="I1373">
            <v>-30700</v>
          </cell>
          <cell r="K1373">
            <v>0</v>
          </cell>
          <cell r="M1373">
            <v>-272250</v>
          </cell>
          <cell r="N1373">
            <v>-272250</v>
          </cell>
          <cell r="O1373">
            <v>-273700</v>
          </cell>
          <cell r="Q1373">
            <v>0</v>
          </cell>
          <cell r="T1373">
            <v>-363000</v>
          </cell>
          <cell r="U1373">
            <v>-366000</v>
          </cell>
          <cell r="W1373">
            <v>0</v>
          </cell>
          <cell r="Y1373">
            <v>-272250</v>
          </cell>
          <cell r="AA1373">
            <v>-273700</v>
          </cell>
          <cell r="AG1373">
            <v>-366000</v>
          </cell>
          <cell r="AI1373">
            <v>0</v>
          </cell>
          <cell r="AL1373">
            <v>8930</v>
          </cell>
        </row>
        <row r="1374">
          <cell r="A1374" t="str">
            <v>8940</v>
          </cell>
          <cell r="B1374" t="str">
            <v xml:space="preserve">407 - Retained Earnings             </v>
          </cell>
          <cell r="C1374" t="str">
            <v xml:space="preserve">ORV - Other Revenue                 </v>
          </cell>
          <cell r="G1374">
            <v>-6966.02</v>
          </cell>
          <cell r="H1374">
            <v>-11810.3</v>
          </cell>
          <cell r="I1374">
            <v>-5400</v>
          </cell>
          <cell r="K1374">
            <v>0</v>
          </cell>
          <cell r="M1374">
            <v>-59994.16</v>
          </cell>
          <cell r="N1374">
            <v>-88202.82</v>
          </cell>
          <cell r="O1374">
            <v>-70200</v>
          </cell>
          <cell r="Q1374">
            <v>0</v>
          </cell>
          <cell r="T1374">
            <v>-126239.77</v>
          </cell>
          <cell r="U1374">
            <v>-86500</v>
          </cell>
          <cell r="W1374">
            <v>0</v>
          </cell>
          <cell r="Y1374">
            <v>-59994.16</v>
          </cell>
          <cell r="AA1374">
            <v>-70200</v>
          </cell>
          <cell r="AG1374">
            <v>-86500</v>
          </cell>
          <cell r="AI1374">
            <v>0</v>
          </cell>
          <cell r="AL1374">
            <v>8940</v>
          </cell>
        </row>
        <row r="1375">
          <cell r="A1375" t="str">
            <v>9001</v>
          </cell>
          <cell r="B1375" t="str">
            <v xml:space="preserve">407 - Retained Earnings             </v>
          </cell>
          <cell r="C1375" t="str">
            <v xml:space="preserve">INT - Interest expense              </v>
          </cell>
          <cell r="G1375">
            <v>71.8</v>
          </cell>
          <cell r="H1375">
            <v>497.79</v>
          </cell>
          <cell r="I1375">
            <v>0</v>
          </cell>
          <cell r="K1375">
            <v>0</v>
          </cell>
          <cell r="M1375">
            <v>1137.79</v>
          </cell>
          <cell r="N1375">
            <v>2893.47</v>
          </cell>
          <cell r="O1375">
            <v>0</v>
          </cell>
          <cell r="Q1375">
            <v>0</v>
          </cell>
          <cell r="T1375">
            <v>4241.83</v>
          </cell>
          <cell r="U1375">
            <v>0</v>
          </cell>
          <cell r="W1375">
            <v>0</v>
          </cell>
          <cell r="Y1375">
            <v>1137.79</v>
          </cell>
          <cell r="AA1375">
            <v>0</v>
          </cell>
          <cell r="AG1375">
            <v>0</v>
          </cell>
          <cell r="AI1375">
            <v>0</v>
          </cell>
          <cell r="AL1375">
            <v>9001</v>
          </cell>
        </row>
        <row r="1376">
          <cell r="A1376" t="str">
            <v>9002</v>
          </cell>
          <cell r="B1376" t="str">
            <v xml:space="preserve">407 - Retained Earnings             </v>
          </cell>
          <cell r="C1376" t="str">
            <v xml:space="preserve">INT - Interest expense              </v>
          </cell>
          <cell r="G1376">
            <v>25.93</v>
          </cell>
          <cell r="H1376">
            <v>15238.77</v>
          </cell>
          <cell r="I1376">
            <v>24600</v>
          </cell>
          <cell r="K1376">
            <v>0</v>
          </cell>
          <cell r="M1376">
            <v>80736.12</v>
          </cell>
          <cell r="N1376">
            <v>188290.59</v>
          </cell>
          <cell r="O1376">
            <v>227900</v>
          </cell>
          <cell r="Q1376">
            <v>0</v>
          </cell>
          <cell r="T1376">
            <v>216121.03</v>
          </cell>
          <cell r="U1376">
            <v>270000</v>
          </cell>
          <cell r="W1376">
            <v>0</v>
          </cell>
          <cell r="Y1376">
            <v>80736.12</v>
          </cell>
          <cell r="AA1376">
            <v>227900</v>
          </cell>
          <cell r="AG1376">
            <v>270000</v>
          </cell>
          <cell r="AI1376">
            <v>0</v>
          </cell>
          <cell r="AL1376">
            <v>9002</v>
          </cell>
        </row>
        <row r="1377">
          <cell r="A1377" t="str">
            <v>9003</v>
          </cell>
          <cell r="B1377" t="str">
            <v xml:space="preserve">407 - Retained Earnings             </v>
          </cell>
          <cell r="C1377" t="str">
            <v xml:space="preserve">INT - Interest expense              </v>
          </cell>
          <cell r="G1377">
            <v>0</v>
          </cell>
          <cell r="H1377">
            <v>0</v>
          </cell>
          <cell r="I1377">
            <v>0</v>
          </cell>
          <cell r="K1377">
            <v>0</v>
          </cell>
          <cell r="M1377">
            <v>-2185.73</v>
          </cell>
          <cell r="N1377">
            <v>21232.48</v>
          </cell>
          <cell r="O1377">
            <v>0</v>
          </cell>
          <cell r="Q1377">
            <v>0</v>
          </cell>
          <cell r="T1377">
            <v>16110.96</v>
          </cell>
          <cell r="U1377">
            <v>0</v>
          </cell>
          <cell r="W1377">
            <v>0</v>
          </cell>
          <cell r="Y1377">
            <v>-2185.73</v>
          </cell>
          <cell r="AA1377">
            <v>0</v>
          </cell>
          <cell r="AG1377">
            <v>0</v>
          </cell>
          <cell r="AI1377">
            <v>0</v>
          </cell>
          <cell r="AL1377">
            <v>9003</v>
          </cell>
        </row>
        <row r="1378">
          <cell r="A1378" t="str">
            <v>9004</v>
          </cell>
          <cell r="B1378" t="str">
            <v xml:space="preserve">407 - Retained Earnings             </v>
          </cell>
          <cell r="C1378" t="str">
            <v xml:space="preserve">INT - Interest expense              </v>
          </cell>
          <cell r="G1378">
            <v>0.72</v>
          </cell>
          <cell r="H1378">
            <v>2.0699999999999998</v>
          </cell>
          <cell r="I1378">
            <v>15000</v>
          </cell>
          <cell r="K1378">
            <v>0</v>
          </cell>
          <cell r="M1378">
            <v>32.549999999999997</v>
          </cell>
          <cell r="N1378">
            <v>78.77</v>
          </cell>
          <cell r="O1378">
            <v>25000</v>
          </cell>
          <cell r="Q1378">
            <v>0</v>
          </cell>
          <cell r="T1378">
            <v>2422.41</v>
          </cell>
          <cell r="U1378">
            <v>50000</v>
          </cell>
          <cell r="W1378">
            <v>0</v>
          </cell>
          <cell r="Y1378">
            <v>32.549999999999997</v>
          </cell>
          <cell r="AA1378">
            <v>25000</v>
          </cell>
          <cell r="AG1378">
            <v>50000</v>
          </cell>
          <cell r="AI1378">
            <v>0</v>
          </cell>
          <cell r="AL1378">
            <v>9004</v>
          </cell>
        </row>
        <row r="1379">
          <cell r="A1379" t="str">
            <v>9005</v>
          </cell>
          <cell r="B1379" t="str">
            <v xml:space="preserve">407 - Retained Earnings             </v>
          </cell>
          <cell r="C1379" t="str">
            <v xml:space="preserve">INT - Interest expense              </v>
          </cell>
          <cell r="G1379">
            <v>350000</v>
          </cell>
          <cell r="H1379">
            <v>350000</v>
          </cell>
          <cell r="I1379">
            <v>350300</v>
          </cell>
          <cell r="K1379">
            <v>0</v>
          </cell>
          <cell r="M1379">
            <v>3150000</v>
          </cell>
          <cell r="N1379">
            <v>3150000</v>
          </cell>
          <cell r="O1379">
            <v>3150100</v>
          </cell>
          <cell r="Q1379">
            <v>0</v>
          </cell>
          <cell r="T1379">
            <v>4200000</v>
          </cell>
          <cell r="U1379">
            <v>4200000</v>
          </cell>
          <cell r="W1379">
            <v>0</v>
          </cell>
          <cell r="Y1379">
            <v>3150000</v>
          </cell>
          <cell r="AA1379">
            <v>3150100</v>
          </cell>
          <cell r="AG1379">
            <v>4200000</v>
          </cell>
          <cell r="AI1379">
            <v>0</v>
          </cell>
          <cell r="AL1379">
            <v>9005</v>
          </cell>
        </row>
        <row r="1380">
          <cell r="A1380" t="str">
            <v>9121</v>
          </cell>
          <cell r="B1380" t="str">
            <v xml:space="preserve">407 - Retained Earnings             </v>
          </cell>
          <cell r="C1380" t="str">
            <v>DEP - Amortization of Capital Assets</v>
          </cell>
          <cell r="G1380">
            <v>1071.1400000000001</v>
          </cell>
          <cell r="H1380">
            <v>3321.7</v>
          </cell>
          <cell r="I1380">
            <v>0</v>
          </cell>
          <cell r="K1380">
            <v>0</v>
          </cell>
          <cell r="M1380">
            <v>11875.66</v>
          </cell>
          <cell r="N1380">
            <v>29817.96</v>
          </cell>
          <cell r="O1380">
            <v>0</v>
          </cell>
          <cell r="Q1380">
            <v>0</v>
          </cell>
          <cell r="T1380">
            <v>39797.550000000003</v>
          </cell>
          <cell r="U1380">
            <v>0</v>
          </cell>
          <cell r="W1380">
            <v>0</v>
          </cell>
          <cell r="Y1380">
            <v>11875.66</v>
          </cell>
          <cell r="AA1380">
            <v>0</v>
          </cell>
          <cell r="AG1380">
            <v>0</v>
          </cell>
          <cell r="AI1380">
            <v>0</v>
          </cell>
          <cell r="AL1380">
            <v>9121</v>
          </cell>
        </row>
        <row r="1381">
          <cell r="A1381" t="str">
            <v>9122</v>
          </cell>
          <cell r="B1381" t="str">
            <v xml:space="preserve">407 - Retained Earnings             </v>
          </cell>
          <cell r="C1381" t="str">
            <v>DEP - Amortization of Capital Assets</v>
          </cell>
          <cell r="G1381">
            <v>13011.1</v>
          </cell>
          <cell r="H1381">
            <v>12606.25</v>
          </cell>
          <cell r="I1381">
            <v>0</v>
          </cell>
          <cell r="K1381">
            <v>0</v>
          </cell>
          <cell r="M1381">
            <v>116463.38</v>
          </cell>
          <cell r="N1381">
            <v>113456.16</v>
          </cell>
          <cell r="O1381">
            <v>0</v>
          </cell>
          <cell r="Q1381">
            <v>0</v>
          </cell>
          <cell r="T1381">
            <v>151835.95000000001</v>
          </cell>
          <cell r="U1381">
            <v>0</v>
          </cell>
          <cell r="W1381">
            <v>0</v>
          </cell>
          <cell r="Y1381">
            <v>116463.38</v>
          </cell>
          <cell r="AA1381">
            <v>0</v>
          </cell>
          <cell r="AG1381">
            <v>0</v>
          </cell>
          <cell r="AI1381">
            <v>0</v>
          </cell>
          <cell r="AL1381">
            <v>9122</v>
          </cell>
        </row>
        <row r="1382">
          <cell r="A1382" t="str">
            <v>9125</v>
          </cell>
          <cell r="B1382" t="str">
            <v xml:space="preserve">407 - Retained Earnings             </v>
          </cell>
          <cell r="C1382" t="str">
            <v>DEP - Amortization of Capital Assets</v>
          </cell>
          <cell r="G1382">
            <v>26656.35</v>
          </cell>
          <cell r="H1382">
            <v>24293.31</v>
          </cell>
          <cell r="I1382">
            <v>0</v>
          </cell>
          <cell r="K1382">
            <v>0</v>
          </cell>
          <cell r="M1382">
            <v>239552.16</v>
          </cell>
          <cell r="N1382">
            <v>211476.39</v>
          </cell>
          <cell r="O1382">
            <v>0</v>
          </cell>
          <cell r="Q1382">
            <v>0</v>
          </cell>
          <cell r="T1382">
            <v>287451.76</v>
          </cell>
          <cell r="U1382">
            <v>0</v>
          </cell>
          <cell r="W1382">
            <v>0</v>
          </cell>
          <cell r="Y1382">
            <v>239552.16</v>
          </cell>
          <cell r="AA1382">
            <v>0</v>
          </cell>
          <cell r="AG1382">
            <v>0</v>
          </cell>
          <cell r="AI1382">
            <v>0</v>
          </cell>
          <cell r="AL1382">
            <v>9125</v>
          </cell>
        </row>
        <row r="1383">
          <cell r="A1383" t="str">
            <v>9127</v>
          </cell>
          <cell r="B1383" t="str">
            <v xml:space="preserve">407 - Retained Earnings             </v>
          </cell>
          <cell r="C1383" t="str">
            <v>DEP - Amortization of Capital Assets</v>
          </cell>
          <cell r="G1383">
            <v>45494.46</v>
          </cell>
          <cell r="H1383">
            <v>39797.22</v>
          </cell>
          <cell r="I1383">
            <v>0</v>
          </cell>
          <cell r="K1383">
            <v>0</v>
          </cell>
          <cell r="M1383">
            <v>386233.62</v>
          </cell>
          <cell r="N1383">
            <v>328451.63</v>
          </cell>
          <cell r="O1383">
            <v>0</v>
          </cell>
          <cell r="Q1383">
            <v>0</v>
          </cell>
          <cell r="T1383">
            <v>449391.83</v>
          </cell>
          <cell r="U1383">
            <v>0</v>
          </cell>
          <cell r="W1383">
            <v>0</v>
          </cell>
          <cell r="Y1383">
            <v>386233.62</v>
          </cell>
          <cell r="AA1383">
            <v>0</v>
          </cell>
          <cell r="AG1383">
            <v>0</v>
          </cell>
          <cell r="AI1383">
            <v>0</v>
          </cell>
          <cell r="AL1383">
            <v>9127</v>
          </cell>
        </row>
        <row r="1384">
          <cell r="A1384" t="str">
            <v>9128</v>
          </cell>
          <cell r="B1384" t="str">
            <v xml:space="preserve">407 - Retained Earnings             </v>
          </cell>
          <cell r="C1384" t="str">
            <v>DEP - Amortization of Capital Assets</v>
          </cell>
          <cell r="G1384">
            <v>248932.7</v>
          </cell>
          <cell r="H1384">
            <v>244821.7</v>
          </cell>
          <cell r="I1384">
            <v>0</v>
          </cell>
          <cell r="K1384">
            <v>0</v>
          </cell>
          <cell r="M1384">
            <v>2207518.79</v>
          </cell>
          <cell r="N1384">
            <v>2148979.7599999998</v>
          </cell>
          <cell r="O1384">
            <v>0</v>
          </cell>
          <cell r="Q1384">
            <v>0</v>
          </cell>
          <cell r="T1384">
            <v>2886671.97</v>
          </cell>
          <cell r="U1384">
            <v>0</v>
          </cell>
          <cell r="W1384">
            <v>0</v>
          </cell>
          <cell r="Y1384">
            <v>2207518.79</v>
          </cell>
          <cell r="AA1384">
            <v>0</v>
          </cell>
          <cell r="AG1384">
            <v>0</v>
          </cell>
          <cell r="AI1384">
            <v>0</v>
          </cell>
          <cell r="AL1384">
            <v>9128</v>
          </cell>
        </row>
        <row r="1385">
          <cell r="A1385" t="str">
            <v>9130</v>
          </cell>
          <cell r="B1385" t="str">
            <v xml:space="preserve">407 - Retained Earnings             </v>
          </cell>
          <cell r="C1385" t="str">
            <v>DEP - Amortization of Capital Assets</v>
          </cell>
          <cell r="G1385">
            <v>73655.42</v>
          </cell>
          <cell r="H1385">
            <v>59920.38</v>
          </cell>
          <cell r="I1385">
            <v>0</v>
          </cell>
          <cell r="K1385">
            <v>0</v>
          </cell>
          <cell r="M1385">
            <v>621724.27</v>
          </cell>
          <cell r="N1385">
            <v>513673.71</v>
          </cell>
          <cell r="O1385">
            <v>0</v>
          </cell>
          <cell r="Q1385">
            <v>0</v>
          </cell>
          <cell r="T1385">
            <v>700035.01</v>
          </cell>
          <cell r="U1385">
            <v>0</v>
          </cell>
          <cell r="W1385">
            <v>0</v>
          </cell>
          <cell r="Y1385">
            <v>621724.27</v>
          </cell>
          <cell r="AA1385">
            <v>0</v>
          </cell>
          <cell r="AG1385">
            <v>0</v>
          </cell>
          <cell r="AI1385">
            <v>0</v>
          </cell>
          <cell r="AL1385">
            <v>9130</v>
          </cell>
        </row>
        <row r="1386">
          <cell r="A1386" t="str">
            <v>9131</v>
          </cell>
          <cell r="B1386" t="str">
            <v xml:space="preserve">407 - Retained Earnings             </v>
          </cell>
          <cell r="C1386" t="str">
            <v>DEP - Amortization of Capital Assets</v>
          </cell>
          <cell r="G1386">
            <v>341019.33</v>
          </cell>
          <cell r="H1386">
            <v>327583.51</v>
          </cell>
          <cell r="I1386">
            <v>0</v>
          </cell>
          <cell r="K1386">
            <v>0</v>
          </cell>
          <cell r="M1386">
            <v>3024918.38</v>
          </cell>
          <cell r="N1386">
            <v>2920204.77</v>
          </cell>
          <cell r="O1386">
            <v>0</v>
          </cell>
          <cell r="Q1386">
            <v>0</v>
          </cell>
          <cell r="T1386">
            <v>3908853.58</v>
          </cell>
          <cell r="U1386">
            <v>0</v>
          </cell>
          <cell r="W1386">
            <v>0</v>
          </cell>
          <cell r="Y1386">
            <v>3024918.38</v>
          </cell>
          <cell r="AA1386">
            <v>0</v>
          </cell>
          <cell r="AG1386">
            <v>0</v>
          </cell>
          <cell r="AI1386">
            <v>0</v>
          </cell>
          <cell r="AL1386">
            <v>9131</v>
          </cell>
        </row>
        <row r="1387">
          <cell r="A1387" t="str">
            <v>9134</v>
          </cell>
          <cell r="B1387" t="str">
            <v xml:space="preserve">407 - Retained Earnings             </v>
          </cell>
          <cell r="C1387" t="str">
            <v>DEP - Amortization of Capital Assets</v>
          </cell>
          <cell r="G1387">
            <v>217890.57</v>
          </cell>
          <cell r="H1387">
            <v>201674.23999999999</v>
          </cell>
          <cell r="I1387">
            <v>0</v>
          </cell>
          <cell r="K1387">
            <v>0</v>
          </cell>
          <cell r="M1387">
            <v>1917403.99</v>
          </cell>
          <cell r="N1387">
            <v>1762674.82</v>
          </cell>
          <cell r="O1387">
            <v>0</v>
          </cell>
          <cell r="Q1387">
            <v>0</v>
          </cell>
          <cell r="T1387">
            <v>2376138.37</v>
          </cell>
          <cell r="U1387">
            <v>0</v>
          </cell>
          <cell r="W1387">
            <v>0</v>
          </cell>
          <cell r="Y1387">
            <v>1917403.99</v>
          </cell>
          <cell r="AA1387">
            <v>0</v>
          </cell>
          <cell r="AG1387">
            <v>0</v>
          </cell>
          <cell r="AI1387">
            <v>0</v>
          </cell>
          <cell r="AL1387">
            <v>9134</v>
          </cell>
        </row>
        <row r="1388">
          <cell r="A1388" t="str">
            <v>9136</v>
          </cell>
          <cell r="B1388" t="str">
            <v xml:space="preserve">407 - Retained Earnings             </v>
          </cell>
          <cell r="C1388" t="str">
            <v>DEP - Amortization of Capital Assets</v>
          </cell>
          <cell r="G1388">
            <v>33754.83</v>
          </cell>
          <cell r="H1388">
            <v>28939.53</v>
          </cell>
          <cell r="I1388">
            <v>0</v>
          </cell>
          <cell r="K1388">
            <v>0</v>
          </cell>
          <cell r="M1388">
            <v>285015.09999999998</v>
          </cell>
          <cell r="N1388">
            <v>237265.84</v>
          </cell>
          <cell r="O1388">
            <v>0</v>
          </cell>
          <cell r="Q1388">
            <v>0</v>
          </cell>
          <cell r="T1388">
            <v>325532.03000000003</v>
          </cell>
          <cell r="U1388">
            <v>0</v>
          </cell>
          <cell r="W1388">
            <v>0</v>
          </cell>
          <cell r="Y1388">
            <v>285015.09999999998</v>
          </cell>
          <cell r="AA1388">
            <v>0</v>
          </cell>
          <cell r="AG1388">
            <v>0</v>
          </cell>
          <cell r="AI1388">
            <v>0</v>
          </cell>
          <cell r="AL1388">
            <v>9136</v>
          </cell>
        </row>
        <row r="1389">
          <cell r="A1389" t="str">
            <v>9138</v>
          </cell>
          <cell r="B1389" t="str">
            <v xml:space="preserve">407 - Retained Earnings             </v>
          </cell>
          <cell r="C1389" t="str">
            <v>DEP - Amortization of Capital Assets</v>
          </cell>
          <cell r="G1389">
            <v>59650.36</v>
          </cell>
          <cell r="H1389">
            <v>58360.58</v>
          </cell>
          <cell r="I1389">
            <v>0</v>
          </cell>
          <cell r="K1389">
            <v>0</v>
          </cell>
          <cell r="M1389">
            <v>532426.11</v>
          </cell>
          <cell r="N1389">
            <v>519727.97</v>
          </cell>
          <cell r="O1389">
            <v>0</v>
          </cell>
          <cell r="Q1389">
            <v>0</v>
          </cell>
          <cell r="T1389">
            <v>695160.91</v>
          </cell>
          <cell r="U1389">
            <v>0</v>
          </cell>
          <cell r="W1389">
            <v>0</v>
          </cell>
          <cell r="Y1389">
            <v>532426.11</v>
          </cell>
          <cell r="AA1389">
            <v>0</v>
          </cell>
          <cell r="AG1389">
            <v>0</v>
          </cell>
          <cell r="AI1389">
            <v>0</v>
          </cell>
          <cell r="AL1389">
            <v>9138</v>
          </cell>
        </row>
        <row r="1390">
          <cell r="A1390" t="str">
            <v>9153</v>
          </cell>
          <cell r="B1390" t="str">
            <v xml:space="preserve">407 - Retained Earnings             </v>
          </cell>
          <cell r="C1390" t="str">
            <v>DEP - Amortization of Capital Assets</v>
          </cell>
          <cell r="G1390">
            <v>33379.11</v>
          </cell>
          <cell r="H1390">
            <v>27789.55</v>
          </cell>
          <cell r="I1390">
            <v>0</v>
          </cell>
          <cell r="K1390">
            <v>0</v>
          </cell>
          <cell r="M1390">
            <v>294495.52</v>
          </cell>
          <cell r="N1390">
            <v>236090.39</v>
          </cell>
          <cell r="O1390">
            <v>0</v>
          </cell>
          <cell r="Q1390">
            <v>0</v>
          </cell>
          <cell r="T1390">
            <v>324150.92</v>
          </cell>
          <cell r="U1390">
            <v>0</v>
          </cell>
          <cell r="W1390">
            <v>0</v>
          </cell>
          <cell r="Y1390">
            <v>294495.52</v>
          </cell>
          <cell r="AA1390">
            <v>0</v>
          </cell>
          <cell r="AG1390">
            <v>0</v>
          </cell>
          <cell r="AI1390">
            <v>0</v>
          </cell>
          <cell r="AL1390">
            <v>9153</v>
          </cell>
        </row>
        <row r="1391">
          <cell r="A1391" t="str">
            <v>9155</v>
          </cell>
          <cell r="B1391" t="str">
            <v xml:space="preserve">407 - Retained Earnings             </v>
          </cell>
          <cell r="C1391" t="str">
            <v>DEP - Amortization of Capital Assets</v>
          </cell>
          <cell r="G1391">
            <v>9097.8700000000008</v>
          </cell>
          <cell r="H1391">
            <v>8133.33</v>
          </cell>
          <cell r="I1391">
            <v>0</v>
          </cell>
          <cell r="K1391">
            <v>0</v>
          </cell>
          <cell r="M1391">
            <v>78772.44</v>
          </cell>
          <cell r="N1391">
            <v>70030.28</v>
          </cell>
          <cell r="O1391">
            <v>0</v>
          </cell>
          <cell r="Q1391">
            <v>0</v>
          </cell>
          <cell r="T1391">
            <v>94803.51</v>
          </cell>
          <cell r="U1391">
            <v>0</v>
          </cell>
          <cell r="W1391">
            <v>0</v>
          </cell>
          <cell r="Y1391">
            <v>78772.44</v>
          </cell>
          <cell r="AA1391">
            <v>0</v>
          </cell>
          <cell r="AG1391">
            <v>0</v>
          </cell>
          <cell r="AI1391">
            <v>0</v>
          </cell>
          <cell r="AL1391">
            <v>9155</v>
          </cell>
        </row>
        <row r="1392">
          <cell r="A1392" t="str">
            <v>9156</v>
          </cell>
          <cell r="B1392" t="str">
            <v xml:space="preserve">407 - Retained Earnings             </v>
          </cell>
          <cell r="C1392" t="str">
            <v>DEP - Amortization of Capital Assets</v>
          </cell>
          <cell r="G1392">
            <v>48394.84</v>
          </cell>
          <cell r="H1392">
            <v>57344.15</v>
          </cell>
          <cell r="I1392">
            <v>0</v>
          </cell>
          <cell r="K1392">
            <v>0</v>
          </cell>
          <cell r="M1392">
            <v>457872.6</v>
          </cell>
          <cell r="N1392">
            <v>541879.24</v>
          </cell>
          <cell r="O1392">
            <v>0</v>
          </cell>
          <cell r="Q1392">
            <v>0</v>
          </cell>
          <cell r="T1392">
            <v>708966.12</v>
          </cell>
          <cell r="U1392">
            <v>0</v>
          </cell>
          <cell r="W1392">
            <v>0</v>
          </cell>
          <cell r="Y1392">
            <v>457872.6</v>
          </cell>
          <cell r="AA1392">
            <v>0</v>
          </cell>
          <cell r="AG1392">
            <v>0</v>
          </cell>
          <cell r="AI1392">
            <v>0</v>
          </cell>
          <cell r="AL1392">
            <v>9156</v>
          </cell>
        </row>
        <row r="1393">
          <cell r="A1393" t="str">
            <v>9158</v>
          </cell>
          <cell r="B1393" t="str">
            <v xml:space="preserve">407 - Retained Earnings             </v>
          </cell>
          <cell r="C1393" t="str">
            <v>DEP - Amortization of Capital Assets</v>
          </cell>
          <cell r="G1393">
            <v>176567.93</v>
          </cell>
          <cell r="H1393">
            <v>270642.51</v>
          </cell>
          <cell r="I1393">
            <v>0</v>
          </cell>
          <cell r="K1393">
            <v>0</v>
          </cell>
          <cell r="M1393">
            <v>1509180.62</v>
          </cell>
          <cell r="N1393">
            <v>2485821.64</v>
          </cell>
          <cell r="O1393">
            <v>0</v>
          </cell>
          <cell r="Q1393">
            <v>0</v>
          </cell>
          <cell r="T1393">
            <v>2834186.14</v>
          </cell>
          <cell r="U1393">
            <v>0</v>
          </cell>
          <cell r="W1393">
            <v>0</v>
          </cell>
          <cell r="Y1393">
            <v>1509180.62</v>
          </cell>
          <cell r="AA1393">
            <v>0</v>
          </cell>
          <cell r="AG1393">
            <v>0</v>
          </cell>
          <cell r="AI1393">
            <v>0</v>
          </cell>
          <cell r="AL1393">
            <v>9158</v>
          </cell>
        </row>
        <row r="1394">
          <cell r="A1394" t="str">
            <v>9160</v>
          </cell>
          <cell r="B1394" t="str">
            <v xml:space="preserve">407 - Retained Earnings             </v>
          </cell>
          <cell r="C1394" t="str">
            <v>DEP - Amortization of Capital Assets</v>
          </cell>
          <cell r="G1394">
            <v>2465.52</v>
          </cell>
          <cell r="H1394">
            <v>2937.36</v>
          </cell>
          <cell r="I1394">
            <v>0</v>
          </cell>
          <cell r="K1394">
            <v>0</v>
          </cell>
          <cell r="M1394">
            <v>22051.93</v>
          </cell>
          <cell r="N1394">
            <v>25956.48</v>
          </cell>
          <cell r="O1394">
            <v>0</v>
          </cell>
          <cell r="Q1394">
            <v>0</v>
          </cell>
          <cell r="T1394">
            <v>34768.69</v>
          </cell>
          <cell r="U1394">
            <v>0</v>
          </cell>
          <cell r="W1394">
            <v>0</v>
          </cell>
          <cell r="Y1394">
            <v>22051.93</v>
          </cell>
          <cell r="AA1394">
            <v>0</v>
          </cell>
          <cell r="AG1394">
            <v>0</v>
          </cell>
          <cell r="AI1394">
            <v>0</v>
          </cell>
          <cell r="AL1394">
            <v>9160</v>
          </cell>
        </row>
        <row r="1395">
          <cell r="A1395" t="str">
            <v>9161</v>
          </cell>
          <cell r="B1395" t="str">
            <v xml:space="preserve">407 - Retained Earnings             </v>
          </cell>
          <cell r="C1395" t="str">
            <v>DEP - Amortization of Capital Assets</v>
          </cell>
          <cell r="G1395">
            <v>8948.65</v>
          </cell>
          <cell r="H1395">
            <v>7840.56</v>
          </cell>
          <cell r="I1395">
            <v>0</v>
          </cell>
          <cell r="K1395">
            <v>0</v>
          </cell>
          <cell r="M1395">
            <v>79044.67</v>
          </cell>
          <cell r="N1395">
            <v>69427.28</v>
          </cell>
          <cell r="O1395">
            <v>0</v>
          </cell>
          <cell r="Q1395">
            <v>0</v>
          </cell>
          <cell r="T1395">
            <v>93627.08</v>
          </cell>
          <cell r="U1395">
            <v>0</v>
          </cell>
          <cell r="W1395">
            <v>0</v>
          </cell>
          <cell r="Y1395">
            <v>79044.67</v>
          </cell>
          <cell r="AA1395">
            <v>0</v>
          </cell>
          <cell r="AG1395">
            <v>0</v>
          </cell>
          <cell r="AI1395">
            <v>0</v>
          </cell>
          <cell r="AL1395">
            <v>9161</v>
          </cell>
        </row>
        <row r="1396">
          <cell r="A1396" t="str">
            <v>9162</v>
          </cell>
          <cell r="B1396" t="str">
            <v xml:space="preserve">407 - Retained Earnings             </v>
          </cell>
          <cell r="C1396" t="str">
            <v>DEP - Amortization of Capital Assets</v>
          </cell>
          <cell r="G1396">
            <v>878.7</v>
          </cell>
          <cell r="H1396">
            <v>2495.56</v>
          </cell>
          <cell r="I1396">
            <v>0</v>
          </cell>
          <cell r="K1396">
            <v>0</v>
          </cell>
          <cell r="M1396">
            <v>7908.41</v>
          </cell>
          <cell r="N1396">
            <v>22460.02</v>
          </cell>
          <cell r="O1396">
            <v>0</v>
          </cell>
          <cell r="Q1396">
            <v>0</v>
          </cell>
          <cell r="T1396">
            <v>30038.48</v>
          </cell>
          <cell r="U1396">
            <v>0</v>
          </cell>
          <cell r="W1396">
            <v>0</v>
          </cell>
          <cell r="Y1396">
            <v>7908.41</v>
          </cell>
          <cell r="AA1396">
            <v>0</v>
          </cell>
          <cell r="AG1396">
            <v>0</v>
          </cell>
          <cell r="AI1396">
            <v>0</v>
          </cell>
          <cell r="AL1396">
            <v>9162</v>
          </cell>
        </row>
        <row r="1397">
          <cell r="A1397" t="str">
            <v>9170</v>
          </cell>
          <cell r="B1397" t="str">
            <v xml:space="preserve">407 - Retained Earnings             </v>
          </cell>
          <cell r="C1397" t="str">
            <v>DEP - Amortization of Capital Assets</v>
          </cell>
          <cell r="G1397">
            <v>16199.1</v>
          </cell>
          <cell r="H1397">
            <v>21431.47</v>
          </cell>
          <cell r="I1397">
            <v>0</v>
          </cell>
          <cell r="K1397">
            <v>0</v>
          </cell>
          <cell r="M1397">
            <v>142864.94</v>
          </cell>
          <cell r="N1397">
            <v>190093.65</v>
          </cell>
          <cell r="O1397">
            <v>0</v>
          </cell>
          <cell r="Q1397">
            <v>0</v>
          </cell>
          <cell r="T1397">
            <v>255415.38</v>
          </cell>
          <cell r="U1397">
            <v>0</v>
          </cell>
          <cell r="W1397">
            <v>0</v>
          </cell>
          <cell r="Y1397">
            <v>142864.94</v>
          </cell>
          <cell r="AA1397">
            <v>0</v>
          </cell>
          <cell r="AG1397">
            <v>0</v>
          </cell>
          <cell r="AI1397">
            <v>0</v>
          </cell>
          <cell r="AL1397">
            <v>9170</v>
          </cell>
        </row>
        <row r="1398">
          <cell r="A1398" t="str">
            <v>9191</v>
          </cell>
          <cell r="B1398" t="str">
            <v xml:space="preserve">407 - Retained Earnings             </v>
          </cell>
          <cell r="C1398" t="str">
            <v>DEP - Amortization of Capital Assets</v>
          </cell>
          <cell r="G1398">
            <v>41109.440000000002</v>
          </cell>
          <cell r="H1398">
            <v>25181.29</v>
          </cell>
          <cell r="I1398">
            <v>1354000</v>
          </cell>
          <cell r="K1398">
            <v>0</v>
          </cell>
          <cell r="M1398">
            <v>327294.88</v>
          </cell>
          <cell r="N1398">
            <v>218510.04</v>
          </cell>
          <cell r="O1398">
            <v>11855000</v>
          </cell>
          <cell r="Q1398">
            <v>0</v>
          </cell>
          <cell r="T1398">
            <v>301676.45</v>
          </cell>
          <cell r="U1398">
            <v>15919000</v>
          </cell>
          <cell r="W1398">
            <v>0</v>
          </cell>
          <cell r="Y1398">
            <v>327294.88</v>
          </cell>
          <cell r="AA1398">
            <v>11855000</v>
          </cell>
          <cell r="AG1398">
            <v>15919000</v>
          </cell>
          <cell r="AI1398">
            <v>0</v>
          </cell>
          <cell r="AL1398">
            <v>9191</v>
          </cell>
        </row>
        <row r="1399">
          <cell r="A1399" t="str">
            <v>9196</v>
          </cell>
          <cell r="B1399" t="str">
            <v xml:space="preserve">407 - Retained Earnings             </v>
          </cell>
          <cell r="C1399" t="str">
            <v>DEP - Amortization of Capital Assets</v>
          </cell>
          <cell r="G1399">
            <v>-84422.01</v>
          </cell>
          <cell r="H1399">
            <v>-69145.83</v>
          </cell>
          <cell r="I1399">
            <v>0</v>
          </cell>
          <cell r="K1399">
            <v>0</v>
          </cell>
          <cell r="M1399">
            <v>-713192.28</v>
          </cell>
          <cell r="N1399">
            <v>-590583.76</v>
          </cell>
          <cell r="O1399">
            <v>0</v>
          </cell>
          <cell r="Q1399">
            <v>0</v>
          </cell>
          <cell r="T1399">
            <v>-803717.46</v>
          </cell>
          <cell r="U1399">
            <v>0</v>
          </cell>
          <cell r="W1399">
            <v>0</v>
          </cell>
          <cell r="Y1399">
            <v>-713192.28</v>
          </cell>
          <cell r="AA1399">
            <v>0</v>
          </cell>
          <cell r="AG1399">
            <v>0</v>
          </cell>
          <cell r="AI1399">
            <v>0</v>
          </cell>
          <cell r="AL1399">
            <v>9196</v>
          </cell>
        </row>
        <row r="1400">
          <cell r="A1400" t="str">
            <v>9302</v>
          </cell>
          <cell r="B1400" t="str">
            <v xml:space="preserve">407 - Retained Earnings             </v>
          </cell>
          <cell r="C1400" t="str">
            <v xml:space="preserve">ITX - Income Tax                    </v>
          </cell>
          <cell r="G1400">
            <v>326500</v>
          </cell>
          <cell r="H1400">
            <v>509022</v>
          </cell>
          <cell r="I1400">
            <v>518400</v>
          </cell>
          <cell r="K1400">
            <v>0</v>
          </cell>
          <cell r="M1400">
            <v>2888786</v>
          </cell>
          <cell r="N1400">
            <v>2444367</v>
          </cell>
          <cell r="O1400">
            <v>2301100</v>
          </cell>
          <cell r="Q1400">
            <v>0</v>
          </cell>
          <cell r="T1400">
            <v>2873149</v>
          </cell>
          <cell r="U1400">
            <v>3362400</v>
          </cell>
          <cell r="W1400">
            <v>0</v>
          </cell>
          <cell r="Y1400">
            <v>2888786</v>
          </cell>
          <cell r="AA1400">
            <v>2301100</v>
          </cell>
          <cell r="AG1400">
            <v>3362400</v>
          </cell>
          <cell r="AI1400">
            <v>0</v>
          </cell>
          <cell r="AL1400">
            <v>9302</v>
          </cell>
        </row>
        <row r="1401">
          <cell r="A1401" t="str">
            <v>9305</v>
          </cell>
          <cell r="B1401" t="str">
            <v xml:space="preserve">407 - Retained Earnings             </v>
          </cell>
          <cell r="C1401" t="str">
            <v xml:space="preserve">CTX - Capital Tax                   </v>
          </cell>
          <cell r="G1401">
            <v>42000</v>
          </cell>
          <cell r="H1401">
            <v>50000</v>
          </cell>
          <cell r="I1401">
            <v>50000</v>
          </cell>
          <cell r="K1401">
            <v>0</v>
          </cell>
          <cell r="M1401">
            <v>373333.32</v>
          </cell>
          <cell r="N1401">
            <v>450000</v>
          </cell>
          <cell r="O1401">
            <v>450000</v>
          </cell>
          <cell r="Q1401">
            <v>0</v>
          </cell>
          <cell r="T1401">
            <v>358622</v>
          </cell>
          <cell r="U1401">
            <v>600000</v>
          </cell>
          <cell r="W1401">
            <v>0</v>
          </cell>
          <cell r="Y1401">
            <v>373333.32</v>
          </cell>
          <cell r="AA1401">
            <v>450000</v>
          </cell>
          <cell r="AG1401">
            <v>600000</v>
          </cell>
          <cell r="AI1401">
            <v>0</v>
          </cell>
          <cell r="AL1401">
            <v>9305</v>
          </cell>
        </row>
        <row r="1402">
          <cell r="A1402" t="str">
            <v>9308</v>
          </cell>
          <cell r="B1402" t="str">
            <v xml:space="preserve">407 - Retained Earnings             </v>
          </cell>
          <cell r="C1402" t="str">
            <v xml:space="preserve">DTX - Deferred Tax                  </v>
          </cell>
          <cell r="G1402">
            <v>0</v>
          </cell>
          <cell r="H1402">
            <v>0</v>
          </cell>
          <cell r="I1402">
            <v>0</v>
          </cell>
          <cell r="K1402">
            <v>0</v>
          </cell>
          <cell r="M1402">
            <v>998000</v>
          </cell>
          <cell r="N1402">
            <v>0</v>
          </cell>
          <cell r="O1402">
            <v>0</v>
          </cell>
          <cell r="Q1402">
            <v>0</v>
          </cell>
          <cell r="T1402">
            <v>0</v>
          </cell>
          <cell r="U1402">
            <v>0</v>
          </cell>
          <cell r="W1402">
            <v>0</v>
          </cell>
          <cell r="Y1402">
            <v>998000</v>
          </cell>
          <cell r="AA1402">
            <v>0</v>
          </cell>
          <cell r="AG1402">
            <v>0</v>
          </cell>
          <cell r="AI1402">
            <v>0</v>
          </cell>
          <cell r="AL1402">
            <v>9308</v>
          </cell>
        </row>
        <row r="1403">
          <cell r="AL1403">
            <v>0</v>
          </cell>
        </row>
        <row r="1404">
          <cell r="AL1404">
            <v>0</v>
          </cell>
        </row>
        <row r="1405">
          <cell r="AL1405">
            <v>0</v>
          </cell>
        </row>
        <row r="1406">
          <cell r="AL1406">
            <v>0</v>
          </cell>
        </row>
        <row r="1407">
          <cell r="AL1407">
            <v>0</v>
          </cell>
        </row>
        <row r="1408">
          <cell r="AL1408">
            <v>0</v>
          </cell>
        </row>
        <row r="1409">
          <cell r="AL1409">
            <v>0</v>
          </cell>
        </row>
        <row r="1410">
          <cell r="AL1410">
            <v>0</v>
          </cell>
        </row>
        <row r="1411">
          <cell r="AL1411">
            <v>0</v>
          </cell>
        </row>
        <row r="1412">
          <cell r="AL1412">
            <v>0</v>
          </cell>
        </row>
        <row r="1413">
          <cell r="AL1413">
            <v>0</v>
          </cell>
        </row>
        <row r="1414">
          <cell r="AL1414">
            <v>0</v>
          </cell>
        </row>
        <row r="1415">
          <cell r="AL1415">
            <v>0</v>
          </cell>
        </row>
        <row r="1416">
          <cell r="AL1416">
            <v>0</v>
          </cell>
        </row>
        <row r="1417">
          <cell r="AL1417">
            <v>0</v>
          </cell>
        </row>
        <row r="1418">
          <cell r="AL1418">
            <v>0</v>
          </cell>
        </row>
        <row r="1419">
          <cell r="AL1419">
            <v>0</v>
          </cell>
        </row>
        <row r="1420">
          <cell r="AL1420">
            <v>0</v>
          </cell>
        </row>
        <row r="1421">
          <cell r="AL1421">
            <v>0</v>
          </cell>
        </row>
        <row r="1422">
          <cell r="AL1422">
            <v>0</v>
          </cell>
        </row>
        <row r="1423">
          <cell r="AL1423">
            <v>0</v>
          </cell>
        </row>
        <row r="1424">
          <cell r="AL1424">
            <v>0</v>
          </cell>
        </row>
        <row r="1425">
          <cell r="AL1425">
            <v>0</v>
          </cell>
        </row>
        <row r="1426">
          <cell r="AL1426">
            <v>0</v>
          </cell>
        </row>
        <row r="1427">
          <cell r="AL1427">
            <v>0</v>
          </cell>
        </row>
        <row r="1428">
          <cell r="AL1428">
            <v>0</v>
          </cell>
        </row>
        <row r="1429">
          <cell r="AL1429">
            <v>0</v>
          </cell>
        </row>
        <row r="1430">
          <cell r="AL1430">
            <v>0</v>
          </cell>
        </row>
        <row r="1431">
          <cell r="AL1431">
            <v>0</v>
          </cell>
        </row>
        <row r="1432">
          <cell r="AL1432">
            <v>0</v>
          </cell>
        </row>
        <row r="1433">
          <cell r="AL1433">
            <v>0</v>
          </cell>
        </row>
        <row r="1434">
          <cell r="AL1434">
            <v>0</v>
          </cell>
        </row>
        <row r="1435">
          <cell r="AL1435">
            <v>0</v>
          </cell>
        </row>
        <row r="1436">
          <cell r="AL1436">
            <v>0</v>
          </cell>
        </row>
        <row r="1437">
          <cell r="AL1437">
            <v>0</v>
          </cell>
        </row>
        <row r="1438">
          <cell r="AL1438">
            <v>0</v>
          </cell>
        </row>
        <row r="1439">
          <cell r="AL1439">
            <v>0</v>
          </cell>
        </row>
        <row r="1440">
          <cell r="AL1440">
            <v>0</v>
          </cell>
        </row>
        <row r="1441">
          <cell r="AL1441">
            <v>0</v>
          </cell>
        </row>
        <row r="1442">
          <cell r="AL1442">
            <v>0</v>
          </cell>
        </row>
        <row r="1443">
          <cell r="AL1443">
            <v>0</v>
          </cell>
        </row>
        <row r="1444">
          <cell r="AL1444">
            <v>0</v>
          </cell>
        </row>
        <row r="1445">
          <cell r="AL1445">
            <v>0</v>
          </cell>
        </row>
        <row r="1446">
          <cell r="AL1446">
            <v>0</v>
          </cell>
        </row>
        <row r="1447">
          <cell r="AL1447">
            <v>0</v>
          </cell>
        </row>
        <row r="1448">
          <cell r="AL1448">
            <v>0</v>
          </cell>
        </row>
        <row r="1449">
          <cell r="AL1449">
            <v>0</v>
          </cell>
        </row>
        <row r="1450">
          <cell r="AL1450">
            <v>0</v>
          </cell>
        </row>
        <row r="1451">
          <cell r="AL1451">
            <v>0</v>
          </cell>
        </row>
        <row r="1452">
          <cell r="AL1452">
            <v>0</v>
          </cell>
        </row>
        <row r="1453">
          <cell r="AL1453">
            <v>0</v>
          </cell>
        </row>
        <row r="1454">
          <cell r="AL1454">
            <v>0</v>
          </cell>
        </row>
        <row r="1455">
          <cell r="AL1455">
            <v>0</v>
          </cell>
        </row>
        <row r="1456">
          <cell r="AL1456">
            <v>0</v>
          </cell>
        </row>
        <row r="1457">
          <cell r="AL1457">
            <v>0</v>
          </cell>
        </row>
        <row r="1458">
          <cell r="AL1458">
            <v>0</v>
          </cell>
        </row>
        <row r="1459">
          <cell r="AL1459">
            <v>0</v>
          </cell>
        </row>
        <row r="1460">
          <cell r="AL1460">
            <v>0</v>
          </cell>
        </row>
        <row r="1461">
          <cell r="AL1461">
            <v>0</v>
          </cell>
        </row>
        <row r="1462">
          <cell r="AL1462">
            <v>0</v>
          </cell>
        </row>
        <row r="1463">
          <cell r="AL1463">
            <v>0</v>
          </cell>
        </row>
        <row r="1464">
          <cell r="AL1464">
            <v>0</v>
          </cell>
        </row>
        <row r="1465">
          <cell r="AL1465">
            <v>0</v>
          </cell>
        </row>
        <row r="1466">
          <cell r="AL1466">
            <v>0</v>
          </cell>
        </row>
        <row r="1467">
          <cell r="AL1467">
            <v>0</v>
          </cell>
        </row>
        <row r="1468">
          <cell r="AL1468">
            <v>0</v>
          </cell>
        </row>
        <row r="1469">
          <cell r="AL1469">
            <v>0</v>
          </cell>
        </row>
        <row r="1470">
          <cell r="AL1470">
            <v>0</v>
          </cell>
        </row>
        <row r="1471">
          <cell r="AL1471">
            <v>0</v>
          </cell>
        </row>
        <row r="1472">
          <cell r="AL1472">
            <v>0</v>
          </cell>
        </row>
        <row r="1473">
          <cell r="AL1473">
            <v>0</v>
          </cell>
        </row>
        <row r="1474">
          <cell r="AL1474">
            <v>0</v>
          </cell>
        </row>
        <row r="1475">
          <cell r="AL1475">
            <v>0</v>
          </cell>
        </row>
        <row r="1476">
          <cell r="AL1476">
            <v>0</v>
          </cell>
        </row>
        <row r="1477">
          <cell r="AL1477">
            <v>0</v>
          </cell>
        </row>
        <row r="1478">
          <cell r="AL1478">
            <v>0</v>
          </cell>
        </row>
        <row r="1479">
          <cell r="AL1479">
            <v>0</v>
          </cell>
        </row>
        <row r="1480">
          <cell r="AL1480">
            <v>0</v>
          </cell>
        </row>
        <row r="1481">
          <cell r="AL1481">
            <v>0</v>
          </cell>
        </row>
        <row r="1482">
          <cell r="AL1482">
            <v>0</v>
          </cell>
        </row>
        <row r="1483">
          <cell r="AL1483">
            <v>0</v>
          </cell>
        </row>
        <row r="1484">
          <cell r="AL1484">
            <v>0</v>
          </cell>
        </row>
        <row r="1485">
          <cell r="AL1485">
            <v>0</v>
          </cell>
        </row>
        <row r="1486">
          <cell r="AL1486">
            <v>0</v>
          </cell>
        </row>
        <row r="1487">
          <cell r="AL1487">
            <v>0</v>
          </cell>
        </row>
        <row r="1488">
          <cell r="AL1488">
            <v>0</v>
          </cell>
        </row>
        <row r="1489">
          <cell r="AL1489">
            <v>0</v>
          </cell>
        </row>
        <row r="1490">
          <cell r="AL1490">
            <v>0</v>
          </cell>
        </row>
        <row r="1491">
          <cell r="AL1491">
            <v>0</v>
          </cell>
        </row>
        <row r="1492">
          <cell r="AL1492">
            <v>0</v>
          </cell>
        </row>
        <row r="1493">
          <cell r="AL1493">
            <v>0</v>
          </cell>
        </row>
        <row r="1494">
          <cell r="AL1494">
            <v>0</v>
          </cell>
        </row>
        <row r="1495">
          <cell r="AL1495">
            <v>0</v>
          </cell>
        </row>
        <row r="1496">
          <cell r="AL1496">
            <v>0</v>
          </cell>
        </row>
        <row r="1497">
          <cell r="AL1497">
            <v>0</v>
          </cell>
        </row>
        <row r="1498">
          <cell r="AL1498">
            <v>0</v>
          </cell>
        </row>
        <row r="1499">
          <cell r="AL1499">
            <v>0</v>
          </cell>
        </row>
        <row r="1500">
          <cell r="AL1500">
            <v>0</v>
          </cell>
        </row>
        <row r="1501">
          <cell r="AL1501">
            <v>0</v>
          </cell>
        </row>
        <row r="1502">
          <cell r="AL1502">
            <v>0</v>
          </cell>
        </row>
        <row r="1503">
          <cell r="AL1503">
            <v>0</v>
          </cell>
        </row>
        <row r="1504">
          <cell r="AL1504">
            <v>0</v>
          </cell>
        </row>
        <row r="1505">
          <cell r="AL1505">
            <v>0</v>
          </cell>
        </row>
        <row r="1506">
          <cell r="AL1506">
            <v>0</v>
          </cell>
        </row>
        <row r="1507">
          <cell r="AL1507">
            <v>0</v>
          </cell>
        </row>
        <row r="1508">
          <cell r="AL1508">
            <v>0</v>
          </cell>
        </row>
        <row r="1509">
          <cell r="AL1509">
            <v>0</v>
          </cell>
        </row>
        <row r="1510">
          <cell r="AL1510">
            <v>0</v>
          </cell>
        </row>
        <row r="1511">
          <cell r="AL1511">
            <v>0</v>
          </cell>
        </row>
        <row r="1512">
          <cell r="AL1512">
            <v>0</v>
          </cell>
        </row>
        <row r="1513">
          <cell r="AL1513">
            <v>0</v>
          </cell>
        </row>
        <row r="1514">
          <cell r="AL1514">
            <v>0</v>
          </cell>
        </row>
        <row r="1515">
          <cell r="AL1515">
            <v>0</v>
          </cell>
        </row>
        <row r="1516">
          <cell r="AL1516">
            <v>0</v>
          </cell>
        </row>
        <row r="1517">
          <cell r="AL1517">
            <v>0</v>
          </cell>
        </row>
        <row r="1518">
          <cell r="AL1518">
            <v>0</v>
          </cell>
        </row>
        <row r="1519">
          <cell r="AL1519">
            <v>0</v>
          </cell>
        </row>
        <row r="1520">
          <cell r="AL1520">
            <v>0</v>
          </cell>
        </row>
        <row r="1521">
          <cell r="AL1521">
            <v>0</v>
          </cell>
        </row>
        <row r="1522">
          <cell r="AL1522">
            <v>0</v>
          </cell>
        </row>
        <row r="1523">
          <cell r="AL1523">
            <v>0</v>
          </cell>
        </row>
        <row r="1524">
          <cell r="AL1524">
            <v>0</v>
          </cell>
        </row>
        <row r="1525">
          <cell r="AL1525">
            <v>0</v>
          </cell>
        </row>
        <row r="1526">
          <cell r="AL1526">
            <v>0</v>
          </cell>
        </row>
        <row r="1527">
          <cell r="AL1527">
            <v>0</v>
          </cell>
        </row>
        <row r="1528">
          <cell r="AL1528">
            <v>0</v>
          </cell>
        </row>
        <row r="1529">
          <cell r="AL1529">
            <v>0</v>
          </cell>
        </row>
        <row r="1530">
          <cell r="AL1530">
            <v>0</v>
          </cell>
        </row>
        <row r="1531">
          <cell r="AL1531">
            <v>0</v>
          </cell>
        </row>
        <row r="1532">
          <cell r="AL1532">
            <v>0</v>
          </cell>
        </row>
        <row r="1533">
          <cell r="AL1533">
            <v>0</v>
          </cell>
        </row>
        <row r="1534">
          <cell r="AL1534">
            <v>0</v>
          </cell>
        </row>
        <row r="1535">
          <cell r="AL1535">
            <v>0</v>
          </cell>
        </row>
        <row r="1536">
          <cell r="AL1536">
            <v>0</v>
          </cell>
        </row>
        <row r="1537">
          <cell r="AL1537">
            <v>0</v>
          </cell>
        </row>
        <row r="1538">
          <cell r="AL1538">
            <v>0</v>
          </cell>
        </row>
        <row r="1539">
          <cell r="AL1539">
            <v>0</v>
          </cell>
        </row>
        <row r="1540">
          <cell r="AL1540">
            <v>0</v>
          </cell>
        </row>
        <row r="1541">
          <cell r="AL1541">
            <v>0</v>
          </cell>
        </row>
        <row r="1542">
          <cell r="AL1542">
            <v>0</v>
          </cell>
        </row>
        <row r="1543">
          <cell r="AL1543">
            <v>0</v>
          </cell>
        </row>
        <row r="1544">
          <cell r="AL1544">
            <v>0</v>
          </cell>
        </row>
        <row r="1545">
          <cell r="AL1545">
            <v>0</v>
          </cell>
        </row>
        <row r="1546">
          <cell r="AL1546">
            <v>0</v>
          </cell>
        </row>
        <row r="1547">
          <cell r="AL1547">
            <v>0</v>
          </cell>
        </row>
        <row r="1548">
          <cell r="AL1548">
            <v>0</v>
          </cell>
        </row>
        <row r="1549">
          <cell r="AL1549">
            <v>0</v>
          </cell>
        </row>
        <row r="1550">
          <cell r="AL1550">
            <v>0</v>
          </cell>
        </row>
        <row r="1551">
          <cell r="AL1551">
            <v>0</v>
          </cell>
        </row>
        <row r="1552">
          <cell r="AL1552">
            <v>0</v>
          </cell>
        </row>
        <row r="1553">
          <cell r="AL1553">
            <v>0</v>
          </cell>
        </row>
        <row r="1554">
          <cell r="AL1554">
            <v>0</v>
          </cell>
        </row>
        <row r="1555">
          <cell r="AL1555">
            <v>0</v>
          </cell>
        </row>
        <row r="1556">
          <cell r="AL1556">
            <v>0</v>
          </cell>
        </row>
        <row r="1557">
          <cell r="AL1557">
            <v>0</v>
          </cell>
        </row>
        <row r="1558">
          <cell r="AL1558">
            <v>0</v>
          </cell>
        </row>
        <row r="1559">
          <cell r="AL1559">
            <v>0</v>
          </cell>
        </row>
        <row r="1560">
          <cell r="AL1560">
            <v>0</v>
          </cell>
        </row>
        <row r="1561">
          <cell r="AL1561">
            <v>0</v>
          </cell>
        </row>
        <row r="1562">
          <cell r="AL1562">
            <v>0</v>
          </cell>
        </row>
        <row r="1563">
          <cell r="AL1563">
            <v>0</v>
          </cell>
        </row>
        <row r="1564">
          <cell r="AL1564">
            <v>0</v>
          </cell>
        </row>
        <row r="1565">
          <cell r="AL1565">
            <v>0</v>
          </cell>
        </row>
        <row r="1566">
          <cell r="AL1566">
            <v>0</v>
          </cell>
        </row>
        <row r="1567">
          <cell r="AL1567">
            <v>0</v>
          </cell>
        </row>
        <row r="1568">
          <cell r="AL1568">
            <v>0</v>
          </cell>
        </row>
        <row r="1569">
          <cell r="AL1569">
            <v>0</v>
          </cell>
        </row>
        <row r="1570">
          <cell r="AL1570">
            <v>0</v>
          </cell>
        </row>
        <row r="1571">
          <cell r="AL1571">
            <v>0</v>
          </cell>
        </row>
        <row r="1572">
          <cell r="AL1572">
            <v>0</v>
          </cell>
        </row>
        <row r="1573">
          <cell r="AL1573">
            <v>0</v>
          </cell>
        </row>
        <row r="1574">
          <cell r="AL1574">
            <v>0</v>
          </cell>
        </row>
        <row r="1575">
          <cell r="AL1575">
            <v>0</v>
          </cell>
        </row>
        <row r="1576">
          <cell r="AL1576">
            <v>0</v>
          </cell>
        </row>
        <row r="1577">
          <cell r="AL1577">
            <v>0</v>
          </cell>
        </row>
        <row r="1578">
          <cell r="AL1578">
            <v>0</v>
          </cell>
        </row>
        <row r="1579">
          <cell r="AL1579">
            <v>0</v>
          </cell>
        </row>
        <row r="1580">
          <cell r="AL1580">
            <v>0</v>
          </cell>
        </row>
        <row r="1581">
          <cell r="AL1581">
            <v>0</v>
          </cell>
        </row>
        <row r="1582">
          <cell r="AL1582">
            <v>0</v>
          </cell>
        </row>
        <row r="1583">
          <cell r="AL1583">
            <v>0</v>
          </cell>
        </row>
        <row r="1584">
          <cell r="AL1584">
            <v>0</v>
          </cell>
        </row>
        <row r="1585">
          <cell r="AL1585">
            <v>0</v>
          </cell>
        </row>
        <row r="1586">
          <cell r="AL1586">
            <v>0</v>
          </cell>
        </row>
        <row r="1587">
          <cell r="AL1587">
            <v>0</v>
          </cell>
        </row>
        <row r="1588">
          <cell r="AL1588">
            <v>0</v>
          </cell>
        </row>
        <row r="1589">
          <cell r="AL1589">
            <v>0</v>
          </cell>
        </row>
        <row r="1590">
          <cell r="AL1590">
            <v>0</v>
          </cell>
        </row>
        <row r="1591">
          <cell r="AL1591">
            <v>0</v>
          </cell>
        </row>
        <row r="1592">
          <cell r="AL1592">
            <v>0</v>
          </cell>
        </row>
        <row r="1593">
          <cell r="AL1593">
            <v>0</v>
          </cell>
        </row>
        <row r="1594">
          <cell r="AL1594">
            <v>0</v>
          </cell>
        </row>
        <row r="1595">
          <cell r="AL1595">
            <v>0</v>
          </cell>
        </row>
        <row r="1596">
          <cell r="AL1596">
            <v>0</v>
          </cell>
        </row>
        <row r="1597">
          <cell r="AL1597">
            <v>0</v>
          </cell>
        </row>
        <row r="1598">
          <cell r="AL1598">
            <v>0</v>
          </cell>
        </row>
        <row r="1599">
          <cell r="AL1599">
            <v>0</v>
          </cell>
        </row>
        <row r="1600">
          <cell r="AL1600">
            <v>0</v>
          </cell>
        </row>
        <row r="1601">
          <cell r="AL1601">
            <v>0</v>
          </cell>
        </row>
        <row r="1602">
          <cell r="AL1602">
            <v>0</v>
          </cell>
        </row>
        <row r="1603">
          <cell r="AL1603">
            <v>0</v>
          </cell>
        </row>
        <row r="1604">
          <cell r="AL1604">
            <v>0</v>
          </cell>
        </row>
        <row r="1605">
          <cell r="AL1605">
            <v>0</v>
          </cell>
        </row>
        <row r="1606">
          <cell r="AL1606">
            <v>0</v>
          </cell>
        </row>
        <row r="1607">
          <cell r="AL1607">
            <v>0</v>
          </cell>
        </row>
        <row r="1608">
          <cell r="AL1608">
            <v>0</v>
          </cell>
        </row>
        <row r="1609">
          <cell r="AL1609">
            <v>0</v>
          </cell>
        </row>
        <row r="1610">
          <cell r="AL1610">
            <v>0</v>
          </cell>
        </row>
        <row r="1611">
          <cell r="AL1611">
            <v>0</v>
          </cell>
        </row>
        <row r="1612">
          <cell r="AL1612">
            <v>0</v>
          </cell>
        </row>
        <row r="1613">
          <cell r="AL1613">
            <v>0</v>
          </cell>
        </row>
        <row r="1614">
          <cell r="AL1614">
            <v>0</v>
          </cell>
        </row>
        <row r="1615">
          <cell r="AL1615">
            <v>0</v>
          </cell>
        </row>
        <row r="1616">
          <cell r="AL1616">
            <v>0</v>
          </cell>
        </row>
        <row r="1617">
          <cell r="AL1617">
            <v>0</v>
          </cell>
        </row>
        <row r="1618">
          <cell r="AL1618">
            <v>0</v>
          </cell>
        </row>
        <row r="1619">
          <cell r="AL1619">
            <v>0</v>
          </cell>
        </row>
        <row r="1620">
          <cell r="AL1620">
            <v>0</v>
          </cell>
        </row>
        <row r="1621">
          <cell r="AL1621">
            <v>0</v>
          </cell>
        </row>
        <row r="1622">
          <cell r="AL1622">
            <v>0</v>
          </cell>
        </row>
        <row r="1623">
          <cell r="AL1623">
            <v>0</v>
          </cell>
        </row>
        <row r="1624">
          <cell r="AL1624">
            <v>0</v>
          </cell>
        </row>
        <row r="1625">
          <cell r="AL1625">
            <v>0</v>
          </cell>
        </row>
        <row r="1626">
          <cell r="AL1626">
            <v>0</v>
          </cell>
        </row>
        <row r="1627">
          <cell r="AL1627">
            <v>0</v>
          </cell>
        </row>
        <row r="1628">
          <cell r="AL1628">
            <v>0</v>
          </cell>
        </row>
        <row r="1629">
          <cell r="AL1629">
            <v>0</v>
          </cell>
        </row>
        <row r="1630">
          <cell r="AL1630">
            <v>0</v>
          </cell>
        </row>
        <row r="1631">
          <cell r="AL1631">
            <v>0</v>
          </cell>
        </row>
        <row r="1632">
          <cell r="AL1632">
            <v>0</v>
          </cell>
        </row>
        <row r="1633">
          <cell r="AL1633">
            <v>0</v>
          </cell>
        </row>
        <row r="1634">
          <cell r="AL1634">
            <v>0</v>
          </cell>
        </row>
        <row r="1635">
          <cell r="AL1635">
            <v>0</v>
          </cell>
        </row>
        <row r="1636">
          <cell r="AL1636">
            <v>0</v>
          </cell>
        </row>
        <row r="1637">
          <cell r="AL1637">
            <v>0</v>
          </cell>
        </row>
        <row r="1638">
          <cell r="AL1638">
            <v>0</v>
          </cell>
        </row>
        <row r="1639">
          <cell r="AL1639">
            <v>0</v>
          </cell>
        </row>
        <row r="1640">
          <cell r="AL1640">
            <v>0</v>
          </cell>
        </row>
        <row r="1641">
          <cell r="AL1641">
            <v>0</v>
          </cell>
        </row>
        <row r="1642">
          <cell r="AL1642">
            <v>0</v>
          </cell>
        </row>
        <row r="1643">
          <cell r="AL1643">
            <v>0</v>
          </cell>
        </row>
        <row r="1644">
          <cell r="AL1644">
            <v>0</v>
          </cell>
        </row>
        <row r="1645">
          <cell r="AL1645">
            <v>0</v>
          </cell>
        </row>
        <row r="1646">
          <cell r="AL1646">
            <v>0</v>
          </cell>
        </row>
        <row r="1647">
          <cell r="AL1647">
            <v>0</v>
          </cell>
        </row>
        <row r="1648">
          <cell r="AL1648">
            <v>0</v>
          </cell>
        </row>
        <row r="1649">
          <cell r="AL1649">
            <v>0</v>
          </cell>
        </row>
        <row r="1650">
          <cell r="AL1650">
            <v>0</v>
          </cell>
        </row>
        <row r="1651">
          <cell r="AL1651">
            <v>0</v>
          </cell>
        </row>
        <row r="1652">
          <cell r="AL1652">
            <v>0</v>
          </cell>
        </row>
        <row r="1653">
          <cell r="AL1653">
            <v>0</v>
          </cell>
        </row>
        <row r="1654">
          <cell r="AL1654">
            <v>0</v>
          </cell>
        </row>
        <row r="1655">
          <cell r="AL1655">
            <v>0</v>
          </cell>
        </row>
        <row r="1656">
          <cell r="AL1656">
            <v>0</v>
          </cell>
        </row>
        <row r="1657">
          <cell r="AL1657">
            <v>0</v>
          </cell>
        </row>
        <row r="1658">
          <cell r="AL1658">
            <v>0</v>
          </cell>
        </row>
        <row r="1659">
          <cell r="AL1659">
            <v>0</v>
          </cell>
        </row>
        <row r="1660">
          <cell r="AL1660">
            <v>0</v>
          </cell>
        </row>
        <row r="1661">
          <cell r="AL1661">
            <v>0</v>
          </cell>
        </row>
        <row r="1662">
          <cell r="AL1662">
            <v>0</v>
          </cell>
        </row>
        <row r="1663">
          <cell r="AL1663">
            <v>0</v>
          </cell>
        </row>
        <row r="1664">
          <cell r="AL1664">
            <v>0</v>
          </cell>
        </row>
        <row r="1665">
          <cell r="AL1665">
            <v>0</v>
          </cell>
        </row>
        <row r="1666">
          <cell r="AL1666">
            <v>0</v>
          </cell>
        </row>
        <row r="1667">
          <cell r="AL1667">
            <v>0</v>
          </cell>
        </row>
        <row r="1668">
          <cell r="AL1668">
            <v>0</v>
          </cell>
        </row>
        <row r="1669">
          <cell r="AL1669">
            <v>0</v>
          </cell>
        </row>
        <row r="1670">
          <cell r="AL1670">
            <v>0</v>
          </cell>
        </row>
        <row r="1671">
          <cell r="AL1671">
            <v>0</v>
          </cell>
        </row>
        <row r="1672">
          <cell r="AL1672">
            <v>0</v>
          </cell>
        </row>
        <row r="1673">
          <cell r="AL1673">
            <v>0</v>
          </cell>
        </row>
        <row r="1674">
          <cell r="AL1674">
            <v>0</v>
          </cell>
        </row>
        <row r="1675">
          <cell r="AL1675">
            <v>0</v>
          </cell>
        </row>
        <row r="1676">
          <cell r="AL1676">
            <v>0</v>
          </cell>
        </row>
        <row r="1677">
          <cell r="AL1677">
            <v>0</v>
          </cell>
        </row>
        <row r="1678">
          <cell r="AL1678">
            <v>0</v>
          </cell>
        </row>
        <row r="1679">
          <cell r="AL1679">
            <v>0</v>
          </cell>
        </row>
        <row r="1680">
          <cell r="AL1680">
            <v>0</v>
          </cell>
        </row>
        <row r="1681">
          <cell r="AL1681">
            <v>0</v>
          </cell>
        </row>
        <row r="1682">
          <cell r="AL1682">
            <v>0</v>
          </cell>
        </row>
        <row r="1683">
          <cell r="AL1683">
            <v>0</v>
          </cell>
        </row>
        <row r="1684">
          <cell r="AL1684">
            <v>0</v>
          </cell>
        </row>
        <row r="1685">
          <cell r="AL1685">
            <v>0</v>
          </cell>
        </row>
        <row r="1686">
          <cell r="AL1686">
            <v>0</v>
          </cell>
        </row>
        <row r="1687">
          <cell r="AL1687">
            <v>0</v>
          </cell>
        </row>
        <row r="1688">
          <cell r="AL1688">
            <v>0</v>
          </cell>
        </row>
        <row r="1689">
          <cell r="AL1689">
            <v>0</v>
          </cell>
        </row>
        <row r="1690">
          <cell r="AL1690">
            <v>0</v>
          </cell>
        </row>
        <row r="1691">
          <cell r="AL1691">
            <v>0</v>
          </cell>
        </row>
        <row r="1692">
          <cell r="AL1692">
            <v>0</v>
          </cell>
        </row>
        <row r="1693">
          <cell r="AL1693">
            <v>0</v>
          </cell>
        </row>
        <row r="1694">
          <cell r="AL1694">
            <v>0</v>
          </cell>
        </row>
        <row r="1695">
          <cell r="AL1695">
            <v>0</v>
          </cell>
        </row>
        <row r="1696">
          <cell r="AL1696">
            <v>0</v>
          </cell>
        </row>
        <row r="1697">
          <cell r="AL1697">
            <v>0</v>
          </cell>
        </row>
        <row r="1698">
          <cell r="AL1698">
            <v>0</v>
          </cell>
        </row>
        <row r="1699">
          <cell r="AL1699">
            <v>0</v>
          </cell>
        </row>
        <row r="1700">
          <cell r="AL1700">
            <v>0</v>
          </cell>
        </row>
        <row r="1701">
          <cell r="AL1701">
            <v>0</v>
          </cell>
        </row>
        <row r="1702">
          <cell r="AL1702">
            <v>0</v>
          </cell>
        </row>
        <row r="1703">
          <cell r="AL1703">
            <v>0</v>
          </cell>
        </row>
        <row r="1704">
          <cell r="AL1704">
            <v>0</v>
          </cell>
        </row>
        <row r="1705">
          <cell r="AL1705">
            <v>0</v>
          </cell>
        </row>
        <row r="1706">
          <cell r="AL1706">
            <v>0</v>
          </cell>
        </row>
        <row r="1707">
          <cell r="AL1707">
            <v>0</v>
          </cell>
        </row>
        <row r="1708">
          <cell r="AL1708">
            <v>0</v>
          </cell>
        </row>
        <row r="1709">
          <cell r="AL1709">
            <v>0</v>
          </cell>
        </row>
        <row r="1710">
          <cell r="AL1710">
            <v>0</v>
          </cell>
        </row>
        <row r="1711">
          <cell r="AL1711">
            <v>0</v>
          </cell>
        </row>
        <row r="1712">
          <cell r="AL1712">
            <v>0</v>
          </cell>
        </row>
        <row r="1713">
          <cell r="AL1713">
            <v>0</v>
          </cell>
        </row>
        <row r="1714">
          <cell r="AL1714">
            <v>0</v>
          </cell>
        </row>
        <row r="1715">
          <cell r="AL1715">
            <v>0</v>
          </cell>
        </row>
        <row r="1716">
          <cell r="AL1716">
            <v>0</v>
          </cell>
        </row>
        <row r="1717">
          <cell r="AL1717">
            <v>0</v>
          </cell>
        </row>
        <row r="1718">
          <cell r="AL1718">
            <v>0</v>
          </cell>
        </row>
        <row r="1719">
          <cell r="AL1719">
            <v>0</v>
          </cell>
        </row>
        <row r="1720">
          <cell r="AL1720">
            <v>0</v>
          </cell>
        </row>
        <row r="1721">
          <cell r="AL1721">
            <v>0</v>
          </cell>
        </row>
        <row r="1722">
          <cell r="AL1722">
            <v>0</v>
          </cell>
        </row>
        <row r="1723">
          <cell r="AL1723">
            <v>0</v>
          </cell>
        </row>
        <row r="1724">
          <cell r="AL1724">
            <v>0</v>
          </cell>
        </row>
        <row r="1725">
          <cell r="AL1725">
            <v>0</v>
          </cell>
        </row>
        <row r="1726">
          <cell r="AL1726">
            <v>0</v>
          </cell>
        </row>
        <row r="1727">
          <cell r="AL1727">
            <v>0</v>
          </cell>
        </row>
        <row r="1728">
          <cell r="AL1728">
            <v>0</v>
          </cell>
        </row>
        <row r="1729">
          <cell r="AL1729">
            <v>0</v>
          </cell>
        </row>
        <row r="1730">
          <cell r="AL1730">
            <v>0</v>
          </cell>
        </row>
        <row r="1731">
          <cell r="AL1731">
            <v>0</v>
          </cell>
        </row>
        <row r="1732">
          <cell r="AL1732">
            <v>0</v>
          </cell>
        </row>
        <row r="1733">
          <cell r="AL1733">
            <v>0</v>
          </cell>
        </row>
        <row r="1734">
          <cell r="AL1734">
            <v>0</v>
          </cell>
        </row>
        <row r="1735">
          <cell r="AL1735">
            <v>0</v>
          </cell>
        </row>
        <row r="1736">
          <cell r="AL1736">
            <v>0</v>
          </cell>
        </row>
        <row r="1737">
          <cell r="AL1737">
            <v>0</v>
          </cell>
        </row>
        <row r="1738">
          <cell r="AL1738">
            <v>0</v>
          </cell>
        </row>
        <row r="1739">
          <cell r="AL1739">
            <v>0</v>
          </cell>
        </row>
        <row r="1740">
          <cell r="AL1740">
            <v>0</v>
          </cell>
        </row>
        <row r="1741">
          <cell r="AL1741">
            <v>0</v>
          </cell>
        </row>
        <row r="1742">
          <cell r="AL1742">
            <v>0</v>
          </cell>
        </row>
        <row r="1743">
          <cell r="AL1743">
            <v>0</v>
          </cell>
        </row>
        <row r="1744">
          <cell r="AL1744">
            <v>0</v>
          </cell>
        </row>
        <row r="1745">
          <cell r="AL1745">
            <v>0</v>
          </cell>
        </row>
        <row r="1746">
          <cell r="AL1746">
            <v>0</v>
          </cell>
        </row>
        <row r="1747">
          <cell r="AL1747">
            <v>0</v>
          </cell>
        </row>
        <row r="1748">
          <cell r="AL1748">
            <v>0</v>
          </cell>
        </row>
        <row r="1749">
          <cell r="AL1749">
            <v>0</v>
          </cell>
        </row>
        <row r="1750">
          <cell r="AL1750">
            <v>0</v>
          </cell>
        </row>
        <row r="1751">
          <cell r="AL1751">
            <v>0</v>
          </cell>
        </row>
        <row r="1752">
          <cell r="AL1752">
            <v>0</v>
          </cell>
        </row>
        <row r="1753">
          <cell r="AL1753">
            <v>0</v>
          </cell>
        </row>
        <row r="1754">
          <cell r="AL1754">
            <v>0</v>
          </cell>
        </row>
        <row r="1755">
          <cell r="AL1755">
            <v>0</v>
          </cell>
        </row>
        <row r="1756">
          <cell r="AL1756">
            <v>0</v>
          </cell>
        </row>
        <row r="1757">
          <cell r="AL1757">
            <v>0</v>
          </cell>
        </row>
        <row r="1758">
          <cell r="AL1758">
            <v>0</v>
          </cell>
        </row>
        <row r="1759">
          <cell r="AL1759">
            <v>0</v>
          </cell>
        </row>
        <row r="1760">
          <cell r="AL1760">
            <v>0</v>
          </cell>
        </row>
        <row r="1761">
          <cell r="AL1761">
            <v>0</v>
          </cell>
        </row>
        <row r="1762">
          <cell r="AL1762">
            <v>0</v>
          </cell>
        </row>
        <row r="1763">
          <cell r="AL1763">
            <v>0</v>
          </cell>
        </row>
        <row r="1764">
          <cell r="AL1764">
            <v>0</v>
          </cell>
        </row>
        <row r="1765">
          <cell r="AL1765">
            <v>0</v>
          </cell>
        </row>
        <row r="1766">
          <cell r="AL1766">
            <v>0</v>
          </cell>
        </row>
        <row r="1767">
          <cell r="AL1767">
            <v>0</v>
          </cell>
        </row>
        <row r="1768">
          <cell r="AL1768">
            <v>0</v>
          </cell>
        </row>
        <row r="1769">
          <cell r="AL1769">
            <v>0</v>
          </cell>
        </row>
        <row r="1770">
          <cell r="AL1770">
            <v>0</v>
          </cell>
        </row>
        <row r="1771">
          <cell r="AL1771">
            <v>0</v>
          </cell>
        </row>
        <row r="1772">
          <cell r="AL1772">
            <v>0</v>
          </cell>
        </row>
        <row r="1773">
          <cell r="AL1773">
            <v>0</v>
          </cell>
        </row>
        <row r="1774">
          <cell r="AL1774">
            <v>0</v>
          </cell>
        </row>
        <row r="1775">
          <cell r="AL1775">
            <v>0</v>
          </cell>
        </row>
        <row r="1776">
          <cell r="AL1776">
            <v>0</v>
          </cell>
        </row>
        <row r="1777">
          <cell r="AL1777">
            <v>0</v>
          </cell>
        </row>
        <row r="1778">
          <cell r="AL1778">
            <v>0</v>
          </cell>
        </row>
        <row r="1779">
          <cell r="AL1779">
            <v>0</v>
          </cell>
        </row>
        <row r="1780">
          <cell r="AL1780">
            <v>0</v>
          </cell>
        </row>
        <row r="1781">
          <cell r="AL1781">
            <v>0</v>
          </cell>
        </row>
        <row r="1782">
          <cell r="AL1782">
            <v>0</v>
          </cell>
        </row>
        <row r="1783">
          <cell r="AL1783">
            <v>0</v>
          </cell>
        </row>
        <row r="1784">
          <cell r="AL1784">
            <v>0</v>
          </cell>
        </row>
        <row r="1785">
          <cell r="AL1785">
            <v>0</v>
          </cell>
        </row>
        <row r="1786">
          <cell r="AL1786">
            <v>0</v>
          </cell>
        </row>
        <row r="1787">
          <cell r="AL1787">
            <v>0</v>
          </cell>
        </row>
        <row r="1788">
          <cell r="AL1788">
            <v>0</v>
          </cell>
        </row>
        <row r="1789">
          <cell r="AL1789">
            <v>0</v>
          </cell>
        </row>
        <row r="1790">
          <cell r="AL1790">
            <v>0</v>
          </cell>
        </row>
        <row r="1791">
          <cell r="AL1791">
            <v>0</v>
          </cell>
        </row>
        <row r="1792">
          <cell r="AL1792">
            <v>0</v>
          </cell>
        </row>
        <row r="1793">
          <cell r="AL1793">
            <v>0</v>
          </cell>
        </row>
        <row r="1794">
          <cell r="AL1794">
            <v>0</v>
          </cell>
        </row>
        <row r="1795">
          <cell r="AL1795">
            <v>0</v>
          </cell>
        </row>
        <row r="1796">
          <cell r="AL1796">
            <v>0</v>
          </cell>
        </row>
        <row r="1797">
          <cell r="AL1797">
            <v>0</v>
          </cell>
        </row>
        <row r="1798">
          <cell r="AL1798">
            <v>0</v>
          </cell>
        </row>
        <row r="1799">
          <cell r="AL1799">
            <v>0</v>
          </cell>
        </row>
        <row r="1800">
          <cell r="AL1800">
            <v>0</v>
          </cell>
        </row>
        <row r="1801">
          <cell r="AL1801">
            <v>0</v>
          </cell>
        </row>
        <row r="1802">
          <cell r="AL1802">
            <v>0</v>
          </cell>
        </row>
        <row r="1803">
          <cell r="AL1803">
            <v>0</v>
          </cell>
        </row>
        <row r="1804">
          <cell r="AL1804">
            <v>0</v>
          </cell>
        </row>
        <row r="1805">
          <cell r="AL1805">
            <v>0</v>
          </cell>
        </row>
        <row r="1806">
          <cell r="AL1806">
            <v>0</v>
          </cell>
        </row>
        <row r="1807">
          <cell r="AL1807">
            <v>0</v>
          </cell>
        </row>
        <row r="1808">
          <cell r="AL1808">
            <v>0</v>
          </cell>
        </row>
        <row r="1809">
          <cell r="AL1809">
            <v>0</v>
          </cell>
        </row>
        <row r="1810">
          <cell r="AL1810">
            <v>0</v>
          </cell>
        </row>
        <row r="1811">
          <cell r="AL1811">
            <v>0</v>
          </cell>
        </row>
        <row r="1812">
          <cell r="AL1812">
            <v>0</v>
          </cell>
        </row>
        <row r="1813">
          <cell r="AL1813">
            <v>0</v>
          </cell>
        </row>
        <row r="1814">
          <cell r="AL1814">
            <v>0</v>
          </cell>
        </row>
        <row r="1815">
          <cell r="AL1815">
            <v>0</v>
          </cell>
        </row>
        <row r="1816">
          <cell r="AL1816">
            <v>0</v>
          </cell>
        </row>
        <row r="1817">
          <cell r="AL1817">
            <v>0</v>
          </cell>
        </row>
        <row r="1818">
          <cell r="AL1818">
            <v>0</v>
          </cell>
        </row>
        <row r="1819">
          <cell r="AL1819">
            <v>0</v>
          </cell>
        </row>
        <row r="1820">
          <cell r="AL1820">
            <v>0</v>
          </cell>
        </row>
        <row r="1821">
          <cell r="AL1821">
            <v>0</v>
          </cell>
        </row>
        <row r="1822">
          <cell r="AL1822">
            <v>0</v>
          </cell>
        </row>
        <row r="1823">
          <cell r="AL1823">
            <v>0</v>
          </cell>
        </row>
        <row r="1824">
          <cell r="AL1824">
            <v>0</v>
          </cell>
        </row>
        <row r="1825">
          <cell r="AL1825">
            <v>0</v>
          </cell>
        </row>
        <row r="1826">
          <cell r="AL1826">
            <v>0</v>
          </cell>
        </row>
        <row r="1827">
          <cell r="AL1827">
            <v>0</v>
          </cell>
        </row>
        <row r="1828">
          <cell r="AL1828">
            <v>0</v>
          </cell>
        </row>
        <row r="1829">
          <cell r="AL1829">
            <v>0</v>
          </cell>
        </row>
        <row r="1830">
          <cell r="AL1830">
            <v>0</v>
          </cell>
        </row>
        <row r="1831">
          <cell r="AL1831">
            <v>0</v>
          </cell>
        </row>
        <row r="1832">
          <cell r="AL1832">
            <v>0</v>
          </cell>
        </row>
        <row r="1833">
          <cell r="AL1833">
            <v>0</v>
          </cell>
        </row>
        <row r="1834">
          <cell r="AL1834">
            <v>0</v>
          </cell>
        </row>
        <row r="1835">
          <cell r="AL1835">
            <v>0</v>
          </cell>
        </row>
        <row r="1836">
          <cell r="AL1836">
            <v>0</v>
          </cell>
        </row>
        <row r="1837">
          <cell r="AL1837">
            <v>0</v>
          </cell>
        </row>
        <row r="1838">
          <cell r="AL1838">
            <v>0</v>
          </cell>
        </row>
        <row r="1839">
          <cell r="AL1839">
            <v>0</v>
          </cell>
        </row>
        <row r="1840">
          <cell r="AL1840">
            <v>0</v>
          </cell>
        </row>
        <row r="1841">
          <cell r="AL1841">
            <v>0</v>
          </cell>
        </row>
        <row r="1842">
          <cell r="AL1842">
            <v>0</v>
          </cell>
        </row>
        <row r="1843">
          <cell r="AL1843">
            <v>0</v>
          </cell>
        </row>
        <row r="1844">
          <cell r="AL1844">
            <v>0</v>
          </cell>
        </row>
        <row r="1845">
          <cell r="AL1845">
            <v>0</v>
          </cell>
        </row>
        <row r="1846">
          <cell r="AL1846">
            <v>0</v>
          </cell>
        </row>
        <row r="1847">
          <cell r="AL1847">
            <v>0</v>
          </cell>
        </row>
        <row r="1848">
          <cell r="AL1848">
            <v>0</v>
          </cell>
        </row>
        <row r="1849">
          <cell r="AL1849">
            <v>0</v>
          </cell>
        </row>
        <row r="1850">
          <cell r="AL1850">
            <v>0</v>
          </cell>
        </row>
        <row r="1851">
          <cell r="AL1851">
            <v>0</v>
          </cell>
        </row>
        <row r="1852">
          <cell r="AL1852">
            <v>0</v>
          </cell>
        </row>
        <row r="1853">
          <cell r="AL1853">
            <v>0</v>
          </cell>
        </row>
        <row r="1854">
          <cell r="AL1854">
            <v>0</v>
          </cell>
        </row>
        <row r="1855">
          <cell r="AL1855">
            <v>0</v>
          </cell>
        </row>
      </sheetData>
      <sheetData sheetId="21" refreshError="1"/>
      <sheetData sheetId="22" refreshError="1"/>
      <sheetData sheetId="2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Units"/>
      <sheetName val="Dept. Discussions"/>
      <sheetName val="Accounting Practices"/>
      <sheetName val="Corp. Reorg Needs"/>
      <sheetName val="Balance Sheet"/>
      <sheetName val="Income Statement"/>
      <sheetName val="Oper - WOs"/>
      <sheetName val="G&amp;A -Ops"/>
      <sheetName val="Current Op Exp"/>
      <sheetName val="G&amp;A"/>
      <sheetName val="Capital vs Operating"/>
      <sheetName val="Capital Accounts"/>
      <sheetName val="FTE 2003"/>
      <sheetName val="Headcount Reconciliation 2003"/>
      <sheetName val="FTE 2002"/>
      <sheetName val="HCR 20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_Capital Projects"/>
      <sheetName val="App.2-BA_Fixed Asset Cont.CGAAP"/>
      <sheetName val="App.2-BA_Fixed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HAROLD SS"/>
      <sheetName val="App.2-FC Conn. Enhance."/>
      <sheetName val="App.2-G SQI"/>
      <sheetName val="App.2-H_Other_Oper_Rev"/>
      <sheetName val="App.2-I LF_CDM_WF"/>
      <sheetName val="App.2-JA_Detailed_OM&amp;A_Expenses"/>
      <sheetName val="App.2-JB_OM&amp;A_Detailed_Analysis"/>
      <sheetName val="App.2-JC_OM&amp;A_Summary_Analys"/>
      <sheetName val="App.2-JD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Sheet19"/>
    </sheetNames>
    <sheetDataSet>
      <sheetData sheetId="0">
        <row r="3">
          <cell r="AA3" t="str">
            <v>Algoma Power Inc.</v>
          </cell>
        </row>
        <row r="24">
          <cell r="E24">
            <v>2014</v>
          </cell>
        </row>
        <row r="26">
          <cell r="E26">
            <v>2013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isions"/>
      <sheetName val="Adjust"/>
      <sheetName val="Guidelines"/>
      <sheetName val="Assumptions"/>
      <sheetName val="Prstn"/>
      <sheetName val="Summ All BU's"/>
      <sheetName val="Prof Serv Summary"/>
      <sheetName val="Lab Alloc"/>
      <sheetName val="Cap-OT Rec"/>
      <sheetName val="Bgt-Bgt"/>
      <sheetName val="Proj-Bgt"/>
      <sheetName val="BU Summary"/>
      <sheetName val="Labour"/>
      <sheetName val="Labour Changes"/>
      <sheetName val="Bud to Bud changes"/>
      <sheetName val="16"/>
      <sheetName val="16 lbr"/>
      <sheetName val="17"/>
      <sheetName val="17 lbr"/>
      <sheetName val="18"/>
      <sheetName val="18 lbr"/>
      <sheetName val="19"/>
      <sheetName val="19 lbr"/>
      <sheetName val="20"/>
      <sheetName val="20 lbr"/>
      <sheetName val="21"/>
      <sheetName val="21 lbr"/>
      <sheetName val="22"/>
      <sheetName val="22 lbr"/>
      <sheetName val="23"/>
      <sheetName val="23 lbr"/>
      <sheetName val="24"/>
      <sheetName val="24 lbr"/>
      <sheetName val="25"/>
      <sheetName val="25 lbr"/>
      <sheetName val="27"/>
      <sheetName val="27 lbr"/>
      <sheetName val="28"/>
      <sheetName val="28 lbr"/>
      <sheetName val="29"/>
      <sheetName val="29 lbr"/>
      <sheetName val="38"/>
      <sheetName val="40"/>
      <sheetName val="40 lbr"/>
      <sheetName val="80"/>
      <sheetName val="80 lbr"/>
      <sheetName val="82"/>
      <sheetName val="82 lbr"/>
      <sheetName val="84"/>
      <sheetName val="84 lbr"/>
      <sheetName val="Lab Rec"/>
      <sheetName val="OM 8126"/>
      <sheetName val="Capital 8127"/>
      <sheetName val="Premiums"/>
      <sheetName val="Vehicles"/>
      <sheetName val="BUpload"/>
      <sheetName val="PUpload"/>
      <sheetName val="Pay Steps"/>
      <sheetName val="VacSteps"/>
      <sheetName val="Misc Calc"/>
      <sheetName val="AvailLab"/>
      <sheetName val="DATA"/>
      <sheetName val="Aud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sheetData sheetId="2"/>
      <sheetData sheetId="3"/>
      <sheetData sheetId="4"/>
      <sheetData sheetId="5"/>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Assumptions"/>
      <sheetName val="Variance Analysis"/>
      <sheetName val="Prsntn"/>
      <sheetName val="Summ All BU's"/>
      <sheetName val="Prof Services"/>
      <sheetName val="35"/>
      <sheetName val="36"/>
      <sheetName val="37"/>
      <sheetName val="Labour Changes"/>
      <sheetName val="Projections"/>
      <sheetName val="Labour"/>
      <sheetName val="BUS EQ"/>
      <sheetName val="Notes"/>
      <sheetName val="35 lbr"/>
      <sheetName val="37 lbr"/>
      <sheetName val="BUpload"/>
      <sheetName val="PUpload"/>
      <sheetName val="Audit"/>
      <sheetName val="Labour Rec"/>
      <sheetName val="DATA"/>
    </sheetNames>
    <sheetDataSet>
      <sheetData sheetId="0" refreshError="1"/>
      <sheetData sheetId="1" refreshError="1">
        <row r="48">
          <cell r="D48">
            <v>2006</v>
          </cell>
        </row>
        <row r="49">
          <cell r="D49" t="str">
            <v>YTD July 31</v>
          </cell>
        </row>
        <row r="50">
          <cell r="D50">
            <v>2005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1"/>
  <sheetViews>
    <sheetView tabSelected="1" workbookViewId="0">
      <selection activeCell="A51" sqref="A51"/>
    </sheetView>
  </sheetViews>
  <sheetFormatPr defaultRowHeight="14.25" x14ac:dyDescent="0.2"/>
  <cols>
    <col min="1" max="1" width="3.85546875" style="151" customWidth="1"/>
    <col min="2" max="2" width="21" style="151" customWidth="1"/>
    <col min="3" max="3" width="22.28515625" style="151" customWidth="1"/>
    <col min="4" max="4" width="48.140625" style="151" customWidth="1"/>
    <col min="5" max="5" width="9.140625" style="151"/>
    <col min="6" max="6" width="9.5703125" style="151" customWidth="1"/>
    <col min="7" max="16384" width="9.140625" style="151"/>
  </cols>
  <sheetData>
    <row r="3" spans="2:4" ht="26.25" x14ac:dyDescent="0.4">
      <c r="B3" s="150" t="s">
        <v>88</v>
      </c>
    </row>
    <row r="4" spans="2:4" ht="26.25" x14ac:dyDescent="0.4">
      <c r="B4" s="150" t="s">
        <v>108</v>
      </c>
    </row>
    <row r="7" spans="2:4" s="152" customFormat="1" ht="18.75" customHeight="1" x14ac:dyDescent="0.2">
      <c r="B7" s="155" t="s">
        <v>89</v>
      </c>
      <c r="C7" s="156" t="s">
        <v>90</v>
      </c>
    </row>
    <row r="8" spans="2:4" s="152" customFormat="1" ht="23.25" customHeight="1" x14ac:dyDescent="0.2">
      <c r="B8" s="155" t="s">
        <v>91</v>
      </c>
      <c r="C8" s="156" t="s">
        <v>92</v>
      </c>
    </row>
    <row r="9" spans="2:4" s="152" customFormat="1" ht="12.75" x14ac:dyDescent="0.2"/>
    <row r="11" spans="2:4" ht="4.5" customHeight="1" x14ac:dyDescent="0.2">
      <c r="B11" s="157"/>
      <c r="C11" s="157"/>
      <c r="D11" s="157"/>
    </row>
    <row r="12" spans="2:4" ht="31.5" customHeight="1" x14ac:dyDescent="0.25">
      <c r="B12" s="154" t="s">
        <v>93</v>
      </c>
    </row>
    <row r="14" spans="2:4" s="152" customFormat="1" ht="21.75" customHeight="1" x14ac:dyDescent="0.25">
      <c r="B14" s="159" t="s">
        <v>100</v>
      </c>
      <c r="C14" s="153" t="s">
        <v>106</v>
      </c>
    </row>
    <row r="15" spans="2:4" s="152" customFormat="1" ht="33.75" customHeight="1" x14ac:dyDescent="0.25">
      <c r="B15" s="158"/>
      <c r="C15" s="206" t="s">
        <v>105</v>
      </c>
      <c r="D15" s="207"/>
    </row>
    <row r="16" spans="2:4" s="152" customFormat="1" ht="21.75" customHeight="1" x14ac:dyDescent="0.25">
      <c r="B16" s="159" t="s">
        <v>94</v>
      </c>
      <c r="C16" s="153" t="s">
        <v>96</v>
      </c>
    </row>
    <row r="17" spans="2:4" s="152" customFormat="1" ht="45.75" customHeight="1" x14ac:dyDescent="0.25">
      <c r="B17" s="158"/>
      <c r="C17" s="206" t="s">
        <v>147</v>
      </c>
      <c r="D17" s="207"/>
    </row>
    <row r="18" spans="2:4" s="152" customFormat="1" ht="21.75" customHeight="1" x14ac:dyDescent="0.25">
      <c r="B18" s="159" t="s">
        <v>95</v>
      </c>
      <c r="C18" s="153" t="s">
        <v>107</v>
      </c>
    </row>
    <row r="19" spans="2:4" s="152" customFormat="1" ht="46.5" customHeight="1" x14ac:dyDescent="0.25">
      <c r="B19" s="158"/>
      <c r="C19" s="206" t="s">
        <v>99</v>
      </c>
      <c r="D19" s="207"/>
    </row>
    <row r="20" spans="2:4" ht="22.5" customHeight="1" x14ac:dyDescent="0.2"/>
    <row r="21" spans="2:4" ht="4.5" customHeight="1" x14ac:dyDescent="0.2">
      <c r="B21" s="157"/>
      <c r="C21" s="157"/>
      <c r="D21" s="157"/>
    </row>
  </sheetData>
  <mergeCells count="3">
    <mergeCell ref="C17:D17"/>
    <mergeCell ref="C19:D19"/>
    <mergeCell ref="C15:D15"/>
  </mergeCells>
  <hyperlinks>
    <hyperlink ref="B16" location="'Tab2-WMS CBR Class B allocation'!A1" display="Tab 2"/>
    <hyperlink ref="B18" location="'Tab3-GA Allocation New Class A'!A1" display="Tab 3"/>
    <hyperlink ref="B14" location="'Tab1-CBR New Class A allocation'!A1" display="Tab 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8"/>
  <sheetViews>
    <sheetView workbookViewId="0">
      <pane ySplit="3" topLeftCell="A4" activePane="bottomLeft" state="frozen"/>
      <selection pane="bottomLeft" activeCell="A93" sqref="A93"/>
    </sheetView>
  </sheetViews>
  <sheetFormatPr defaultRowHeight="15" x14ac:dyDescent="0.25"/>
  <cols>
    <col min="1" max="1" width="2.42578125" style="16" customWidth="1"/>
    <col min="2" max="2" width="29.7109375" customWidth="1"/>
    <col min="3" max="3" width="15.28515625" bestFit="1" customWidth="1"/>
    <col min="4" max="4" width="16.42578125" bestFit="1" customWidth="1"/>
    <col min="5" max="5" width="14.28515625" customWidth="1"/>
    <col min="6" max="6" width="15.5703125" customWidth="1"/>
    <col min="7" max="8" width="15" customWidth="1"/>
    <col min="9" max="10" width="13.42578125" customWidth="1"/>
    <col min="11" max="11" width="9.140625" style="16"/>
    <col min="12" max="17" width="14.7109375" style="16" customWidth="1"/>
    <col min="18" max="26" width="9.140625" style="16"/>
  </cols>
  <sheetData>
    <row r="1" spans="2:10" s="16" customFormat="1" x14ac:dyDescent="0.25"/>
    <row r="2" spans="2:10" s="16" customFormat="1" ht="18.75" x14ac:dyDescent="0.3">
      <c r="B2" s="161" t="s">
        <v>103</v>
      </c>
    </row>
    <row r="3" spans="2:10" s="16" customFormat="1" ht="22.5" customHeight="1" x14ac:dyDescent="0.25">
      <c r="B3" s="32" t="s">
        <v>104</v>
      </c>
    </row>
    <row r="4" spans="2:10" s="16" customFormat="1" ht="7.5" customHeight="1" x14ac:dyDescent="0.25">
      <c r="B4" s="32"/>
    </row>
    <row r="5" spans="2:10" s="16" customFormat="1" ht="17.25" customHeight="1" x14ac:dyDescent="0.25"/>
    <row r="6" spans="2:10" x14ac:dyDescent="0.25">
      <c r="B6" s="162" t="s">
        <v>101</v>
      </c>
      <c r="C6" s="16"/>
      <c r="D6" s="16"/>
      <c r="E6" s="16"/>
      <c r="F6" s="15">
        <f>+I67</f>
        <v>6406.2227886650817</v>
      </c>
      <c r="G6" s="16"/>
      <c r="H6" s="16"/>
      <c r="I6" s="16"/>
      <c r="J6" s="16"/>
    </row>
    <row r="7" spans="2:10" ht="15.75" x14ac:dyDescent="0.25">
      <c r="B7" s="160"/>
      <c r="C7" s="16"/>
      <c r="D7" s="16"/>
      <c r="E7" s="16"/>
      <c r="G7" s="16"/>
      <c r="H7" s="16"/>
      <c r="I7" s="16"/>
      <c r="J7" s="16"/>
    </row>
    <row r="8" spans="2:10" ht="24" customHeight="1" x14ac:dyDescent="0.25">
      <c r="B8" s="16"/>
      <c r="C8" s="163"/>
      <c r="D8" s="163"/>
      <c r="E8" s="163"/>
      <c r="F8" s="163"/>
      <c r="G8" s="16"/>
      <c r="H8" s="16"/>
      <c r="I8" s="16"/>
      <c r="J8" s="16"/>
    </row>
    <row r="9" spans="2:10" x14ac:dyDescent="0.25">
      <c r="B9" s="32" t="s">
        <v>109</v>
      </c>
      <c r="C9" s="16"/>
      <c r="D9" s="16"/>
      <c r="E9" s="16"/>
      <c r="F9" s="16"/>
      <c r="G9" s="16"/>
      <c r="H9" s="16"/>
      <c r="I9" s="16"/>
      <c r="J9" s="16"/>
    </row>
    <row r="10" spans="2:10" ht="5.25" customHeight="1" x14ac:dyDescent="0.25">
      <c r="B10" s="32"/>
      <c r="C10" s="16"/>
      <c r="D10" s="16"/>
      <c r="E10" s="16"/>
      <c r="F10" s="16"/>
      <c r="G10" s="16"/>
      <c r="H10" s="16"/>
      <c r="I10" s="16"/>
      <c r="J10" s="16"/>
    </row>
    <row r="11" spans="2:10" ht="18" customHeight="1" x14ac:dyDescent="0.25">
      <c r="B11" s="164" t="s">
        <v>109</v>
      </c>
      <c r="C11" s="165" t="s">
        <v>110</v>
      </c>
      <c r="D11" s="165" t="s">
        <v>111</v>
      </c>
      <c r="E11" s="165" t="s">
        <v>112</v>
      </c>
      <c r="F11" s="165" t="s">
        <v>113</v>
      </c>
      <c r="G11" s="16"/>
      <c r="H11" s="16"/>
      <c r="I11" s="16"/>
      <c r="J11" s="16"/>
    </row>
    <row r="12" spans="2:10" x14ac:dyDescent="0.25">
      <c r="B12" s="16" t="s">
        <v>114</v>
      </c>
      <c r="C12" s="163">
        <v>232974012.72153848</v>
      </c>
      <c r="D12" s="163">
        <v>246915797.21538463</v>
      </c>
      <c r="E12" s="163">
        <v>254664241.83076924</v>
      </c>
      <c r="F12" s="163">
        <f t="shared" ref="F12" si="0">SUM(C12:E12)</f>
        <v>734554051.76769233</v>
      </c>
      <c r="G12" s="16"/>
      <c r="H12" s="16"/>
      <c r="I12" s="16"/>
      <c r="J12" s="16"/>
    </row>
    <row r="13" spans="2:10" x14ac:dyDescent="0.25">
      <c r="B13" s="16" t="s">
        <v>115</v>
      </c>
      <c r="C13" s="163">
        <v>8057810.7857099548</v>
      </c>
      <c r="D13" s="163">
        <v>9730658.7952466868</v>
      </c>
      <c r="E13" s="163">
        <v>10057941.977341915</v>
      </c>
      <c r="F13" s="163">
        <f>SUM(C13:E13)</f>
        <v>27846411.558298558</v>
      </c>
      <c r="G13" s="16"/>
      <c r="H13" s="16"/>
      <c r="I13" s="16"/>
      <c r="J13" s="16"/>
    </row>
    <row r="14" spans="2:10" x14ac:dyDescent="0.25">
      <c r="B14" s="16" t="s">
        <v>116</v>
      </c>
      <c r="C14" s="166">
        <f>+C13/C12</f>
        <v>3.4586736484386482E-2</v>
      </c>
      <c r="D14" s="166">
        <f>+D13/D12</f>
        <v>3.9408814279949182E-2</v>
      </c>
      <c r="E14" s="166">
        <f>+E13/E12</f>
        <v>3.9494912615276663E-2</v>
      </c>
      <c r="F14" s="166"/>
      <c r="G14" s="16"/>
      <c r="H14" s="16"/>
      <c r="I14" s="16"/>
      <c r="J14" s="16"/>
    </row>
    <row r="15" spans="2:10" ht="5.25" customHeight="1" x14ac:dyDescent="0.25">
      <c r="B15" s="16"/>
      <c r="C15" s="166"/>
      <c r="D15" s="166"/>
      <c r="E15" s="166"/>
      <c r="F15" s="166"/>
      <c r="G15" s="16"/>
      <c r="H15" s="16"/>
      <c r="I15" s="16"/>
      <c r="J15" s="16"/>
    </row>
    <row r="16" spans="2:10" x14ac:dyDescent="0.25">
      <c r="B16" s="16" t="s">
        <v>117</v>
      </c>
      <c r="C16" s="167">
        <v>8671.33</v>
      </c>
      <c r="D16" s="167">
        <v>75532.259999999995</v>
      </c>
      <c r="E16" s="167">
        <v>75957.2</v>
      </c>
      <c r="F16" s="167">
        <f>SUM(C16:E16)</f>
        <v>160160.78999999998</v>
      </c>
      <c r="G16" s="16"/>
      <c r="H16" s="16"/>
      <c r="I16" s="16"/>
      <c r="J16" s="16"/>
    </row>
    <row r="17" spans="2:10" ht="18.75" customHeight="1" x14ac:dyDescent="0.25">
      <c r="B17" s="168" t="s">
        <v>118</v>
      </c>
      <c r="C17" s="169">
        <f>+C14*C16</f>
        <v>299.91300567915505</v>
      </c>
      <c r="D17" s="169">
        <f>+D14*D16</f>
        <v>2976.6368064848343</v>
      </c>
      <c r="E17" s="169">
        <f>+E14*E16</f>
        <v>2999.9229765010923</v>
      </c>
      <c r="F17" s="169">
        <f>SUM(C17:E17)</f>
        <v>6276.4727886650817</v>
      </c>
      <c r="G17" s="16"/>
      <c r="H17" s="16"/>
      <c r="I17" s="16"/>
      <c r="J17" s="16"/>
    </row>
    <row r="18" spans="2:10" s="16" customFormat="1" ht="4.5" customHeight="1" x14ac:dyDescent="0.25">
      <c r="B18" s="32"/>
      <c r="C18" s="170"/>
      <c r="D18" s="170"/>
      <c r="E18" s="170"/>
      <c r="F18" s="170"/>
    </row>
    <row r="19" spans="2:10" s="16" customFormat="1" ht="18.75" customHeight="1" x14ac:dyDescent="0.25">
      <c r="B19" s="171" t="s">
        <v>119</v>
      </c>
      <c r="C19" s="170"/>
      <c r="D19" s="170"/>
      <c r="E19" s="170"/>
      <c r="F19" s="170"/>
    </row>
    <row r="20" spans="2:10" ht="30.75" customHeight="1" x14ac:dyDescent="0.25">
      <c r="B20" s="16"/>
      <c r="C20" s="163"/>
      <c r="D20" s="163"/>
      <c r="E20" s="163"/>
      <c r="F20" s="163"/>
      <c r="G20" s="16"/>
      <c r="H20" s="16"/>
      <c r="I20" s="16"/>
      <c r="J20" s="16"/>
    </row>
    <row r="21" spans="2:10" x14ac:dyDescent="0.25">
      <c r="B21" s="32" t="s">
        <v>120</v>
      </c>
      <c r="C21" s="16"/>
      <c r="D21" s="16"/>
      <c r="E21" s="16"/>
      <c r="F21" s="16"/>
      <c r="G21" s="16"/>
      <c r="H21" s="16"/>
      <c r="I21" s="16"/>
      <c r="J21" s="16"/>
    </row>
    <row r="22" spans="2:10" ht="5.25" customHeight="1" x14ac:dyDescent="0.25">
      <c r="B22" s="32"/>
      <c r="C22" s="16"/>
      <c r="D22" s="16"/>
      <c r="E22" s="16"/>
      <c r="F22" s="16"/>
      <c r="G22" s="16"/>
      <c r="H22" s="16"/>
      <c r="I22" s="16"/>
      <c r="J22" s="16"/>
    </row>
    <row r="23" spans="2:10" ht="60" x14ac:dyDescent="0.25">
      <c r="B23" s="172" t="s">
        <v>121</v>
      </c>
      <c r="C23" s="172" t="s">
        <v>122</v>
      </c>
      <c r="D23" s="172" t="s">
        <v>123</v>
      </c>
      <c r="E23" s="172" t="s">
        <v>124</v>
      </c>
      <c r="F23" s="16"/>
      <c r="G23" s="16"/>
      <c r="H23" s="16"/>
      <c r="I23" s="16"/>
      <c r="J23" s="16"/>
    </row>
    <row r="24" spans="2:10" x14ac:dyDescent="0.25">
      <c r="B24" s="173" t="s">
        <v>41</v>
      </c>
      <c r="C24" s="174">
        <f>+C57</f>
        <v>1425.8294212659489</v>
      </c>
      <c r="D24" s="174">
        <f>+C62</f>
        <v>29.479999999999997</v>
      </c>
      <c r="E24" s="174">
        <f>SUM(C24:D24)</f>
        <v>1455.3094212659489</v>
      </c>
      <c r="F24" s="16"/>
      <c r="G24" s="16"/>
      <c r="H24" s="16"/>
      <c r="I24" s="16"/>
      <c r="J24" s="16"/>
    </row>
    <row r="25" spans="2:10" x14ac:dyDescent="0.25">
      <c r="B25" s="173" t="s">
        <v>40</v>
      </c>
      <c r="C25" s="174">
        <f>+D57</f>
        <v>1273.6229779133696</v>
      </c>
      <c r="D25" s="174">
        <f>+D62</f>
        <v>26.36</v>
      </c>
      <c r="E25" s="174">
        <f t="shared" ref="E25:E29" si="1">SUM(C25:D25)</f>
        <v>1299.9829779133695</v>
      </c>
      <c r="F25" s="16"/>
      <c r="G25" s="16"/>
      <c r="H25" s="16"/>
      <c r="I25" s="16"/>
      <c r="J25" s="16"/>
    </row>
    <row r="26" spans="2:10" x14ac:dyDescent="0.25">
      <c r="B26" s="173" t="s">
        <v>39</v>
      </c>
      <c r="C26" s="174">
        <f>+E57</f>
        <v>1851.35051617728</v>
      </c>
      <c r="D26" s="174">
        <f>+E62</f>
        <v>38.22</v>
      </c>
      <c r="E26" s="174">
        <f t="shared" si="1"/>
        <v>1889.5705161772801</v>
      </c>
      <c r="F26" s="16"/>
      <c r="G26" s="16"/>
      <c r="H26" s="16"/>
      <c r="I26" s="16"/>
      <c r="J26" s="16"/>
    </row>
    <row r="27" spans="2:10" x14ac:dyDescent="0.25">
      <c r="B27" s="173" t="s">
        <v>38</v>
      </c>
      <c r="C27" s="174">
        <f>+F57</f>
        <v>132.96068296540483</v>
      </c>
      <c r="D27" s="174">
        <f>+F62</f>
        <v>2.78</v>
      </c>
      <c r="E27" s="174">
        <f t="shared" si="1"/>
        <v>135.74068296540483</v>
      </c>
      <c r="F27" s="16"/>
      <c r="G27" s="16"/>
      <c r="H27" s="16"/>
      <c r="I27" s="16"/>
      <c r="J27" s="16"/>
    </row>
    <row r="28" spans="2:10" x14ac:dyDescent="0.25">
      <c r="B28" s="173" t="s">
        <v>37</v>
      </c>
      <c r="C28" s="174">
        <f>+G57</f>
        <v>429.12009443738953</v>
      </c>
      <c r="D28" s="174">
        <f>+G62</f>
        <v>8.83</v>
      </c>
      <c r="E28" s="174">
        <f t="shared" si="1"/>
        <v>437.95009443738951</v>
      </c>
      <c r="F28" s="16"/>
      <c r="G28" s="16"/>
      <c r="H28" s="16"/>
      <c r="I28" s="16"/>
      <c r="J28" s="16"/>
    </row>
    <row r="29" spans="2:10" x14ac:dyDescent="0.25">
      <c r="B29" s="173" t="s">
        <v>36</v>
      </c>
      <c r="C29" s="174">
        <f>+H57</f>
        <v>1163.5890959056887</v>
      </c>
      <c r="D29" s="174">
        <f>+H62</f>
        <v>24.080000000000002</v>
      </c>
      <c r="E29" s="174">
        <f t="shared" si="1"/>
        <v>1187.6690959056887</v>
      </c>
      <c r="F29" s="16"/>
      <c r="G29" s="16"/>
      <c r="H29" s="16"/>
      <c r="I29" s="16"/>
      <c r="J29" s="16"/>
    </row>
    <row r="30" spans="2:10" ht="15.75" thickBot="1" x14ac:dyDescent="0.3">
      <c r="B30" s="175" t="s">
        <v>5</v>
      </c>
      <c r="C30" s="176">
        <f>SUM(C24:C29)</f>
        <v>6276.4727886650817</v>
      </c>
      <c r="D30" s="176">
        <f t="shared" ref="D30:E30" si="2">SUM(D24:D29)</f>
        <v>129.75</v>
      </c>
      <c r="E30" s="176">
        <f t="shared" si="2"/>
        <v>6406.2227886650817</v>
      </c>
      <c r="F30" s="16"/>
      <c r="G30" s="16"/>
      <c r="H30" s="16"/>
      <c r="I30" s="16"/>
      <c r="J30" s="16"/>
    </row>
    <row r="31" spans="2:10" ht="30.75" customHeight="1" x14ac:dyDescent="0.25">
      <c r="B31" s="16"/>
      <c r="C31" s="163"/>
      <c r="D31" s="163"/>
      <c r="E31" s="163"/>
      <c r="F31" s="163"/>
      <c r="G31" s="16"/>
      <c r="H31" s="16"/>
      <c r="I31" s="16"/>
      <c r="J31" s="16"/>
    </row>
    <row r="32" spans="2:10" x14ac:dyDescent="0.25">
      <c r="B32" s="32" t="s">
        <v>125</v>
      </c>
      <c r="C32" s="16"/>
      <c r="D32" s="16"/>
      <c r="E32" s="16"/>
      <c r="F32" s="16"/>
      <c r="G32" s="16"/>
      <c r="H32" s="16"/>
      <c r="I32" s="16"/>
      <c r="J32" s="16"/>
    </row>
    <row r="33" spans="2:10" ht="5.25" customHeight="1" x14ac:dyDescent="0.25">
      <c r="B33" s="32"/>
      <c r="C33" s="16"/>
      <c r="D33" s="16"/>
      <c r="E33" s="16"/>
      <c r="F33" s="16"/>
      <c r="G33" s="16"/>
      <c r="H33" s="16"/>
      <c r="I33" s="16"/>
      <c r="J33" s="16"/>
    </row>
    <row r="34" spans="2:10" ht="31.5" customHeight="1" thickBot="1" x14ac:dyDescent="0.3">
      <c r="B34" s="211" t="s">
        <v>126</v>
      </c>
      <c r="C34" s="212"/>
      <c r="D34" s="177">
        <v>2015</v>
      </c>
      <c r="E34" s="16"/>
      <c r="F34" s="16"/>
      <c r="G34" s="16"/>
      <c r="H34" s="16"/>
      <c r="I34" s="16"/>
      <c r="J34" s="16"/>
    </row>
    <row r="35" spans="2:10" ht="15.75" thickBot="1" x14ac:dyDescent="0.3">
      <c r="B35" s="213" t="s">
        <v>127</v>
      </c>
      <c r="C35" s="214"/>
      <c r="D35" s="178">
        <f>+I70</f>
        <v>6276.4727886650817</v>
      </c>
      <c r="E35" s="16"/>
      <c r="F35" s="16"/>
      <c r="G35" s="16"/>
      <c r="H35" s="16"/>
      <c r="I35" s="16"/>
      <c r="J35" s="16"/>
    </row>
    <row r="36" spans="2:10" ht="15" customHeight="1" x14ac:dyDescent="0.25">
      <c r="B36" s="213" t="s">
        <v>128</v>
      </c>
      <c r="C36" s="214"/>
      <c r="D36" s="178">
        <f>+I71</f>
        <v>38.049999999999997</v>
      </c>
      <c r="E36" s="16"/>
      <c r="F36" s="16"/>
      <c r="G36" s="16"/>
      <c r="H36" s="16"/>
      <c r="I36" s="16"/>
      <c r="J36" s="16"/>
    </row>
    <row r="37" spans="2:10" x14ac:dyDescent="0.25">
      <c r="B37" s="179" t="s">
        <v>129</v>
      </c>
      <c r="C37" s="180"/>
      <c r="D37" s="181">
        <f>SUM(D35:D36)</f>
        <v>6314.5227886650819</v>
      </c>
      <c r="E37" s="16"/>
      <c r="F37" s="16"/>
      <c r="G37" s="16"/>
      <c r="H37" s="16"/>
      <c r="I37" s="16"/>
      <c r="J37" s="16"/>
    </row>
    <row r="38" spans="2:10" ht="30.75" customHeight="1" x14ac:dyDescent="0.25">
      <c r="B38" s="16"/>
      <c r="C38" s="163"/>
      <c r="D38" s="163"/>
      <c r="E38" s="163"/>
      <c r="F38" s="163"/>
      <c r="G38" s="16"/>
      <c r="H38" s="16"/>
      <c r="I38" s="16"/>
      <c r="J38" s="16"/>
    </row>
    <row r="39" spans="2:10" s="16" customFormat="1" x14ac:dyDescent="0.25">
      <c r="B39" s="32" t="s">
        <v>130</v>
      </c>
    </row>
    <row r="40" spans="2:10" s="16" customFormat="1" ht="5.25" customHeight="1" x14ac:dyDescent="0.25">
      <c r="B40" s="32"/>
    </row>
    <row r="41" spans="2:10" x14ac:dyDescent="0.25">
      <c r="B41" s="182"/>
      <c r="C41" s="182" t="s">
        <v>41</v>
      </c>
      <c r="D41" s="182" t="s">
        <v>40</v>
      </c>
      <c r="E41" s="182" t="s">
        <v>39</v>
      </c>
      <c r="F41" s="182" t="s">
        <v>38</v>
      </c>
      <c r="G41" s="182" t="s">
        <v>37</v>
      </c>
      <c r="H41" s="182" t="s">
        <v>36</v>
      </c>
      <c r="I41" s="183"/>
      <c r="J41" s="183"/>
    </row>
    <row r="42" spans="2:10" ht="45.75" thickBot="1" x14ac:dyDescent="0.3">
      <c r="B42" s="184" t="s">
        <v>131</v>
      </c>
      <c r="C42" s="184" t="s">
        <v>132</v>
      </c>
      <c r="D42" s="184" t="s">
        <v>132</v>
      </c>
      <c r="E42" s="184" t="s">
        <v>132</v>
      </c>
      <c r="F42" s="184" t="s">
        <v>132</v>
      </c>
      <c r="G42" s="184" t="s">
        <v>132</v>
      </c>
      <c r="H42" s="184" t="s">
        <v>132</v>
      </c>
      <c r="I42" s="185" t="s">
        <v>133</v>
      </c>
      <c r="J42" s="185" t="s">
        <v>134</v>
      </c>
    </row>
    <row r="43" spans="2:10" x14ac:dyDescent="0.25">
      <c r="B43" s="208" t="s">
        <v>135</v>
      </c>
      <c r="C43" s="209"/>
      <c r="D43" s="209"/>
      <c r="E43" s="209"/>
      <c r="F43" s="209"/>
      <c r="G43" s="209"/>
      <c r="H43" s="209"/>
      <c r="I43" s="209"/>
      <c r="J43" s="210"/>
    </row>
    <row r="44" spans="2:10" x14ac:dyDescent="0.25">
      <c r="B44" s="186">
        <v>42124</v>
      </c>
      <c r="C44" s="187">
        <v>1960267.9337999998</v>
      </c>
      <c r="D44" s="187">
        <v>1881205.0082999996</v>
      </c>
      <c r="E44" s="187">
        <v>1835839.79</v>
      </c>
      <c r="F44" s="187">
        <v>370719.01565995527</v>
      </c>
      <c r="G44" s="187">
        <v>268936.59999999998</v>
      </c>
      <c r="H44" s="187">
        <v>1740842.4379499999</v>
      </c>
      <c r="I44" s="188">
        <f>SUM(C44:H44)</f>
        <v>8057810.7857099548</v>
      </c>
      <c r="J44" s="188">
        <v>232974012.72153848</v>
      </c>
    </row>
    <row r="45" spans="2:10" x14ac:dyDescent="0.25">
      <c r="B45" s="186">
        <v>42155</v>
      </c>
      <c r="C45" s="187">
        <v>2200975.92765</v>
      </c>
      <c r="D45" s="187">
        <v>2010183.2099999997</v>
      </c>
      <c r="E45" s="187">
        <v>2818268.5853865761</v>
      </c>
      <c r="F45" s="187">
        <v>279768.37298215809</v>
      </c>
      <c r="G45" s="187">
        <v>587650.38232795254</v>
      </c>
      <c r="H45" s="187">
        <v>1833812.3168999997</v>
      </c>
      <c r="I45" s="188">
        <f t="shared" ref="I45:I46" si="3">SUM(C45:H45)</f>
        <v>9730658.7952466868</v>
      </c>
      <c r="J45" s="188">
        <v>246915797.21538463</v>
      </c>
    </row>
    <row r="46" spans="2:10" x14ac:dyDescent="0.25">
      <c r="B46" s="186">
        <v>42185</v>
      </c>
      <c r="C46" s="187">
        <v>2278460.6334000002</v>
      </c>
      <c r="D46" s="187">
        <v>1973698.3007999996</v>
      </c>
      <c r="E46" s="187">
        <v>3087544.6467273515</v>
      </c>
      <c r="F46" s="187">
        <v>112586.47594278282</v>
      </c>
      <c r="G46" s="187">
        <v>802464.23927178141</v>
      </c>
      <c r="H46" s="187">
        <v>1803187.6812</v>
      </c>
      <c r="I46" s="188">
        <f t="shared" si="3"/>
        <v>10057941.977341916</v>
      </c>
      <c r="J46" s="188">
        <v>254664241.83076924</v>
      </c>
    </row>
    <row r="47" spans="2:10" ht="15.75" thickBot="1" x14ac:dyDescent="0.3">
      <c r="B47" s="189"/>
      <c r="C47" s="189">
        <f>SUM(C44:C46)</f>
        <v>6439704.4948500004</v>
      </c>
      <c r="D47" s="189">
        <f t="shared" ref="D47:J47" si="4">SUM(D44:D46)</f>
        <v>5865086.5190999992</v>
      </c>
      <c r="E47" s="189">
        <f t="shared" si="4"/>
        <v>7741653.0221139276</v>
      </c>
      <c r="F47" s="189">
        <f t="shared" si="4"/>
        <v>763073.86458489625</v>
      </c>
      <c r="G47" s="189">
        <f t="shared" si="4"/>
        <v>1659051.2215997339</v>
      </c>
      <c r="H47" s="189">
        <f t="shared" si="4"/>
        <v>5377842.4360499997</v>
      </c>
      <c r="I47" s="190">
        <f t="shared" si="4"/>
        <v>27846411.558298558</v>
      </c>
      <c r="J47" s="190">
        <f t="shared" si="4"/>
        <v>734554051.76769233</v>
      </c>
    </row>
    <row r="48" spans="2:10" x14ac:dyDescent="0.25">
      <c r="B48" s="208" t="s">
        <v>136</v>
      </c>
      <c r="C48" s="209"/>
      <c r="D48" s="209"/>
      <c r="E48" s="209"/>
      <c r="F48" s="209"/>
      <c r="G48" s="209"/>
      <c r="H48" s="209"/>
      <c r="I48" s="209"/>
      <c r="J48" s="210"/>
    </row>
    <row r="49" spans="2:10" x14ac:dyDescent="0.25">
      <c r="B49" s="186">
        <v>42124</v>
      </c>
      <c r="C49" s="191">
        <f>+C44/$J44</f>
        <v>8.4141055515191913E-3</v>
      </c>
      <c r="D49" s="191">
        <f t="shared" ref="D49:H49" si="5">+D44/$J44</f>
        <v>8.0747418406211021E-3</v>
      </c>
      <c r="E49" s="191">
        <f t="shared" si="5"/>
        <v>7.8800196148670117E-3</v>
      </c>
      <c r="F49" s="191">
        <f t="shared" si="5"/>
        <v>1.5912462138129376E-3</v>
      </c>
      <c r="G49" s="191">
        <f t="shared" si="5"/>
        <v>1.1543630847851072E-3</v>
      </c>
      <c r="H49" s="191">
        <f t="shared" si="5"/>
        <v>7.4722601787811276E-3</v>
      </c>
      <c r="I49" s="191">
        <f>+I44/$J44</f>
        <v>3.4586736484386482E-2</v>
      </c>
      <c r="J49" s="192">
        <f>+J44/$J44</f>
        <v>1</v>
      </c>
    </row>
    <row r="50" spans="2:10" x14ac:dyDescent="0.25">
      <c r="B50" s="186">
        <v>42155</v>
      </c>
      <c r="C50" s="191">
        <f t="shared" ref="C50:J51" si="6">+C45/$J45</f>
        <v>8.9138724717968895E-3</v>
      </c>
      <c r="D50" s="191">
        <f t="shared" si="6"/>
        <v>8.1411689032051572E-3</v>
      </c>
      <c r="E50" s="191">
        <f t="shared" si="6"/>
        <v>1.1413885288709173E-2</v>
      </c>
      <c r="F50" s="191">
        <f t="shared" si="6"/>
        <v>1.1330517372208314E-3</v>
      </c>
      <c r="G50" s="191">
        <f t="shared" si="6"/>
        <v>2.3799626794042067E-3</v>
      </c>
      <c r="H50" s="191">
        <f t="shared" si="6"/>
        <v>7.4268731996129248E-3</v>
      </c>
      <c r="I50" s="191">
        <f t="shared" si="6"/>
        <v>3.9408814279949182E-2</v>
      </c>
      <c r="J50" s="192">
        <f t="shared" si="6"/>
        <v>1</v>
      </c>
    </row>
    <row r="51" spans="2:10" x14ac:dyDescent="0.25">
      <c r="B51" s="186">
        <v>42185</v>
      </c>
      <c r="C51" s="191">
        <f t="shared" si="6"/>
        <v>8.9469201369625113E-3</v>
      </c>
      <c r="D51" s="191">
        <f t="shared" si="6"/>
        <v>7.7501980121401238E-3</v>
      </c>
      <c r="E51" s="191">
        <f t="shared" si="6"/>
        <v>1.2123981853640458E-2</v>
      </c>
      <c r="F51" s="191">
        <f t="shared" si="6"/>
        <v>4.4209770140245821E-4</v>
      </c>
      <c r="G51" s="191">
        <f t="shared" si="6"/>
        <v>3.1510675919905512E-3</v>
      </c>
      <c r="H51" s="191">
        <f t="shared" si="6"/>
        <v>7.0806473191405619E-3</v>
      </c>
      <c r="I51" s="191">
        <f t="shared" si="6"/>
        <v>3.949491261527667E-2</v>
      </c>
      <c r="J51" s="192">
        <f t="shared" si="6"/>
        <v>1</v>
      </c>
    </row>
    <row r="52" spans="2:10" ht="15.75" thickBot="1" x14ac:dyDescent="0.3">
      <c r="B52" s="189"/>
      <c r="C52" s="193"/>
      <c r="D52" s="193"/>
      <c r="E52" s="193"/>
      <c r="F52" s="193"/>
      <c r="G52" s="193"/>
      <c r="H52" s="193"/>
      <c r="I52" s="194"/>
      <c r="J52" s="194"/>
    </row>
    <row r="53" spans="2:10" x14ac:dyDescent="0.25">
      <c r="B53" s="208" t="s">
        <v>137</v>
      </c>
      <c r="C53" s="209"/>
      <c r="D53" s="209"/>
      <c r="E53" s="209"/>
      <c r="F53" s="209"/>
      <c r="G53" s="209"/>
      <c r="H53" s="209"/>
      <c r="I53" s="209"/>
      <c r="J53" s="210"/>
    </row>
    <row r="54" spans="2:10" x14ac:dyDescent="0.25">
      <c r="B54" s="186">
        <v>42124</v>
      </c>
      <c r="C54" s="195">
        <f>+C49*$J54</f>
        <v>72.96148589205491</v>
      </c>
      <c r="D54" s="195">
        <f t="shared" ref="D54:I54" si="7">+D49*$J54</f>
        <v>70.018751164832977</v>
      </c>
      <c r="E54" s="195">
        <f t="shared" si="7"/>
        <v>68.330250486984767</v>
      </c>
      <c r="F54" s="195">
        <f t="shared" si="7"/>
        <v>13.798221031222539</v>
      </c>
      <c r="G54" s="195">
        <f t="shared" si="7"/>
        <v>10.009863247989642</v>
      </c>
      <c r="H54" s="195">
        <f t="shared" si="7"/>
        <v>64.794433856070157</v>
      </c>
      <c r="I54" s="196">
        <f t="shared" si="7"/>
        <v>299.91300567915505</v>
      </c>
      <c r="J54" s="197">
        <v>8671.33</v>
      </c>
    </row>
    <row r="55" spans="2:10" x14ac:dyDescent="0.25">
      <c r="B55" s="186">
        <v>42155</v>
      </c>
      <c r="C55" s="195">
        <f t="shared" ref="C55:I56" si="8">+C50*$J55</f>
        <v>673.28493314660523</v>
      </c>
      <c r="D55" s="195">
        <f t="shared" si="8"/>
        <v>614.92088630080673</v>
      </c>
      <c r="E55" s="195">
        <f t="shared" si="8"/>
        <v>862.1165512369563</v>
      </c>
      <c r="F55" s="195">
        <f t="shared" si="8"/>
        <v>85.581958409215503</v>
      </c>
      <c r="G55" s="195">
        <f t="shared" si="8"/>
        <v>179.76395989105518</v>
      </c>
      <c r="H55" s="195">
        <f t="shared" si="8"/>
        <v>560.96851750019528</v>
      </c>
      <c r="I55" s="196">
        <f t="shared" si="8"/>
        <v>2976.6368064848343</v>
      </c>
      <c r="J55" s="197">
        <v>75532.259999999995</v>
      </c>
    </row>
    <row r="56" spans="2:10" x14ac:dyDescent="0.25">
      <c r="B56" s="186">
        <v>42185</v>
      </c>
      <c r="C56" s="195">
        <f t="shared" si="8"/>
        <v>679.58300222728883</v>
      </c>
      <c r="D56" s="195">
        <f t="shared" si="8"/>
        <v>588.68334044772973</v>
      </c>
      <c r="E56" s="195">
        <f t="shared" si="8"/>
        <v>920.90371445333892</v>
      </c>
      <c r="F56" s="195">
        <f t="shared" si="8"/>
        <v>33.580503524966801</v>
      </c>
      <c r="G56" s="195">
        <f t="shared" si="8"/>
        <v>239.34627129834467</v>
      </c>
      <c r="H56" s="195">
        <f t="shared" si="8"/>
        <v>537.82614454942347</v>
      </c>
      <c r="I56" s="196">
        <f t="shared" si="8"/>
        <v>2999.9229765010928</v>
      </c>
      <c r="J56" s="197">
        <v>75957.2</v>
      </c>
    </row>
    <row r="57" spans="2:10" ht="15.75" thickBot="1" x14ac:dyDescent="0.3">
      <c r="B57" s="189"/>
      <c r="C57" s="198">
        <f>SUM(C54:C56)</f>
        <v>1425.8294212659489</v>
      </c>
      <c r="D57" s="198">
        <f t="shared" ref="D57:J57" si="9">SUM(D54:D56)</f>
        <v>1273.6229779133696</v>
      </c>
      <c r="E57" s="198">
        <f t="shared" si="9"/>
        <v>1851.35051617728</v>
      </c>
      <c r="F57" s="198">
        <f t="shared" si="9"/>
        <v>132.96068296540483</v>
      </c>
      <c r="G57" s="198">
        <f t="shared" si="9"/>
        <v>429.12009443738953</v>
      </c>
      <c r="H57" s="198">
        <f t="shared" si="9"/>
        <v>1163.5890959056887</v>
      </c>
      <c r="I57" s="199">
        <f t="shared" si="9"/>
        <v>6276.4727886650817</v>
      </c>
      <c r="J57" s="199">
        <f t="shared" si="9"/>
        <v>160160.78999999998</v>
      </c>
    </row>
    <row r="58" spans="2:10" x14ac:dyDescent="0.25">
      <c r="B58" s="208" t="s">
        <v>138</v>
      </c>
      <c r="C58" s="209"/>
      <c r="D58" s="209"/>
      <c r="E58" s="209"/>
      <c r="F58" s="209"/>
      <c r="G58" s="209"/>
      <c r="H58" s="209"/>
      <c r="I58" s="209"/>
      <c r="J58" s="210"/>
    </row>
    <row r="59" spans="2:10" x14ac:dyDescent="0.25">
      <c r="B59" s="200" t="s">
        <v>139</v>
      </c>
      <c r="C59" s="195">
        <f>ROUND(+C54*1.1%*31/365+(C54+C55)*1.1%*30/365+C57*1.1%*(31+31+30+31+30+31)/365,2)</f>
        <v>8.65</v>
      </c>
      <c r="D59" s="195">
        <f t="shared" ref="D59:H59" si="10">ROUND(+D54*1.1%*31/365+(D54+D55)*1.1%*30/365+D57*1.1%*(31+31+30+31+30+31)/365,2)</f>
        <v>7.75</v>
      </c>
      <c r="E59" s="195">
        <f t="shared" si="10"/>
        <v>11.17</v>
      </c>
      <c r="F59" s="195">
        <f t="shared" si="10"/>
        <v>0.84</v>
      </c>
      <c r="G59" s="195">
        <f t="shared" si="10"/>
        <v>2.56</v>
      </c>
      <c r="H59" s="195">
        <f t="shared" si="10"/>
        <v>7.08</v>
      </c>
      <c r="I59" s="196">
        <f>SUM(C59:H59)</f>
        <v>38.049999999999997</v>
      </c>
      <c r="J59" s="196"/>
    </row>
    <row r="60" spans="2:10" x14ac:dyDescent="0.25">
      <c r="B60" s="200" t="s">
        <v>140</v>
      </c>
      <c r="C60" s="195">
        <f>ROUND(+C57*1.1%,2)</f>
        <v>15.68</v>
      </c>
      <c r="D60" s="195">
        <f t="shared" ref="D60:H60" si="11">ROUND(+D57*1.1%,2)</f>
        <v>14.01</v>
      </c>
      <c r="E60" s="195">
        <f t="shared" si="11"/>
        <v>20.36</v>
      </c>
      <c r="F60" s="195">
        <f t="shared" si="11"/>
        <v>1.46</v>
      </c>
      <c r="G60" s="195">
        <f t="shared" si="11"/>
        <v>4.72</v>
      </c>
      <c r="H60" s="195">
        <f t="shared" si="11"/>
        <v>12.8</v>
      </c>
      <c r="I60" s="196">
        <f t="shared" ref="I60:I61" si="12">SUM(C60:H60)</f>
        <v>69.03</v>
      </c>
      <c r="J60" s="196"/>
    </row>
    <row r="61" spans="2:10" x14ac:dyDescent="0.25">
      <c r="B61" s="200" t="s">
        <v>141</v>
      </c>
      <c r="C61" s="195">
        <f>ROUNDDOWN(+C57*1.1%*(31+28+31+30)/365,2)</f>
        <v>5.15</v>
      </c>
      <c r="D61" s="195">
        <f t="shared" ref="D61:H61" si="13">ROUNDDOWN(+D57*1.1%*(31+28+31+30)/365,2)</f>
        <v>4.5999999999999996</v>
      </c>
      <c r="E61" s="195">
        <f t="shared" si="13"/>
        <v>6.69</v>
      </c>
      <c r="F61" s="195">
        <f t="shared" si="13"/>
        <v>0.48</v>
      </c>
      <c r="G61" s="195">
        <f t="shared" si="13"/>
        <v>1.55</v>
      </c>
      <c r="H61" s="195">
        <f t="shared" si="13"/>
        <v>4.2</v>
      </c>
      <c r="I61" s="196">
        <f t="shared" si="12"/>
        <v>22.67</v>
      </c>
      <c r="J61" s="196"/>
    </row>
    <row r="62" spans="2:10" ht="15.75" thickBot="1" x14ac:dyDescent="0.3">
      <c r="B62" s="189"/>
      <c r="C62" s="198">
        <f>SUM(C59:C61)</f>
        <v>29.479999999999997</v>
      </c>
      <c r="D62" s="198">
        <f t="shared" ref="D62:I62" si="14">SUM(D59:D61)</f>
        <v>26.36</v>
      </c>
      <c r="E62" s="198">
        <f t="shared" si="14"/>
        <v>38.22</v>
      </c>
      <c r="F62" s="198">
        <f t="shared" si="14"/>
        <v>2.78</v>
      </c>
      <c r="G62" s="198">
        <f t="shared" si="14"/>
        <v>8.83</v>
      </c>
      <c r="H62" s="198">
        <f t="shared" si="14"/>
        <v>24.080000000000002</v>
      </c>
      <c r="I62" s="199">
        <f t="shared" si="14"/>
        <v>129.75</v>
      </c>
      <c r="J62" s="199"/>
    </row>
    <row r="63" spans="2:10" x14ac:dyDescent="0.25">
      <c r="B63" s="208" t="s">
        <v>142</v>
      </c>
      <c r="C63" s="209"/>
      <c r="D63" s="209"/>
      <c r="E63" s="209"/>
      <c r="F63" s="209"/>
      <c r="G63" s="209"/>
      <c r="H63" s="209"/>
      <c r="I63" s="209"/>
      <c r="J63" s="210"/>
    </row>
    <row r="64" spans="2:10" x14ac:dyDescent="0.25">
      <c r="B64" s="200" t="s">
        <v>139</v>
      </c>
      <c r="C64" s="195">
        <f>+C59+C54</f>
        <v>81.611485892054915</v>
      </c>
      <c r="D64" s="195">
        <f t="shared" ref="D64:H64" si="15">+D59+D54</f>
        <v>77.768751164832977</v>
      </c>
      <c r="E64" s="195">
        <f t="shared" si="15"/>
        <v>79.500250486984768</v>
      </c>
      <c r="F64" s="195">
        <f t="shared" si="15"/>
        <v>14.638221031222539</v>
      </c>
      <c r="G64" s="195">
        <f t="shared" si="15"/>
        <v>12.569863247989643</v>
      </c>
      <c r="H64" s="195">
        <f t="shared" si="15"/>
        <v>71.874433856070155</v>
      </c>
      <c r="I64" s="196">
        <f>SUM(C64:H64)</f>
        <v>337.963005679155</v>
      </c>
      <c r="J64" s="196"/>
    </row>
    <row r="65" spans="2:10" x14ac:dyDescent="0.25">
      <c r="B65" s="200" t="s">
        <v>140</v>
      </c>
      <c r="C65" s="195">
        <f t="shared" ref="C65:H66" si="16">+C60+C55</f>
        <v>688.96493314660518</v>
      </c>
      <c r="D65" s="195">
        <f t="shared" si="16"/>
        <v>628.93088630080672</v>
      </c>
      <c r="E65" s="195">
        <f t="shared" si="16"/>
        <v>882.47655123695631</v>
      </c>
      <c r="F65" s="195">
        <f t="shared" si="16"/>
        <v>87.041958409215496</v>
      </c>
      <c r="G65" s="195">
        <f t="shared" si="16"/>
        <v>184.48395989105518</v>
      </c>
      <c r="H65" s="195">
        <f t="shared" si="16"/>
        <v>573.76851750019523</v>
      </c>
      <c r="I65" s="196">
        <f t="shared" ref="I65:I66" si="17">SUM(C65:H65)</f>
        <v>3045.6668064848345</v>
      </c>
      <c r="J65" s="196"/>
    </row>
    <row r="66" spans="2:10" x14ac:dyDescent="0.25">
      <c r="B66" s="200" t="s">
        <v>141</v>
      </c>
      <c r="C66" s="195">
        <f t="shared" si="16"/>
        <v>684.73300222728881</v>
      </c>
      <c r="D66" s="195">
        <f t="shared" si="16"/>
        <v>593.28334044772976</v>
      </c>
      <c r="E66" s="195">
        <f t="shared" si="16"/>
        <v>927.59371445333898</v>
      </c>
      <c r="F66" s="195">
        <f t="shared" si="16"/>
        <v>34.060503524966798</v>
      </c>
      <c r="G66" s="195">
        <f t="shared" si="16"/>
        <v>240.89627129834469</v>
      </c>
      <c r="H66" s="195">
        <f t="shared" si="16"/>
        <v>542.02614454942352</v>
      </c>
      <c r="I66" s="196">
        <f t="shared" si="17"/>
        <v>3022.5929765010928</v>
      </c>
      <c r="J66" s="196"/>
    </row>
    <row r="67" spans="2:10" ht="15.75" thickBot="1" x14ac:dyDescent="0.3">
      <c r="B67" s="189"/>
      <c r="C67" s="198">
        <f>SUM(C64:C66)</f>
        <v>1455.3094212659489</v>
      </c>
      <c r="D67" s="198">
        <f t="shared" ref="D67:I67" si="18">SUM(D64:D66)</f>
        <v>1299.9829779133695</v>
      </c>
      <c r="E67" s="198">
        <f t="shared" si="18"/>
        <v>1889.5705161772801</v>
      </c>
      <c r="F67" s="198">
        <f t="shared" si="18"/>
        <v>135.74068296540483</v>
      </c>
      <c r="G67" s="198">
        <f t="shared" si="18"/>
        <v>437.95009443738951</v>
      </c>
      <c r="H67" s="198">
        <f t="shared" si="18"/>
        <v>1187.6690959056889</v>
      </c>
      <c r="I67" s="199">
        <f t="shared" si="18"/>
        <v>6406.2227886650817</v>
      </c>
      <c r="J67" s="199"/>
    </row>
    <row r="68" spans="2:10" ht="24.75" customHeight="1" thickBot="1" x14ac:dyDescent="0.3"/>
    <row r="69" spans="2:10" x14ac:dyDescent="0.25">
      <c r="B69" s="208" t="s">
        <v>143</v>
      </c>
      <c r="C69" s="209"/>
      <c r="D69" s="209"/>
      <c r="E69" s="209"/>
      <c r="F69" s="209"/>
      <c r="G69" s="209"/>
      <c r="H69" s="209"/>
      <c r="I69" s="209"/>
      <c r="J69" s="210"/>
    </row>
    <row r="70" spans="2:10" x14ac:dyDescent="0.25">
      <c r="B70" s="200" t="s">
        <v>144</v>
      </c>
      <c r="C70" s="195">
        <f>+C57</f>
        <v>1425.8294212659489</v>
      </c>
      <c r="D70" s="195">
        <f t="shared" ref="D70:H70" si="19">+D57</f>
        <v>1273.6229779133696</v>
      </c>
      <c r="E70" s="195">
        <f t="shared" si="19"/>
        <v>1851.35051617728</v>
      </c>
      <c r="F70" s="195">
        <f t="shared" si="19"/>
        <v>132.96068296540483</v>
      </c>
      <c r="G70" s="195">
        <f t="shared" si="19"/>
        <v>429.12009443738953</v>
      </c>
      <c r="H70" s="195">
        <f t="shared" si="19"/>
        <v>1163.5890959056887</v>
      </c>
      <c r="I70" s="196">
        <f>SUM(C70:H70)</f>
        <v>6276.4727886650817</v>
      </c>
      <c r="J70" s="196"/>
    </row>
    <row r="71" spans="2:10" x14ac:dyDescent="0.25">
      <c r="B71" s="200" t="s">
        <v>145</v>
      </c>
      <c r="C71" s="195">
        <f>+C59</f>
        <v>8.65</v>
      </c>
      <c r="D71" s="195">
        <f t="shared" ref="D71:H71" si="20">+D59</f>
        <v>7.75</v>
      </c>
      <c r="E71" s="195">
        <f t="shared" si="20"/>
        <v>11.17</v>
      </c>
      <c r="F71" s="195">
        <f t="shared" si="20"/>
        <v>0.84</v>
      </c>
      <c r="G71" s="195">
        <f t="shared" si="20"/>
        <v>2.56</v>
      </c>
      <c r="H71" s="195">
        <f t="shared" si="20"/>
        <v>7.08</v>
      </c>
      <c r="I71" s="196">
        <f t="shared" ref="I71" si="21">SUM(C71:H71)</f>
        <v>38.049999999999997</v>
      </c>
      <c r="J71" s="196"/>
    </row>
    <row r="72" spans="2:10" ht="4.5" customHeight="1" x14ac:dyDescent="0.25">
      <c r="B72" s="200"/>
      <c r="C72" s="195"/>
      <c r="D72" s="195"/>
      <c r="E72" s="195"/>
      <c r="F72" s="195"/>
      <c r="G72" s="195"/>
      <c r="H72" s="195"/>
      <c r="I72" s="196"/>
      <c r="J72" s="196"/>
    </row>
    <row r="73" spans="2:10" ht="15.75" thickBot="1" x14ac:dyDescent="0.3">
      <c r="B73" s="189"/>
      <c r="C73" s="198">
        <f>SUM(C70:C72)</f>
        <v>1434.479421265949</v>
      </c>
      <c r="D73" s="198">
        <f t="shared" ref="D73:I73" si="22">SUM(D70:D72)</f>
        <v>1281.3729779133696</v>
      </c>
      <c r="E73" s="198">
        <f t="shared" si="22"/>
        <v>1862.5205161772801</v>
      </c>
      <c r="F73" s="198">
        <f t="shared" si="22"/>
        <v>133.80068296540483</v>
      </c>
      <c r="G73" s="198">
        <f t="shared" si="22"/>
        <v>431.68009443738953</v>
      </c>
      <c r="H73" s="198">
        <f t="shared" si="22"/>
        <v>1170.6690959056887</v>
      </c>
      <c r="I73" s="199">
        <f t="shared" si="22"/>
        <v>6314.5227886650819</v>
      </c>
      <c r="J73" s="199"/>
    </row>
    <row r="74" spans="2:10" s="16" customFormat="1" x14ac:dyDescent="0.25"/>
    <row r="75" spans="2:10" s="16" customFormat="1" x14ac:dyDescent="0.25"/>
    <row r="76" spans="2:10" s="16" customFormat="1" x14ac:dyDescent="0.25"/>
    <row r="77" spans="2:10" s="16" customFormat="1" x14ac:dyDescent="0.25"/>
    <row r="78" spans="2:10" s="16" customFormat="1" x14ac:dyDescent="0.25"/>
    <row r="79" spans="2:10" s="16" customFormat="1" x14ac:dyDescent="0.25"/>
    <row r="80" spans="2:1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row r="131" s="16" customFormat="1" x14ac:dyDescent="0.25"/>
    <row r="132" s="16" customFormat="1" x14ac:dyDescent="0.25"/>
    <row r="133" s="16" customFormat="1" x14ac:dyDescent="0.25"/>
    <row r="134" s="16" customFormat="1" x14ac:dyDescent="0.25"/>
    <row r="135" s="16" customFormat="1" x14ac:dyDescent="0.25"/>
    <row r="136" s="16" customFormat="1" x14ac:dyDescent="0.25"/>
    <row r="137" s="16" customFormat="1" x14ac:dyDescent="0.25"/>
    <row r="138" s="16" customFormat="1" x14ac:dyDescent="0.25"/>
    <row r="139" s="16" customFormat="1" x14ac:dyDescent="0.25"/>
    <row r="140" s="16" customFormat="1" x14ac:dyDescent="0.25"/>
    <row r="141" s="16" customFormat="1" x14ac:dyDescent="0.25"/>
    <row r="142" s="16" customFormat="1" x14ac:dyDescent="0.25"/>
    <row r="143" s="16" customFormat="1" x14ac:dyDescent="0.25"/>
    <row r="144" s="16" customFormat="1" x14ac:dyDescent="0.25"/>
    <row r="145" s="16" customFormat="1" x14ac:dyDescent="0.25"/>
    <row r="146" s="16" customFormat="1" x14ac:dyDescent="0.25"/>
    <row r="147" s="16" customFormat="1" x14ac:dyDescent="0.25"/>
    <row r="148" s="16" customFormat="1" x14ac:dyDescent="0.25"/>
    <row r="149" s="16" customFormat="1" x14ac:dyDescent="0.25"/>
    <row r="150" s="16" customFormat="1" x14ac:dyDescent="0.25"/>
    <row r="151" s="16" customFormat="1" x14ac:dyDescent="0.25"/>
    <row r="152" s="16" customFormat="1" x14ac:dyDescent="0.25"/>
    <row r="153" s="16" customFormat="1" x14ac:dyDescent="0.25"/>
    <row r="154" s="16" customFormat="1" x14ac:dyDescent="0.25"/>
    <row r="155" s="16" customFormat="1" x14ac:dyDescent="0.25"/>
    <row r="156" s="16" customFormat="1" x14ac:dyDescent="0.25"/>
    <row r="157" s="16" customFormat="1" x14ac:dyDescent="0.25"/>
    <row r="158" s="16" customFormat="1" x14ac:dyDescent="0.25"/>
    <row r="159" s="16" customFormat="1" x14ac:dyDescent="0.25"/>
    <row r="160" s="16" customFormat="1" x14ac:dyDescent="0.25"/>
    <row r="161" s="16" customFormat="1" x14ac:dyDescent="0.25"/>
    <row r="162" s="16" customFormat="1" x14ac:dyDescent="0.25"/>
    <row r="163" s="16" customFormat="1" x14ac:dyDescent="0.25"/>
    <row r="164" s="16" customFormat="1" x14ac:dyDescent="0.25"/>
    <row r="165" s="16" customFormat="1" x14ac:dyDescent="0.25"/>
    <row r="166" s="16" customFormat="1" x14ac:dyDescent="0.25"/>
    <row r="167" s="16" customFormat="1" x14ac:dyDescent="0.25"/>
    <row r="168" s="16" customFormat="1" x14ac:dyDescent="0.25"/>
    <row r="169" s="16" customFormat="1" x14ac:dyDescent="0.25"/>
    <row r="170" s="16" customFormat="1" x14ac:dyDescent="0.25"/>
    <row r="171" s="16" customFormat="1" x14ac:dyDescent="0.25"/>
    <row r="172" s="16" customFormat="1" x14ac:dyDescent="0.25"/>
    <row r="173" s="16" customFormat="1" x14ac:dyDescent="0.25"/>
    <row r="174" s="16" customFormat="1" x14ac:dyDescent="0.25"/>
    <row r="175" s="16" customFormat="1" x14ac:dyDescent="0.25"/>
    <row r="176" s="16" customFormat="1" x14ac:dyDescent="0.25"/>
    <row r="177" s="16" customFormat="1" x14ac:dyDescent="0.25"/>
    <row r="178" s="16" customFormat="1" x14ac:dyDescent="0.25"/>
    <row r="179" s="16" customFormat="1" x14ac:dyDescent="0.25"/>
    <row r="180" s="16" customFormat="1" x14ac:dyDescent="0.25"/>
    <row r="181" s="16" customFormat="1" x14ac:dyDescent="0.25"/>
    <row r="182" s="16" customFormat="1" x14ac:dyDescent="0.25"/>
    <row r="183" s="16" customFormat="1" x14ac:dyDescent="0.25"/>
    <row r="184" s="16" customFormat="1" x14ac:dyDescent="0.25"/>
    <row r="185" s="16" customFormat="1" x14ac:dyDescent="0.25"/>
    <row r="186" s="16" customFormat="1" x14ac:dyDescent="0.25"/>
    <row r="187" s="16" customFormat="1" x14ac:dyDescent="0.25"/>
    <row r="188" s="16" customFormat="1" x14ac:dyDescent="0.25"/>
    <row r="189" s="16" customFormat="1" x14ac:dyDescent="0.25"/>
    <row r="190" s="16" customFormat="1" x14ac:dyDescent="0.25"/>
    <row r="191" s="16" customFormat="1" x14ac:dyDescent="0.25"/>
    <row r="192" s="16" customFormat="1" x14ac:dyDescent="0.25"/>
    <row r="193" s="16" customFormat="1" x14ac:dyDescent="0.25"/>
    <row r="194" s="16" customFormat="1" x14ac:dyDescent="0.25"/>
    <row r="195" s="16" customFormat="1" x14ac:dyDescent="0.25"/>
    <row r="196" s="16" customFormat="1" x14ac:dyDescent="0.25"/>
    <row r="197" s="16" customFormat="1" x14ac:dyDescent="0.25"/>
    <row r="198" s="16" customFormat="1" x14ac:dyDescent="0.25"/>
  </sheetData>
  <mergeCells count="9">
    <mergeCell ref="B58:J58"/>
    <mergeCell ref="B63:J63"/>
    <mergeCell ref="B69:J69"/>
    <mergeCell ref="B34:C34"/>
    <mergeCell ref="B35:C35"/>
    <mergeCell ref="B36:C36"/>
    <mergeCell ref="B43:J43"/>
    <mergeCell ref="B48:J48"/>
    <mergeCell ref="B53:J5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45"/>
  <sheetViews>
    <sheetView workbookViewId="0">
      <pane ySplit="6" topLeftCell="A7" activePane="bottomLeft" state="frozen"/>
      <selection pane="bottomLeft" activeCell="A68" sqref="A68"/>
    </sheetView>
  </sheetViews>
  <sheetFormatPr defaultRowHeight="15" x14ac:dyDescent="0.25"/>
  <cols>
    <col min="1" max="1" width="60.5703125" customWidth="1"/>
    <col min="2" max="2" width="10.42578125" customWidth="1"/>
    <col min="3" max="3" width="14.7109375" customWidth="1"/>
    <col min="4" max="4" width="14.42578125" customWidth="1"/>
    <col min="5" max="9" width="14.7109375" customWidth="1"/>
    <col min="10" max="10" width="13.5703125" customWidth="1"/>
    <col min="11" max="11" width="14.28515625" customWidth="1"/>
    <col min="12" max="12" width="17.28515625" customWidth="1"/>
    <col min="13" max="13" width="21.42578125" customWidth="1"/>
    <col min="14" max="15" width="20" customWidth="1"/>
  </cols>
  <sheetData>
    <row r="1" spans="1:12" ht="6" customHeight="1" x14ac:dyDescent="0.25"/>
    <row r="2" spans="1:12" ht="18.75" x14ac:dyDescent="0.3">
      <c r="A2" s="14" t="s">
        <v>146</v>
      </c>
    </row>
    <row r="3" spans="1:12" ht="22.5" customHeight="1" x14ac:dyDescent="0.25"/>
    <row r="4" spans="1:12" ht="17.25" customHeight="1" x14ac:dyDescent="0.25">
      <c r="A4" s="39" t="s">
        <v>35</v>
      </c>
      <c r="C4" s="201">
        <v>831213.82</v>
      </c>
    </row>
    <row r="5" spans="1:12" ht="17.25" customHeight="1" thickBot="1" x14ac:dyDescent="0.3">
      <c r="A5" s="39" t="s">
        <v>101</v>
      </c>
      <c r="C5" s="202">
        <f>+'Tab1-CBR New Class A allocation'!F6</f>
        <v>6406.2227886650817</v>
      </c>
    </row>
    <row r="6" spans="1:12" ht="17.25" customHeight="1" thickBot="1" x14ac:dyDescent="0.3">
      <c r="A6" s="39" t="s">
        <v>102</v>
      </c>
      <c r="C6" s="203">
        <f>+C4-C5</f>
        <v>824807.59721133485</v>
      </c>
    </row>
    <row r="9" spans="1:12" ht="18.75" x14ac:dyDescent="0.3">
      <c r="A9" s="14" t="s">
        <v>20</v>
      </c>
    </row>
    <row r="11" spans="1:12" x14ac:dyDescent="0.25">
      <c r="A11" s="13" t="s">
        <v>31</v>
      </c>
    </row>
    <row r="12" spans="1:12" x14ac:dyDescent="0.25">
      <c r="A12" s="13"/>
    </row>
    <row r="13" spans="1:12" x14ac:dyDescent="0.25">
      <c r="A13" s="32"/>
      <c r="B13" s="16"/>
      <c r="C13" s="221" t="s">
        <v>8</v>
      </c>
      <c r="D13" s="222"/>
      <c r="E13" s="221" t="s">
        <v>9</v>
      </c>
      <c r="F13" s="222"/>
      <c r="G13" s="221" t="s">
        <v>10</v>
      </c>
      <c r="H13" s="222"/>
      <c r="I13" s="221" t="s">
        <v>33</v>
      </c>
      <c r="J13" s="222"/>
      <c r="K13" s="16"/>
    </row>
    <row r="14" spans="1:12" ht="68.25" customHeight="1" x14ac:dyDescent="0.25">
      <c r="A14" s="223" t="s">
        <v>30</v>
      </c>
      <c r="B14" s="225"/>
      <c r="C14" s="227" t="s">
        <v>26</v>
      </c>
      <c r="D14" s="227" t="s">
        <v>25</v>
      </c>
      <c r="E14" s="227" t="s">
        <v>24</v>
      </c>
      <c r="F14" s="227" t="s">
        <v>23</v>
      </c>
      <c r="G14" s="227" t="s">
        <v>22</v>
      </c>
      <c r="H14" s="227" t="s">
        <v>21</v>
      </c>
      <c r="I14" s="227" t="s">
        <v>28</v>
      </c>
      <c r="J14" s="227" t="s">
        <v>29</v>
      </c>
      <c r="K14" s="227" t="s">
        <v>97</v>
      </c>
    </row>
    <row r="15" spans="1:12" ht="51" customHeight="1" thickBot="1" x14ac:dyDescent="0.3">
      <c r="A15" s="224"/>
      <c r="B15" s="226"/>
      <c r="C15" s="228"/>
      <c r="D15" s="228"/>
      <c r="E15" s="228"/>
      <c r="F15" s="228"/>
      <c r="G15" s="228"/>
      <c r="H15" s="228"/>
      <c r="I15" s="228"/>
      <c r="J15" s="228"/>
      <c r="K15" s="228"/>
    </row>
    <row r="16" spans="1:12" ht="19.5" customHeight="1" x14ac:dyDescent="0.25">
      <c r="A16" s="29" t="s">
        <v>11</v>
      </c>
      <c r="B16" s="17"/>
      <c r="C16" s="18">
        <v>1080124093</v>
      </c>
      <c r="D16" s="19"/>
      <c r="E16" s="18"/>
      <c r="F16" s="19"/>
      <c r="G16" s="18"/>
      <c r="H16" s="19"/>
      <c r="I16" s="18">
        <f t="shared" ref="I16:I24" si="0">+C16-E16-G16</f>
        <v>1080124093</v>
      </c>
      <c r="J16" s="19"/>
      <c r="K16" s="40">
        <f t="shared" ref="K16:K24" si="1">+C$6*I16/I$25</f>
        <v>307332.4357583354</v>
      </c>
      <c r="L16" s="33"/>
    </row>
    <row r="17" spans="1:12" ht="28.5" customHeight="1" x14ac:dyDescent="0.25">
      <c r="A17" s="30" t="s">
        <v>12</v>
      </c>
      <c r="B17" s="20"/>
      <c r="C17" s="21">
        <v>388005727</v>
      </c>
      <c r="D17" s="22"/>
      <c r="E17" s="21"/>
      <c r="F17" s="22"/>
      <c r="G17" s="21"/>
      <c r="H17" s="22"/>
      <c r="I17" s="21">
        <f t="shared" si="0"/>
        <v>388005727</v>
      </c>
      <c r="J17" s="22"/>
      <c r="K17" s="40">
        <f t="shared" si="1"/>
        <v>110400.96775907553</v>
      </c>
      <c r="L17" s="33"/>
    </row>
    <row r="18" spans="1:12" ht="27.75" customHeight="1" x14ac:dyDescent="0.25">
      <c r="A18" s="30" t="s">
        <v>13</v>
      </c>
      <c r="B18" s="20"/>
      <c r="C18" s="21">
        <v>1483228611</v>
      </c>
      <c r="D18" s="22">
        <v>3782233</v>
      </c>
      <c r="E18" s="21">
        <v>48842761.151942439</v>
      </c>
      <c r="F18" s="22">
        <v>160963</v>
      </c>
      <c r="G18" s="21">
        <v>33408741.224641889</v>
      </c>
      <c r="H18" s="22">
        <v>73462</v>
      </c>
      <c r="I18" s="21">
        <f t="shared" si="0"/>
        <v>1400977108.6234157</v>
      </c>
      <c r="J18" s="22">
        <f t="shared" ref="J18:J23" si="2">+D18-F18-H18</f>
        <v>3547808</v>
      </c>
      <c r="K18" s="40">
        <f t="shared" si="1"/>
        <v>398626.14862985408</v>
      </c>
      <c r="L18" s="33"/>
    </row>
    <row r="19" spans="1:12" ht="27.75" customHeight="1" x14ac:dyDescent="0.25">
      <c r="A19" s="30" t="s">
        <v>14</v>
      </c>
      <c r="B19" s="20"/>
      <c r="C19" s="21">
        <v>10938724</v>
      </c>
      <c r="D19" s="22">
        <v>72320</v>
      </c>
      <c r="E19" s="21">
        <v>6764968.6723633278</v>
      </c>
      <c r="F19" s="22">
        <v>34282</v>
      </c>
      <c r="G19" s="21">
        <v>2991683.7188170645</v>
      </c>
      <c r="H19" s="22">
        <v>25964</v>
      </c>
      <c r="I19" s="21">
        <f t="shared" si="0"/>
        <v>1182071.6088196076</v>
      </c>
      <c r="J19" s="22">
        <f t="shared" si="2"/>
        <v>12074</v>
      </c>
      <c r="K19" s="40">
        <f t="shared" si="1"/>
        <v>336.34000864686226</v>
      </c>
      <c r="L19" s="33"/>
    </row>
    <row r="20" spans="1:12" x14ac:dyDescent="0.25">
      <c r="A20" s="30" t="s">
        <v>15</v>
      </c>
      <c r="B20" s="20"/>
      <c r="C20" s="21">
        <v>23414113</v>
      </c>
      <c r="D20" s="22">
        <v>154800</v>
      </c>
      <c r="E20" s="21">
        <v>16234640.508970371</v>
      </c>
      <c r="F20" s="22">
        <v>77400</v>
      </c>
      <c r="G20" s="21">
        <v>7179472.9648862053</v>
      </c>
      <c r="H20" s="22">
        <v>77400</v>
      </c>
      <c r="I20" s="21">
        <f t="shared" si="0"/>
        <v>-0.47385657578706741</v>
      </c>
      <c r="J20" s="22">
        <f t="shared" si="2"/>
        <v>0</v>
      </c>
      <c r="K20" s="40">
        <f t="shared" si="1"/>
        <v>-1.3482848552360147E-4</v>
      </c>
      <c r="L20" s="33"/>
    </row>
    <row r="21" spans="1:12" ht="18.75" customHeight="1" x14ac:dyDescent="0.25">
      <c r="A21" s="30" t="s">
        <v>16</v>
      </c>
      <c r="B21" s="20"/>
      <c r="C21" s="21">
        <v>95045673</v>
      </c>
      <c r="D21" s="22">
        <v>182963</v>
      </c>
      <c r="E21" s="21">
        <v>95045673</v>
      </c>
      <c r="F21" s="22">
        <v>182963</v>
      </c>
      <c r="G21" s="21"/>
      <c r="H21" s="22"/>
      <c r="I21" s="21">
        <f t="shared" si="0"/>
        <v>0</v>
      </c>
      <c r="J21" s="22">
        <f t="shared" si="2"/>
        <v>0</v>
      </c>
      <c r="K21" s="40">
        <f t="shared" si="1"/>
        <v>0</v>
      </c>
      <c r="L21" s="33"/>
    </row>
    <row r="22" spans="1:12" ht="24.75" x14ac:dyDescent="0.25">
      <c r="A22" s="30" t="s">
        <v>17</v>
      </c>
      <c r="B22" s="20"/>
      <c r="C22" s="21">
        <v>22397552</v>
      </c>
      <c r="D22" s="22">
        <v>62713</v>
      </c>
      <c r="E22" s="21"/>
      <c r="F22" s="22"/>
      <c r="G22" s="21"/>
      <c r="H22" s="22"/>
      <c r="I22" s="21">
        <f t="shared" si="0"/>
        <v>22397552</v>
      </c>
      <c r="J22" s="22">
        <f t="shared" si="2"/>
        <v>62713</v>
      </c>
      <c r="K22" s="40">
        <f t="shared" si="1"/>
        <v>6372.8735020300819</v>
      </c>
      <c r="L22" s="33"/>
    </row>
    <row r="23" spans="1:12" ht="27" customHeight="1" x14ac:dyDescent="0.25">
      <c r="A23" s="30" t="s">
        <v>18</v>
      </c>
      <c r="B23" s="20"/>
      <c r="C23" s="21">
        <v>696900</v>
      </c>
      <c r="D23" s="22">
        <v>1882</v>
      </c>
      <c r="E23" s="21"/>
      <c r="F23" s="22"/>
      <c r="G23" s="21"/>
      <c r="H23" s="22"/>
      <c r="I23" s="21">
        <f t="shared" si="0"/>
        <v>696900</v>
      </c>
      <c r="J23" s="22">
        <f t="shared" si="2"/>
        <v>1882</v>
      </c>
      <c r="K23" s="40">
        <f t="shared" si="1"/>
        <v>198.29200724993356</v>
      </c>
      <c r="L23" s="33"/>
    </row>
    <row r="24" spans="1:12" ht="28.5" customHeight="1" thickBot="1" x14ac:dyDescent="0.3">
      <c r="A24" s="31" t="s">
        <v>19</v>
      </c>
      <c r="B24" s="23"/>
      <c r="C24" s="24">
        <v>5414248</v>
      </c>
      <c r="D24" s="25"/>
      <c r="E24" s="24"/>
      <c r="F24" s="25"/>
      <c r="G24" s="24"/>
      <c r="H24" s="25"/>
      <c r="I24" s="24">
        <f t="shared" si="0"/>
        <v>5414248</v>
      </c>
      <c r="J24" s="25"/>
      <c r="K24" s="41">
        <f t="shared" si="1"/>
        <v>1540.5396809713566</v>
      </c>
      <c r="L24" s="33"/>
    </row>
    <row r="25" spans="1:12" ht="21" customHeight="1" x14ac:dyDescent="0.25">
      <c r="A25" s="26"/>
      <c r="B25" s="26"/>
      <c r="C25" s="27">
        <f t="shared" ref="C25:K25" si="3">SUM(C16:C24)</f>
        <v>3109265641</v>
      </c>
      <c r="D25" s="28">
        <f t="shared" si="3"/>
        <v>4256911</v>
      </c>
      <c r="E25" s="27">
        <f t="shared" si="3"/>
        <v>166888043.33327615</v>
      </c>
      <c r="F25" s="28">
        <f t="shared" si="3"/>
        <v>455608</v>
      </c>
      <c r="G25" s="27">
        <f t="shared" si="3"/>
        <v>43579897.908345155</v>
      </c>
      <c r="H25" s="28">
        <f t="shared" si="3"/>
        <v>176826</v>
      </c>
      <c r="I25" s="27">
        <f t="shared" si="3"/>
        <v>2898797699.758379</v>
      </c>
      <c r="J25" s="28">
        <f t="shared" si="3"/>
        <v>3624477</v>
      </c>
      <c r="K25" s="42">
        <f t="shared" si="3"/>
        <v>824807.59721133462</v>
      </c>
    </row>
    <row r="26" spans="1:12" x14ac:dyDescent="0.25">
      <c r="C26" s="204"/>
    </row>
    <row r="27" spans="1:12" x14ac:dyDescent="0.25">
      <c r="C27" s="205"/>
    </row>
    <row r="30" spans="1:12" ht="18" x14ac:dyDescent="0.25">
      <c r="A30" s="3" t="s">
        <v>32</v>
      </c>
      <c r="B30" s="2"/>
      <c r="C30" s="2"/>
      <c r="D30" s="2"/>
    </row>
    <row r="31" spans="1:12" x14ac:dyDescent="0.25">
      <c r="A31" s="4" t="s">
        <v>6</v>
      </c>
      <c r="B31" s="2"/>
      <c r="C31" s="2"/>
      <c r="D31" s="2"/>
    </row>
    <row r="32" spans="1:12" ht="26.25" customHeight="1" x14ac:dyDescent="0.25">
      <c r="A32" s="217" t="s">
        <v>1</v>
      </c>
      <c r="B32" s="219" t="s">
        <v>2</v>
      </c>
      <c r="C32" s="215" t="s">
        <v>3</v>
      </c>
      <c r="D32" s="215" t="s">
        <v>27</v>
      </c>
      <c r="E32" s="215" t="s">
        <v>7</v>
      </c>
    </row>
    <row r="33" spans="1:5" x14ac:dyDescent="0.25">
      <c r="A33" s="218"/>
      <c r="B33" s="219"/>
      <c r="C33" s="220"/>
      <c r="D33" s="216"/>
      <c r="E33" s="216"/>
    </row>
    <row r="34" spans="1:5" x14ac:dyDescent="0.25">
      <c r="A34" s="34" t="s">
        <v>11</v>
      </c>
      <c r="B34" s="1" t="s">
        <v>0</v>
      </c>
      <c r="C34" s="37">
        <f>+I16</f>
        <v>1080124093</v>
      </c>
      <c r="D34" s="7">
        <f>+K16</f>
        <v>307332.4357583354</v>
      </c>
      <c r="E34" s="8">
        <f t="shared" ref="E34:E37" si="4">+IF(+ROUND(C34,0)=0,0,D34/C34)</f>
        <v>2.8453437688324523E-4</v>
      </c>
    </row>
    <row r="35" spans="1:5" x14ac:dyDescent="0.25">
      <c r="A35" s="5" t="s">
        <v>12</v>
      </c>
      <c r="B35" s="1" t="s">
        <v>0</v>
      </c>
      <c r="C35" s="37">
        <f>+I17</f>
        <v>388005727</v>
      </c>
      <c r="D35" s="7">
        <f t="shared" ref="D35:D42" si="5">+K17</f>
        <v>110400.96775907553</v>
      </c>
      <c r="E35" s="8">
        <f t="shared" si="4"/>
        <v>2.8453437688324518E-4</v>
      </c>
    </row>
    <row r="36" spans="1:5" x14ac:dyDescent="0.25">
      <c r="A36" s="5" t="s">
        <v>13</v>
      </c>
      <c r="B36" s="1" t="s">
        <v>4</v>
      </c>
      <c r="C36" s="37">
        <f>+J18</f>
        <v>3547808</v>
      </c>
      <c r="D36" s="7">
        <f t="shared" si="5"/>
        <v>398626.14862985408</v>
      </c>
      <c r="E36" s="8">
        <f t="shared" si="4"/>
        <v>0.11235843332836898</v>
      </c>
    </row>
    <row r="37" spans="1:5" ht="30" customHeight="1" x14ac:dyDescent="0.25">
      <c r="A37" s="35" t="s">
        <v>14</v>
      </c>
      <c r="B37" s="1" t="s">
        <v>4</v>
      </c>
      <c r="C37" s="37">
        <f t="shared" ref="C37:C41" si="6">+J19</f>
        <v>12074</v>
      </c>
      <c r="D37" s="38">
        <f t="shared" si="5"/>
        <v>336.34000864686226</v>
      </c>
      <c r="E37" s="8">
        <f t="shared" si="4"/>
        <v>2.7856551983341249E-2</v>
      </c>
    </row>
    <row r="38" spans="1:5" x14ac:dyDescent="0.25">
      <c r="A38" s="34" t="s">
        <v>15</v>
      </c>
      <c r="B38" s="1" t="s">
        <v>4</v>
      </c>
      <c r="C38" s="37">
        <f>ROUND(+J20,0)</f>
        <v>0</v>
      </c>
      <c r="D38" s="7">
        <f t="shared" si="5"/>
        <v>-1.3482848552360147E-4</v>
      </c>
      <c r="E38" s="8">
        <f>+IF(+ROUND(C38,0)=0,0,D38/C38)</f>
        <v>0</v>
      </c>
    </row>
    <row r="39" spans="1:5" x14ac:dyDescent="0.25">
      <c r="A39" s="34" t="s">
        <v>16</v>
      </c>
      <c r="B39" s="1" t="s">
        <v>4</v>
      </c>
      <c r="C39" s="37">
        <f>ROUND(+J21,0)</f>
        <v>0</v>
      </c>
      <c r="D39" s="7">
        <f t="shared" si="5"/>
        <v>0</v>
      </c>
      <c r="E39" s="8">
        <f>+IF(+ROUND(C39,0)=0,0,D39/C39)</f>
        <v>0</v>
      </c>
    </row>
    <row r="40" spans="1:5" x14ac:dyDescent="0.25">
      <c r="A40" s="34" t="s">
        <v>17</v>
      </c>
      <c r="B40" s="1" t="s">
        <v>4</v>
      </c>
      <c r="C40" s="37">
        <f t="shared" si="6"/>
        <v>62713</v>
      </c>
      <c r="D40" s="7">
        <f t="shared" si="5"/>
        <v>6372.8735020300819</v>
      </c>
      <c r="E40" s="8">
        <f>+IF(+ROUND(C40,0)=0,0,D40/C40)</f>
        <v>0.10161965624400175</v>
      </c>
    </row>
    <row r="41" spans="1:5" x14ac:dyDescent="0.25">
      <c r="A41" s="34" t="s">
        <v>18</v>
      </c>
      <c r="B41" s="1" t="s">
        <v>4</v>
      </c>
      <c r="C41" s="37">
        <f t="shared" si="6"/>
        <v>1882</v>
      </c>
      <c r="D41" s="7">
        <f t="shared" si="5"/>
        <v>198.29200724993356</v>
      </c>
      <c r="E41" s="8">
        <f>+IF(+ROUND(C41,0)=0,0,D41/C41)</f>
        <v>0.10536238429858319</v>
      </c>
    </row>
    <row r="42" spans="1:5" x14ac:dyDescent="0.25">
      <c r="A42" s="34" t="s">
        <v>19</v>
      </c>
      <c r="B42" s="1" t="s">
        <v>0</v>
      </c>
      <c r="C42" s="37">
        <f>+I24</f>
        <v>5414248</v>
      </c>
      <c r="D42" s="7">
        <f t="shared" si="5"/>
        <v>1540.5396809713566</v>
      </c>
      <c r="E42" s="8">
        <f>+IF(+ROUND(C42,0)=0,0,D42/C42)</f>
        <v>2.8453437688324518E-4</v>
      </c>
    </row>
    <row r="43" spans="1:5" x14ac:dyDescent="0.25">
      <c r="A43" s="34" t="s">
        <v>34</v>
      </c>
      <c r="B43" s="1"/>
      <c r="C43" s="6"/>
      <c r="D43" s="7"/>
      <c r="E43" s="8"/>
    </row>
    <row r="44" spans="1:5" x14ac:dyDescent="0.25">
      <c r="A44" s="34"/>
      <c r="B44" s="1"/>
      <c r="C44" s="6"/>
      <c r="D44" s="7"/>
      <c r="E44" s="8"/>
    </row>
    <row r="45" spans="1:5" x14ac:dyDescent="0.25">
      <c r="A45" s="36" t="s">
        <v>5</v>
      </c>
      <c r="B45" s="10"/>
      <c r="C45" s="11"/>
      <c r="D45" s="12">
        <f>SUM(D34:D44)</f>
        <v>824807.59721133462</v>
      </c>
      <c r="E45" s="9"/>
    </row>
  </sheetData>
  <mergeCells count="20">
    <mergeCell ref="K14:K15"/>
    <mergeCell ref="F14:F15"/>
    <mergeCell ref="G14:G15"/>
    <mergeCell ref="H14:H15"/>
    <mergeCell ref="I14:I15"/>
    <mergeCell ref="J14:J15"/>
    <mergeCell ref="E13:F13"/>
    <mergeCell ref="G13:H13"/>
    <mergeCell ref="I13:J13"/>
    <mergeCell ref="A14:A15"/>
    <mergeCell ref="B14:B15"/>
    <mergeCell ref="C13:D13"/>
    <mergeCell ref="C14:C15"/>
    <mergeCell ref="D14:D15"/>
    <mergeCell ref="E14:E15"/>
    <mergeCell ref="D32:D33"/>
    <mergeCell ref="E32:E33"/>
    <mergeCell ref="A32:A33"/>
    <mergeCell ref="B32:B33"/>
    <mergeCell ref="C32:C33"/>
  </mergeCells>
  <conditionalFormatting sqref="B34:B44">
    <cfRule type="cellIs" dxfId="0" priority="1" operator="equal">
      <formula>"kW"</formula>
    </cfRule>
  </conditionalFormatting>
  <dataValidations disablePrompts="1" count="1">
    <dataValidation type="list" allowBlank="1" showInputMessage="1" showErrorMessage="1" sqref="B34:B44">
      <formula1>"kWh, kW, # of Customers"</formula1>
    </dataValidation>
  </dataValidations>
  <pageMargins left="0.7" right="0.7" top="0.75" bottom="0.75" header="0.3" footer="0.3"/>
  <pageSetup scale="58"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3:R77"/>
  <sheetViews>
    <sheetView workbookViewId="0">
      <selection activeCell="D78" sqref="D78"/>
    </sheetView>
  </sheetViews>
  <sheetFormatPr defaultRowHeight="15" x14ac:dyDescent="0.25"/>
  <cols>
    <col min="1" max="1" width="49" style="43" customWidth="1"/>
    <col min="2" max="2" width="20.5703125" style="43" customWidth="1"/>
    <col min="3" max="3" width="23" style="43" customWidth="1"/>
    <col min="4" max="4" width="24.28515625" style="43" customWidth="1"/>
    <col min="5" max="5" width="28.5703125" style="43" hidden="1" customWidth="1"/>
    <col min="6" max="6" width="30.28515625" style="43" hidden="1" customWidth="1"/>
    <col min="7" max="7" width="28.28515625" style="43" hidden="1" customWidth="1"/>
    <col min="8" max="8" width="14.140625" style="43" customWidth="1"/>
    <col min="9" max="9" width="21.42578125" style="43" customWidth="1"/>
    <col min="10" max="10" width="11.42578125" style="43" customWidth="1"/>
    <col min="11" max="11" width="2.85546875" style="43" customWidth="1"/>
    <col min="12" max="12" width="16.140625" style="43" customWidth="1"/>
    <col min="13" max="13" width="14.7109375" style="43" customWidth="1"/>
    <col min="14" max="14" width="13.85546875" style="43" customWidth="1"/>
    <col min="15" max="15" width="17.7109375" style="43" customWidth="1"/>
    <col min="16" max="16" width="9.140625" style="43"/>
  </cols>
  <sheetData>
    <row r="13" spans="1:9" s="43" customFormat="1" x14ac:dyDescent="0.25">
      <c r="A13" s="114"/>
      <c r="B13" s="114"/>
      <c r="C13" s="114"/>
      <c r="D13" s="114"/>
      <c r="E13" s="114"/>
    </row>
    <row r="14" spans="1:9" s="43" customFormat="1" ht="89.25" customHeight="1" x14ac:dyDescent="0.25">
      <c r="A14" s="234" t="s">
        <v>86</v>
      </c>
      <c r="B14" s="234"/>
      <c r="C14" s="234"/>
      <c r="D14" s="235"/>
      <c r="E14" s="235"/>
    </row>
    <row r="15" spans="1:9" s="43" customFormat="1" x14ac:dyDescent="0.25">
      <c r="A15" s="147" t="s">
        <v>85</v>
      </c>
      <c r="B15" s="147"/>
      <c r="C15" s="147"/>
      <c r="D15" s="146"/>
      <c r="E15" s="146"/>
    </row>
    <row r="16" spans="1:9" s="43" customFormat="1" ht="30" x14ac:dyDescent="0.25">
      <c r="A16" s="149" t="s">
        <v>84</v>
      </c>
      <c r="B16" s="148">
        <v>2014</v>
      </c>
      <c r="C16" s="236" t="s">
        <v>83</v>
      </c>
      <c r="D16" s="237"/>
      <c r="E16" s="237"/>
      <c r="F16" s="237"/>
      <c r="G16" s="237"/>
      <c r="H16" s="237"/>
      <c r="I16" s="237"/>
    </row>
    <row r="17" spans="1:16" x14ac:dyDescent="0.25">
      <c r="A17" s="147"/>
      <c r="B17" s="147"/>
      <c r="C17" s="147"/>
      <c r="D17" s="146"/>
      <c r="E17" s="146"/>
    </row>
    <row r="18" spans="1:16" x14ac:dyDescent="0.25">
      <c r="A18" s="234" t="s">
        <v>82</v>
      </c>
      <c r="B18" s="234"/>
      <c r="C18" s="234"/>
      <c r="D18" s="234"/>
      <c r="E18" s="234"/>
      <c r="H18" s="145"/>
    </row>
    <row r="19" spans="1:16" ht="15.75" thickBot="1" x14ac:dyDescent="0.3">
      <c r="B19" s="144"/>
      <c r="C19" s="110" t="s">
        <v>5</v>
      </c>
      <c r="D19" s="143">
        <v>2015</v>
      </c>
      <c r="E19" s="143">
        <v>2014</v>
      </c>
      <c r="F19" s="142"/>
      <c r="G19" s="141"/>
    </row>
    <row r="20" spans="1:16" ht="39.75" thickBot="1" x14ac:dyDescent="0.3">
      <c r="A20" s="117" t="s">
        <v>81</v>
      </c>
      <c r="B20" s="137" t="s">
        <v>8</v>
      </c>
      <c r="C20" s="136">
        <f>SUM(D20:G20)</f>
        <v>1477856294.0416002</v>
      </c>
      <c r="D20" s="140">
        <v>1477856294.0416002</v>
      </c>
      <c r="E20" s="139"/>
      <c r="F20" s="138"/>
      <c r="G20" s="138"/>
      <c r="H20" s="128"/>
      <c r="I20" s="128"/>
      <c r="J20" s="128"/>
      <c r="K20" s="128"/>
      <c r="L20" s="128"/>
      <c r="M20" s="128"/>
      <c r="N20" s="128"/>
      <c r="O20" s="128"/>
      <c r="P20" s="128"/>
    </row>
    <row r="21" spans="1:16" ht="15.75" thickBot="1" x14ac:dyDescent="0.3">
      <c r="A21" s="117" t="s">
        <v>80</v>
      </c>
      <c r="B21" s="137" t="s">
        <v>9</v>
      </c>
      <c r="C21" s="136">
        <f>SUM(D21:G21)</f>
        <v>44506946.62394578</v>
      </c>
      <c r="D21" s="135">
        <f>D40</f>
        <v>44506946.62394578</v>
      </c>
      <c r="E21" s="135">
        <f>E40</f>
        <v>0</v>
      </c>
      <c r="F21" s="134"/>
      <c r="G21" s="134"/>
      <c r="H21" s="128"/>
      <c r="I21" s="128"/>
      <c r="J21" s="128"/>
      <c r="K21" s="128"/>
      <c r="L21" s="128"/>
      <c r="M21" s="128"/>
      <c r="N21" s="128"/>
      <c r="O21" s="128"/>
      <c r="P21" s="128"/>
    </row>
    <row r="22" spans="1:16" ht="27" thickBot="1" x14ac:dyDescent="0.3">
      <c r="A22" s="133" t="s">
        <v>79</v>
      </c>
      <c r="B22" s="132" t="s">
        <v>78</v>
      </c>
      <c r="C22" s="131">
        <f>IFERROR(+C21/C20,0)</f>
        <v>3.0115882581674719E-2</v>
      </c>
      <c r="D22" s="130"/>
      <c r="E22" s="129"/>
      <c r="F22" s="129"/>
      <c r="G22" s="129"/>
      <c r="H22" s="128"/>
      <c r="I22" s="128"/>
      <c r="J22" s="128"/>
      <c r="K22" s="128"/>
      <c r="L22" s="128"/>
      <c r="M22" s="128"/>
      <c r="N22" s="128"/>
      <c r="O22" s="128"/>
      <c r="P22" s="128"/>
    </row>
    <row r="23" spans="1:16" x14ac:dyDescent="0.25">
      <c r="A23" s="114"/>
      <c r="B23" s="114"/>
      <c r="C23" s="114"/>
      <c r="D23" s="114"/>
      <c r="E23" s="114"/>
    </row>
    <row r="24" spans="1:16" x14ac:dyDescent="0.25">
      <c r="A24" s="114"/>
      <c r="B24" s="114"/>
      <c r="C24" s="126"/>
      <c r="D24" s="127"/>
      <c r="E24" s="126"/>
    </row>
    <row r="25" spans="1:16" x14ac:dyDescent="0.25">
      <c r="A25" s="238" t="s">
        <v>77</v>
      </c>
      <c r="B25" s="238"/>
      <c r="C25" s="238"/>
      <c r="D25" s="114"/>
      <c r="E25" s="125"/>
    </row>
    <row r="26" spans="1:16" ht="15.75" thickBot="1" x14ac:dyDescent="0.3">
      <c r="A26" s="124"/>
      <c r="B26" s="124"/>
      <c r="C26" s="123"/>
      <c r="D26" s="114"/>
      <c r="E26" s="114"/>
      <c r="O26" s="122"/>
    </row>
    <row r="27" spans="1:16" ht="15.75" thickBot="1" x14ac:dyDescent="0.3">
      <c r="A27" s="121" t="s">
        <v>76</v>
      </c>
      <c r="B27" s="120" t="s">
        <v>75</v>
      </c>
      <c r="C27" s="115">
        <v>-532511.63262600591</v>
      </c>
      <c r="D27" s="114"/>
      <c r="E27" s="114"/>
    </row>
    <row r="28" spans="1:16" ht="27" thickBot="1" x14ac:dyDescent="0.3">
      <c r="A28" s="117" t="s">
        <v>74</v>
      </c>
      <c r="B28" s="116" t="s">
        <v>73</v>
      </c>
      <c r="C28" s="119">
        <f>+C22*C27</f>
        <v>-16037.057801540699</v>
      </c>
      <c r="D28" s="118"/>
      <c r="E28" s="114"/>
    </row>
    <row r="29" spans="1:16" ht="27" thickBot="1" x14ac:dyDescent="0.3">
      <c r="A29" s="117" t="s">
        <v>72</v>
      </c>
      <c r="B29" s="116" t="s">
        <v>71</v>
      </c>
      <c r="C29" s="115">
        <f>+C27-C28</f>
        <v>-516474.57482446521</v>
      </c>
      <c r="D29" s="114"/>
      <c r="E29" s="114"/>
    </row>
    <row r="30" spans="1:16" x14ac:dyDescent="0.25">
      <c r="A30" s="114"/>
      <c r="B30" s="114"/>
      <c r="C30" s="114"/>
      <c r="D30" s="114"/>
      <c r="E30" s="114"/>
    </row>
    <row r="31" spans="1:16" x14ac:dyDescent="0.25">
      <c r="A31" s="239" t="s">
        <v>70</v>
      </c>
      <c r="B31" s="239"/>
      <c r="C31" s="240"/>
      <c r="D31" s="240"/>
      <c r="E31" s="114"/>
    </row>
    <row r="32" spans="1:16" x14ac:dyDescent="0.25">
      <c r="A32" s="109" t="s">
        <v>69</v>
      </c>
      <c r="B32" s="109"/>
      <c r="C32" s="241">
        <v>6</v>
      </c>
      <c r="D32" s="242"/>
      <c r="E32" s="242"/>
      <c r="F32" s="242"/>
      <c r="G32" s="243"/>
      <c r="H32" s="113"/>
      <c r="I32" s="113"/>
      <c r="J32" s="113"/>
      <c r="N32" s="113"/>
    </row>
    <row r="33" spans="1:18" ht="80.25" customHeight="1" x14ac:dyDescent="0.25">
      <c r="A33" s="112" t="s">
        <v>68</v>
      </c>
      <c r="B33" s="112"/>
      <c r="C33" s="111" t="s">
        <v>67</v>
      </c>
      <c r="D33" s="111" t="s">
        <v>66</v>
      </c>
      <c r="E33" s="111"/>
      <c r="F33" s="111"/>
      <c r="G33" s="111"/>
      <c r="H33" s="110" t="s">
        <v>65</v>
      </c>
      <c r="I33" s="109" t="s">
        <v>64</v>
      </c>
      <c r="J33" s="109" t="s">
        <v>63</v>
      </c>
      <c r="L33" s="108" t="s">
        <v>62</v>
      </c>
      <c r="M33" s="107" t="s">
        <v>59</v>
      </c>
      <c r="N33" s="106" t="s">
        <v>61</v>
      </c>
    </row>
    <row r="34" spans="1:18" x14ac:dyDescent="0.25">
      <c r="A34" s="105" t="s">
        <v>41</v>
      </c>
      <c r="B34" s="104"/>
      <c r="C34" s="103">
        <f t="shared" ref="C34:C40" si="0">SUM(D34:G34)</f>
        <v>11231984.0682</v>
      </c>
      <c r="D34" s="102">
        <v>11231984.0682</v>
      </c>
      <c r="E34" s="102"/>
      <c r="F34" s="102"/>
      <c r="G34" s="102"/>
      <c r="H34" s="101">
        <f t="shared" ref="H34:H39" si="1">IFERROR(+C34/$C$40,0)</f>
        <v>0.25236474124147013</v>
      </c>
      <c r="I34" s="100">
        <f t="shared" ref="I34:I39" si="2">+H34*$C$28</f>
        <v>-4047.1879423603182</v>
      </c>
      <c r="J34" s="99">
        <f t="shared" ref="J34:J39" si="3">+I34/12</f>
        <v>-337.26566186335987</v>
      </c>
      <c r="K34" s="72"/>
      <c r="L34" s="90">
        <v>65122.808082080934</v>
      </c>
      <c r="M34" s="89">
        <f t="shared" ref="M34:M39" si="4">+L34-I34</f>
        <v>69169.99602444125</v>
      </c>
      <c r="N34" s="98">
        <f t="shared" ref="N34:N39" si="5">+L34/12</f>
        <v>5426.9006735067442</v>
      </c>
      <c r="Q34" s="43"/>
    </row>
    <row r="35" spans="1:18" x14ac:dyDescent="0.25">
      <c r="A35" s="97" t="s">
        <v>40</v>
      </c>
      <c r="B35" s="96"/>
      <c r="C35" s="95">
        <f t="shared" si="0"/>
        <v>11284127.368199999</v>
      </c>
      <c r="D35" s="94">
        <v>11284127.368199999</v>
      </c>
      <c r="E35" s="94"/>
      <c r="F35" s="94"/>
      <c r="G35" s="94"/>
      <c r="H35" s="93">
        <f t="shared" si="1"/>
        <v>0.25353631790433528</v>
      </c>
      <c r="I35" s="92">
        <f t="shared" si="2"/>
        <v>-4065.9765850216231</v>
      </c>
      <c r="J35" s="91">
        <f t="shared" si="3"/>
        <v>-338.83138208513526</v>
      </c>
      <c r="K35" s="72"/>
      <c r="L35" s="90">
        <v>57100.797276996607</v>
      </c>
      <c r="M35" s="89">
        <f t="shared" si="4"/>
        <v>61166.773862018228</v>
      </c>
      <c r="N35" s="88">
        <f t="shared" si="5"/>
        <v>4758.3997730830506</v>
      </c>
      <c r="Q35" s="43"/>
    </row>
    <row r="36" spans="1:18" x14ac:dyDescent="0.25">
      <c r="A36" s="97" t="s">
        <v>39</v>
      </c>
      <c r="B36" s="96"/>
      <c r="C36" s="95">
        <f t="shared" si="0"/>
        <v>8212066.5925347358</v>
      </c>
      <c r="D36" s="94">
        <v>8212066.5925347358</v>
      </c>
      <c r="E36" s="94"/>
      <c r="F36" s="94"/>
      <c r="G36" s="94"/>
      <c r="H36" s="93">
        <f t="shared" si="1"/>
        <v>0.18451201925670749</v>
      </c>
      <c r="I36" s="92">
        <f t="shared" si="2"/>
        <v>-2959.0299178988084</v>
      </c>
      <c r="J36" s="91">
        <f t="shared" si="3"/>
        <v>-246.58582649156736</v>
      </c>
      <c r="K36" s="72"/>
      <c r="L36" s="90">
        <v>77397.758790252265</v>
      </c>
      <c r="M36" s="89">
        <f t="shared" si="4"/>
        <v>80356.788708151071</v>
      </c>
      <c r="N36" s="88">
        <f t="shared" si="5"/>
        <v>6449.8132325210217</v>
      </c>
      <c r="Q36" s="43"/>
    </row>
    <row r="37" spans="1:18" x14ac:dyDescent="0.25">
      <c r="A37" s="97" t="s">
        <v>38</v>
      </c>
      <c r="B37" s="96"/>
      <c r="C37" s="95">
        <f t="shared" si="0"/>
        <v>1049311.5616329007</v>
      </c>
      <c r="D37" s="94">
        <v>1049311.5616329007</v>
      </c>
      <c r="E37" s="94"/>
      <c r="F37" s="94"/>
      <c r="G37" s="94"/>
      <c r="H37" s="93">
        <f t="shared" si="1"/>
        <v>2.357635473174308E-2</v>
      </c>
      <c r="I37" s="92">
        <f t="shared" si="2"/>
        <v>-378.09536358259135</v>
      </c>
      <c r="J37" s="91">
        <f t="shared" si="3"/>
        <v>-31.507946965215947</v>
      </c>
      <c r="K37" s="72"/>
      <c r="L37" s="90">
        <v>8489.8271734344016</v>
      </c>
      <c r="M37" s="89">
        <f t="shared" si="4"/>
        <v>8867.9225370169934</v>
      </c>
      <c r="N37" s="88">
        <f t="shared" si="5"/>
        <v>707.48559778620017</v>
      </c>
      <c r="Q37" s="43"/>
    </row>
    <row r="38" spans="1:18" x14ac:dyDescent="0.25">
      <c r="A38" s="97" t="s">
        <v>37</v>
      </c>
      <c r="B38" s="96"/>
      <c r="C38" s="95">
        <f t="shared" si="0"/>
        <v>2235811.2360281469</v>
      </c>
      <c r="D38" s="94">
        <v>2235811.2360281469</v>
      </c>
      <c r="E38" s="94"/>
      <c r="F38" s="94"/>
      <c r="G38" s="94"/>
      <c r="H38" s="93">
        <f t="shared" si="1"/>
        <v>5.0235107227626086E-2</v>
      </c>
      <c r="I38" s="92">
        <f t="shared" si="2"/>
        <v>-805.62331827603452</v>
      </c>
      <c r="J38" s="91">
        <f t="shared" si="3"/>
        <v>-67.135276523002872</v>
      </c>
      <c r="K38" s="72"/>
      <c r="L38" s="90">
        <v>17627.441710397921</v>
      </c>
      <c r="M38" s="89">
        <f t="shared" si="4"/>
        <v>18433.065028673955</v>
      </c>
      <c r="N38" s="88">
        <f t="shared" si="5"/>
        <v>1468.9534758664934</v>
      </c>
      <c r="Q38" s="43"/>
    </row>
    <row r="39" spans="1:18" x14ac:dyDescent="0.25">
      <c r="A39" s="97" t="s">
        <v>36</v>
      </c>
      <c r="B39" s="96"/>
      <c r="C39" s="95">
        <f t="shared" si="0"/>
        <v>10493645.797349999</v>
      </c>
      <c r="D39" s="94">
        <v>10493645.797349999</v>
      </c>
      <c r="E39" s="94"/>
      <c r="F39" s="94"/>
      <c r="G39" s="94"/>
      <c r="H39" s="93">
        <f t="shared" si="1"/>
        <v>0.23577545963811797</v>
      </c>
      <c r="I39" s="92">
        <f t="shared" si="2"/>
        <v>-3781.1446744013238</v>
      </c>
      <c r="J39" s="91">
        <f t="shared" si="3"/>
        <v>-315.09538953344367</v>
      </c>
      <c r="K39" s="72"/>
      <c r="L39" s="90">
        <v>52878.681121127192</v>
      </c>
      <c r="M39" s="89">
        <f t="shared" si="4"/>
        <v>56659.825795528515</v>
      </c>
      <c r="N39" s="88">
        <f t="shared" si="5"/>
        <v>4406.556760093933</v>
      </c>
      <c r="Q39" s="43"/>
    </row>
    <row r="40" spans="1:18" x14ac:dyDescent="0.25">
      <c r="A40" s="87" t="s">
        <v>5</v>
      </c>
      <c r="B40" s="87"/>
      <c r="C40" s="86">
        <f t="shared" si="0"/>
        <v>44506946.62394578</v>
      </c>
      <c r="D40" s="86">
        <f>SUM(D34:D39)</f>
        <v>44506946.62394578</v>
      </c>
      <c r="E40" s="86"/>
      <c r="F40" s="86"/>
      <c r="G40" s="86"/>
      <c r="H40" s="85">
        <f>SUM(H34:H39)</f>
        <v>1</v>
      </c>
      <c r="I40" s="84">
        <f>SUM(I34:I39)</f>
        <v>-16037.057801540701</v>
      </c>
      <c r="J40" s="83"/>
      <c r="K40" s="72"/>
      <c r="L40" s="82">
        <f>SUM(L34:L39)</f>
        <v>278617.31415428931</v>
      </c>
      <c r="M40" s="81">
        <f>SUM(M34:M39)</f>
        <v>294654.37195583002</v>
      </c>
      <c r="N40" s="80"/>
      <c r="Q40" s="43"/>
    </row>
    <row r="41" spans="1:18" x14ac:dyDescent="0.25">
      <c r="A41" s="62"/>
      <c r="B41" s="62"/>
      <c r="C41" s="62"/>
      <c r="D41" s="62"/>
      <c r="E41" s="62"/>
      <c r="F41" s="62"/>
      <c r="G41" s="62"/>
      <c r="H41" s="62"/>
      <c r="I41" s="79"/>
      <c r="J41" s="62"/>
      <c r="K41" s="72"/>
      <c r="L41" s="76"/>
      <c r="M41" s="76"/>
      <c r="N41" s="62"/>
      <c r="O41" s="72"/>
      <c r="P41" s="72"/>
    </row>
    <row r="42" spans="1:18" x14ac:dyDescent="0.25">
      <c r="A42" s="62"/>
      <c r="B42" s="62"/>
      <c r="C42" s="62"/>
      <c r="D42" s="62"/>
      <c r="E42" s="62"/>
      <c r="F42" s="62"/>
      <c r="G42" s="62"/>
      <c r="H42" s="78" t="s">
        <v>60</v>
      </c>
      <c r="I42" s="77">
        <v>278617.31</v>
      </c>
      <c r="J42" s="62"/>
      <c r="K42" s="72"/>
      <c r="L42" s="76"/>
      <c r="M42" s="76"/>
      <c r="N42" s="62"/>
      <c r="O42" s="72"/>
      <c r="P42" s="72"/>
      <c r="Q42" s="72"/>
      <c r="R42" s="72"/>
    </row>
    <row r="43" spans="1:18" x14ac:dyDescent="0.25">
      <c r="A43" s="62"/>
      <c r="B43" s="62"/>
      <c r="C43" s="62"/>
      <c r="D43" s="62"/>
      <c r="E43" s="62"/>
      <c r="F43" s="62"/>
      <c r="G43" s="62"/>
      <c r="H43" s="75" t="s">
        <v>59</v>
      </c>
      <c r="I43" s="74">
        <f>+I42-I40</f>
        <v>294654.36780154071</v>
      </c>
      <c r="J43" s="62"/>
      <c r="L43" s="73"/>
      <c r="M43" s="73"/>
      <c r="N43" s="62"/>
      <c r="O43" s="72"/>
      <c r="P43" s="72"/>
      <c r="Q43" s="72"/>
      <c r="R43" s="72"/>
    </row>
    <row r="44" spans="1:18" x14ac:dyDescent="0.25">
      <c r="A44" s="62"/>
      <c r="B44" s="62"/>
      <c r="C44" s="62"/>
      <c r="E44" s="62"/>
      <c r="F44" s="62"/>
      <c r="G44" s="62"/>
      <c r="H44" s="62"/>
      <c r="I44" s="62"/>
      <c r="J44" s="62"/>
      <c r="N44" s="62"/>
    </row>
    <row r="45" spans="1:18" x14ac:dyDescent="0.25">
      <c r="A45" s="62"/>
      <c r="E45" s="62"/>
      <c r="F45" s="62"/>
      <c r="G45" s="62"/>
      <c r="H45" s="62"/>
      <c r="I45" s="71" t="s">
        <v>58</v>
      </c>
      <c r="J45" s="62"/>
      <c r="N45" s="62"/>
    </row>
    <row r="46" spans="1:18" x14ac:dyDescent="0.25">
      <c r="A46" s="62"/>
      <c r="E46" s="62"/>
      <c r="F46" s="62"/>
      <c r="G46" s="62"/>
      <c r="H46" s="62"/>
      <c r="I46" s="62"/>
      <c r="J46" s="62"/>
      <c r="N46" s="62"/>
    </row>
    <row r="47" spans="1:18" s="43" customFormat="1" x14ac:dyDescent="0.25">
      <c r="A47" s="51" t="s">
        <v>57</v>
      </c>
      <c r="B47" s="70"/>
      <c r="C47" s="70"/>
      <c r="D47"/>
      <c r="E47"/>
      <c r="F47"/>
      <c r="G47" s="62"/>
      <c r="H47" s="62"/>
      <c r="I47" s="62"/>
      <c r="J47" s="62"/>
      <c r="N47" s="62"/>
      <c r="Q47"/>
      <c r="R47"/>
    </row>
    <row r="48" spans="1:18" s="43" customFormat="1" ht="15.75" thickBot="1" x14ac:dyDescent="0.3">
      <c r="A48" s="70"/>
      <c r="B48" s="70"/>
      <c r="C48" s="70"/>
      <c r="D48"/>
      <c r="E48"/>
      <c r="F48"/>
      <c r="G48" s="62"/>
      <c r="H48" s="62"/>
      <c r="I48" s="62"/>
      <c r="J48" s="62"/>
      <c r="N48" s="62"/>
      <c r="Q48"/>
      <c r="R48"/>
    </row>
    <row r="49" spans="1:18" s="43" customFormat="1" ht="21.75" customHeight="1" thickBot="1" x14ac:dyDescent="0.3">
      <c r="A49" s="69"/>
      <c r="B49" s="229" t="s">
        <v>56</v>
      </c>
      <c r="C49" s="230"/>
      <c r="D49"/>
      <c r="E49"/>
      <c r="F49"/>
      <c r="G49" s="62"/>
      <c r="H49" s="62"/>
      <c r="I49" s="62"/>
      <c r="J49" s="62"/>
      <c r="N49" s="62"/>
      <c r="Q49"/>
      <c r="R49"/>
    </row>
    <row r="50" spans="1:18" s="43" customFormat="1" ht="15.75" customHeight="1" thickBot="1" x14ac:dyDescent="0.3">
      <c r="A50" s="68"/>
      <c r="B50" s="67" t="s">
        <v>55</v>
      </c>
      <c r="C50" s="66" t="s">
        <v>54</v>
      </c>
      <c r="D50"/>
      <c r="E50"/>
      <c r="F50"/>
      <c r="G50" s="62"/>
      <c r="H50" s="62"/>
      <c r="I50" s="62"/>
      <c r="J50" s="62"/>
      <c r="N50" s="62"/>
      <c r="Q50"/>
      <c r="R50"/>
    </row>
    <row r="51" spans="1:18" s="43" customFormat="1" ht="15" customHeight="1" thickBot="1" x14ac:dyDescent="0.3">
      <c r="A51" s="61" t="s">
        <v>53</v>
      </c>
      <c r="B51" s="63"/>
      <c r="C51" s="59"/>
      <c r="D51"/>
      <c r="E51"/>
      <c r="F51"/>
      <c r="G51" s="62"/>
      <c r="H51" s="62"/>
      <c r="I51" s="62"/>
      <c r="J51" s="62"/>
      <c r="N51" s="62"/>
      <c r="Q51"/>
      <c r="R51"/>
    </row>
    <row r="52" spans="1:18" s="43" customFormat="1" ht="15" customHeight="1" thickBot="1" x14ac:dyDescent="0.3">
      <c r="A52" s="61" t="s">
        <v>52</v>
      </c>
      <c r="B52" s="63"/>
      <c r="C52" s="65"/>
      <c r="D52"/>
      <c r="E52"/>
      <c r="F52"/>
      <c r="G52" s="62"/>
      <c r="H52" s="62"/>
      <c r="I52" s="62"/>
      <c r="J52" s="62"/>
      <c r="N52" s="62"/>
      <c r="Q52"/>
      <c r="R52"/>
    </row>
    <row r="53" spans="1:18" s="43" customFormat="1" ht="15" customHeight="1" thickBot="1" x14ac:dyDescent="0.3">
      <c r="A53" s="64" t="s">
        <v>51</v>
      </c>
      <c r="B53" s="63"/>
      <c r="C53" s="59"/>
      <c r="D53"/>
      <c r="E53"/>
      <c r="F53"/>
      <c r="G53" s="62"/>
      <c r="H53" s="62"/>
      <c r="I53" s="62"/>
      <c r="J53" s="62"/>
      <c r="N53" s="62"/>
      <c r="Q53"/>
      <c r="R53"/>
    </row>
    <row r="54" spans="1:18" s="43" customFormat="1" ht="15" customHeight="1" thickBot="1" x14ac:dyDescent="0.3">
      <c r="A54" s="61" t="s">
        <v>41</v>
      </c>
      <c r="B54" s="60"/>
      <c r="C54" s="59"/>
      <c r="D54"/>
      <c r="E54"/>
      <c r="F54"/>
      <c r="G54" s="62"/>
      <c r="H54" s="62"/>
      <c r="I54" s="62"/>
      <c r="J54" s="62"/>
      <c r="N54" s="62"/>
      <c r="Q54"/>
      <c r="R54"/>
    </row>
    <row r="55" spans="1:18" s="43" customFormat="1" ht="15" customHeight="1" thickBot="1" x14ac:dyDescent="0.3">
      <c r="A55" s="61" t="s">
        <v>40</v>
      </c>
      <c r="B55" s="60"/>
      <c r="C55" s="59"/>
      <c r="D55"/>
      <c r="E55"/>
      <c r="F55"/>
      <c r="G55" s="62"/>
      <c r="H55" s="62"/>
      <c r="I55" s="62"/>
      <c r="J55" s="62"/>
      <c r="N55" s="62"/>
      <c r="Q55"/>
      <c r="R55"/>
    </row>
    <row r="56" spans="1:18" s="43" customFormat="1" ht="15" customHeight="1" thickBot="1" x14ac:dyDescent="0.3">
      <c r="A56" s="61" t="s">
        <v>39</v>
      </c>
      <c r="B56" s="60"/>
      <c r="C56" s="59"/>
      <c r="D56"/>
      <c r="E56"/>
      <c r="F56"/>
      <c r="G56" s="62"/>
      <c r="H56" s="62"/>
      <c r="I56" s="62"/>
      <c r="J56" s="62"/>
      <c r="N56" s="62"/>
      <c r="Q56"/>
      <c r="R56"/>
    </row>
    <row r="57" spans="1:18" s="43" customFormat="1" ht="15" customHeight="1" thickBot="1" x14ac:dyDescent="0.3">
      <c r="A57" s="61" t="s">
        <v>38</v>
      </c>
      <c r="B57" s="60"/>
      <c r="C57" s="59"/>
      <c r="D57"/>
      <c r="E57"/>
      <c r="F57"/>
      <c r="G57" s="62"/>
      <c r="H57" s="62"/>
      <c r="I57" s="62"/>
      <c r="J57" s="62"/>
      <c r="N57" s="62"/>
      <c r="Q57"/>
      <c r="R57"/>
    </row>
    <row r="58" spans="1:18" ht="15" customHeight="1" thickBot="1" x14ac:dyDescent="0.3">
      <c r="A58" s="61" t="s">
        <v>37</v>
      </c>
      <c r="B58" s="60"/>
      <c r="C58" s="59"/>
      <c r="D58"/>
      <c r="E58"/>
      <c r="F58"/>
    </row>
    <row r="59" spans="1:18" ht="15" customHeight="1" thickBot="1" x14ac:dyDescent="0.3">
      <c r="A59" s="61" t="s">
        <v>36</v>
      </c>
      <c r="B59" s="60"/>
      <c r="C59" s="59"/>
      <c r="D59"/>
      <c r="E59"/>
      <c r="F59"/>
    </row>
    <row r="60" spans="1:18" ht="3.75" customHeight="1" x14ac:dyDescent="0.25">
      <c r="A60" s="58"/>
      <c r="B60" s="58"/>
      <c r="C60" s="58"/>
      <c r="D60"/>
      <c r="E60"/>
      <c r="F60"/>
    </row>
    <row r="61" spans="1:18" x14ac:dyDescent="0.25">
      <c r="A61" s="57" t="s">
        <v>50</v>
      </c>
      <c r="B61" s="55"/>
      <c r="C61" s="55"/>
      <c r="D61"/>
      <c r="E61"/>
      <c r="F61"/>
    </row>
    <row r="62" spans="1:18" ht="3" customHeight="1" thickBot="1" x14ac:dyDescent="0.3">
      <c r="A62" s="56"/>
      <c r="B62" s="55"/>
      <c r="C62" s="55"/>
      <c r="D62"/>
      <c r="E62"/>
      <c r="F62"/>
    </row>
    <row r="63" spans="1:18" ht="16.5" customHeight="1" thickBot="1" x14ac:dyDescent="0.3">
      <c r="A63" s="54"/>
      <c r="B63" s="231" t="s">
        <v>49</v>
      </c>
      <c r="C63" s="232"/>
      <c r="D63" s="233"/>
      <c r="E63"/>
      <c r="F63"/>
    </row>
    <row r="64" spans="1:18" ht="16.5" customHeight="1" thickBot="1" x14ac:dyDescent="0.3">
      <c r="A64" s="53"/>
      <c r="B64" s="231" t="s">
        <v>48</v>
      </c>
      <c r="C64" s="232"/>
      <c r="D64" s="233"/>
      <c r="E64"/>
      <c r="F64"/>
    </row>
    <row r="65" spans="1:9" ht="16.5" customHeight="1" thickBot="1" x14ac:dyDescent="0.3">
      <c r="A65" s="52"/>
      <c r="B65" s="231" t="s">
        <v>47</v>
      </c>
      <c r="C65" s="232"/>
      <c r="D65" s="233"/>
      <c r="E65"/>
      <c r="F65"/>
    </row>
    <row r="66" spans="1:9" x14ac:dyDescent="0.25">
      <c r="A66"/>
      <c r="B66"/>
      <c r="C66"/>
      <c r="D66"/>
      <c r="E66"/>
      <c r="F66"/>
    </row>
    <row r="67" spans="1:9" x14ac:dyDescent="0.25">
      <c r="A67"/>
      <c r="B67"/>
      <c r="C67"/>
      <c r="D67"/>
      <c r="E67"/>
      <c r="F67"/>
    </row>
    <row r="68" spans="1:9" x14ac:dyDescent="0.25">
      <c r="A68" s="51" t="s">
        <v>98</v>
      </c>
      <c r="B68"/>
      <c r="C68"/>
      <c r="D68"/>
      <c r="E68"/>
      <c r="F68"/>
    </row>
    <row r="69" spans="1:9" x14ac:dyDescent="0.25">
      <c r="A69"/>
      <c r="B69"/>
      <c r="C69"/>
      <c r="D69"/>
      <c r="E69"/>
      <c r="F69"/>
    </row>
    <row r="70" spans="1:9" ht="34.5" x14ac:dyDescent="0.25">
      <c r="A70" s="50" t="s">
        <v>46</v>
      </c>
      <c r="B70" s="50" t="s">
        <v>45</v>
      </c>
      <c r="C70" s="50" t="s">
        <v>44</v>
      </c>
      <c r="D70" s="50" t="s">
        <v>87</v>
      </c>
      <c r="H70" s="50" t="s">
        <v>43</v>
      </c>
      <c r="I70" s="50" t="s">
        <v>42</v>
      </c>
    </row>
    <row r="71" spans="1:9" x14ac:dyDescent="0.25">
      <c r="A71" s="49" t="s">
        <v>41</v>
      </c>
      <c r="B71" s="48">
        <v>63815.800000000017</v>
      </c>
      <c r="C71" s="48">
        <v>1307.0080820809192</v>
      </c>
      <c r="D71" s="48">
        <f t="shared" ref="D71:D76" si="6">SUM(B71:C71)</f>
        <v>65122.808082080934</v>
      </c>
      <c r="H71" s="47">
        <f t="shared" ref="H71:H76" si="7">+ROUND(D71/12,2)</f>
        <v>5426.9</v>
      </c>
      <c r="I71" s="46">
        <v>11231984.0682</v>
      </c>
    </row>
    <row r="72" spans="1:9" x14ac:dyDescent="0.25">
      <c r="A72" s="49" t="s">
        <v>40</v>
      </c>
      <c r="B72" s="48">
        <v>55979.270000000048</v>
      </c>
      <c r="C72" s="48">
        <v>1121.5272769965572</v>
      </c>
      <c r="D72" s="48">
        <f t="shared" si="6"/>
        <v>57100.797276996607</v>
      </c>
      <c r="H72" s="47">
        <f t="shared" si="7"/>
        <v>4758.3999999999996</v>
      </c>
      <c r="I72" s="46">
        <v>11284127.368199999</v>
      </c>
    </row>
    <row r="73" spans="1:9" x14ac:dyDescent="0.25">
      <c r="A73" s="49" t="s">
        <v>39</v>
      </c>
      <c r="B73" s="48">
        <v>75752.22000000003</v>
      </c>
      <c r="C73" s="48">
        <v>1645.5387902522355</v>
      </c>
      <c r="D73" s="48">
        <f t="shared" si="6"/>
        <v>77397.758790252265</v>
      </c>
      <c r="H73" s="47">
        <f t="shared" si="7"/>
        <v>6449.81</v>
      </c>
      <c r="I73" s="46">
        <v>8212066.5925347358</v>
      </c>
    </row>
    <row r="74" spans="1:9" x14ac:dyDescent="0.25">
      <c r="A74" s="49" t="s">
        <v>38</v>
      </c>
      <c r="B74" s="48">
        <v>8316.5699999999979</v>
      </c>
      <c r="C74" s="48">
        <v>173.2571734344038</v>
      </c>
      <c r="D74" s="48">
        <f t="shared" si="6"/>
        <v>8489.8271734344016</v>
      </c>
      <c r="H74" s="47">
        <f t="shared" si="7"/>
        <v>707.49</v>
      </c>
      <c r="I74" s="46">
        <v>1049311.5616329007</v>
      </c>
    </row>
    <row r="75" spans="1:9" x14ac:dyDescent="0.25">
      <c r="A75" s="49" t="s">
        <v>37</v>
      </c>
      <c r="B75" s="48">
        <v>17253.370000000003</v>
      </c>
      <c r="C75" s="48">
        <v>374.07171039791893</v>
      </c>
      <c r="D75" s="48">
        <f t="shared" si="6"/>
        <v>17627.441710397921</v>
      </c>
      <c r="H75" s="47">
        <f t="shared" si="7"/>
        <v>1468.95</v>
      </c>
      <c r="I75" s="46">
        <v>2235811.2360281469</v>
      </c>
    </row>
    <row r="76" spans="1:9" x14ac:dyDescent="0.25">
      <c r="A76" s="49" t="s">
        <v>36</v>
      </c>
      <c r="B76" s="48">
        <v>51840.010000000009</v>
      </c>
      <c r="C76" s="48">
        <v>1038.6711211271804</v>
      </c>
      <c r="D76" s="48">
        <f t="shared" si="6"/>
        <v>52878.681121127192</v>
      </c>
      <c r="H76" s="47">
        <f t="shared" si="7"/>
        <v>4406.5600000000004</v>
      </c>
      <c r="I76" s="46">
        <v>10493645.797349999</v>
      </c>
    </row>
    <row r="77" spans="1:9" ht="20.25" customHeight="1" thickBot="1" x14ac:dyDescent="0.3">
      <c r="A77" s="45" t="s">
        <v>5</v>
      </c>
      <c r="B77" s="44">
        <f>SUM(B71:B76)</f>
        <v>272957.24000000011</v>
      </c>
      <c r="C77" s="44">
        <f>SUM(C71:C76)</f>
        <v>5660.0741542892147</v>
      </c>
      <c r="D77" s="44">
        <f>SUM(D71:D76)</f>
        <v>278617.31415428931</v>
      </c>
    </row>
  </sheetData>
  <mergeCells count="10">
    <mergeCell ref="B49:C49"/>
    <mergeCell ref="B63:D63"/>
    <mergeCell ref="B64:D64"/>
    <mergeCell ref="B65:D65"/>
    <mergeCell ref="A14:E14"/>
    <mergeCell ref="C16:I16"/>
    <mergeCell ref="A18:E18"/>
    <mergeCell ref="A25:C25"/>
    <mergeCell ref="A31:D31"/>
    <mergeCell ref="C32:G32"/>
  </mergeCells>
  <pageMargins left="0.7" right="0.7" top="0.75" bottom="0.75" header="0.3" footer="0.3"/>
  <pageSetup scale="52" orientation="landscape"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Information</vt:lpstr>
      <vt:lpstr>Tab1-CBR New Class A allocation</vt:lpstr>
      <vt:lpstr>Tab2-WMS CBR Class B allocation</vt:lpstr>
      <vt:lpstr>Tab3-GA Allocation New Class 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 Judith</dc:creator>
  <cp:lastModifiedBy>Nagy, Judith</cp:lastModifiedBy>
  <cp:lastPrinted>2017-01-31T22:37:04Z</cp:lastPrinted>
  <dcterms:created xsi:type="dcterms:W3CDTF">2016-08-15T18:17:57Z</dcterms:created>
  <dcterms:modified xsi:type="dcterms:W3CDTF">2017-02-01T21:05:09Z</dcterms:modified>
</cp:coreProperties>
</file>