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155" windowWidth="24030" windowHeight="7215"/>
  </bookViews>
  <sheets>
    <sheet name="Sheet1" sheetId="1" r:id="rId1"/>
    <sheet name="Sheet2" sheetId="2" r:id="rId2"/>
    <sheet name="Sheet3" sheetId="3" r:id="rId3"/>
  </sheets>
  <calcPr calcId="145621" iterate="1"/>
</workbook>
</file>

<file path=xl/calcChain.xml><?xml version="1.0" encoding="utf-8"?>
<calcChain xmlns="http://schemas.openxmlformats.org/spreadsheetml/2006/main">
  <c r="E13" i="1" l="1"/>
  <c r="D13" i="1" l="1"/>
  <c r="F11" i="1" s="1"/>
  <c r="F5" i="1" l="1"/>
  <c r="F7" i="1"/>
  <c r="F12" i="1"/>
  <c r="G12" i="1" s="1"/>
  <c r="H12" i="1" s="1"/>
  <c r="F6" i="1"/>
  <c r="G6" i="1" s="1"/>
  <c r="H6" i="1" s="1"/>
  <c r="F10" i="1"/>
  <c r="F8" i="1"/>
  <c r="G8" i="1" s="1"/>
  <c r="H8" i="1" s="1"/>
  <c r="G7" i="1"/>
  <c r="H7" i="1" s="1"/>
  <c r="G10" i="1"/>
  <c r="H10" i="1" s="1"/>
  <c r="G11" i="1"/>
  <c r="H11" i="1" s="1"/>
  <c r="G5" i="1"/>
  <c r="H5" i="1" s="1"/>
  <c r="F13" i="1" l="1"/>
</calcChain>
</file>

<file path=xl/sharedStrings.xml><?xml version="1.0" encoding="utf-8"?>
<sst xmlns="http://schemas.openxmlformats.org/spreadsheetml/2006/main" count="23" uniqueCount="18">
  <si>
    <t>RESIDENTIAL SERVICE CLASSIFICATION</t>
  </si>
  <si>
    <t>GENERAL SERVICE LESS THAN 50 kW SERVICE CLASSIFICATION</t>
  </si>
  <si>
    <t>GENERAL SERVICE 50 to 999 kW SERVICE CLASSIFICATION</t>
  </si>
  <si>
    <t>GENERAL SERVICE 1,000 to 4,999 kW SERVICE CLASSIFICATION</t>
  </si>
  <si>
    <t>LARGE USE SERVICE CLASSIFICATION</t>
  </si>
  <si>
    <t>UNMETERED SCATTERED LOAD SERVICE CLASSIFICATION</t>
  </si>
  <si>
    <t>SENTINEL LIGHTING SERVICE CLASSIFICATION</t>
  </si>
  <si>
    <t>STREET LIGHTING SERVICE CLASSIFICATION</t>
  </si>
  <si>
    <r>
      <t xml:space="preserve">% of  Total </t>
    </r>
    <r>
      <rPr>
        <b/>
        <sz val="10"/>
        <color theme="3"/>
        <rFont val="Arial"/>
        <family val="2"/>
      </rPr>
      <t xml:space="preserve">kWh </t>
    </r>
    <r>
      <rPr>
        <b/>
        <sz val="10"/>
        <rFont val="Arial"/>
        <family val="2"/>
      </rPr>
      <t>adjusted for WMP</t>
    </r>
  </si>
  <si>
    <t>1580 Class B</t>
  </si>
  <si>
    <t>Unit</t>
  </si>
  <si>
    <t>kWh</t>
  </si>
  <si>
    <t>kW</t>
  </si>
  <si>
    <t>n/a</t>
  </si>
  <si>
    <t>Rate Rider</t>
  </si>
  <si>
    <t>Variance Wholesale Market Services - Sub-account CBR Class B</t>
  </si>
  <si>
    <r>
      <t xml:space="preserve">Total Metered </t>
    </r>
    <r>
      <rPr>
        <b/>
        <sz val="10"/>
        <color rgb="FFFF0000"/>
        <rFont val="Arial"/>
        <family val="2"/>
      </rPr>
      <t xml:space="preserve">kWh </t>
    </r>
    <r>
      <rPr>
        <b/>
        <sz val="10"/>
        <rFont val="Arial"/>
        <family val="2"/>
      </rPr>
      <t>less WMP consumption</t>
    </r>
  </si>
  <si>
    <r>
      <t xml:space="preserve">Total Metered </t>
    </r>
    <r>
      <rPr>
        <b/>
        <sz val="10"/>
        <color rgb="FFFF0000"/>
        <rFont val="Arial"/>
        <family val="2"/>
      </rPr>
      <t xml:space="preserve">kW </t>
    </r>
    <r>
      <rPr>
        <b/>
        <sz val="10"/>
        <rFont val="Arial"/>
        <family val="2"/>
      </rPr>
      <t>less WMP consumption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</si>
</sst>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#,##0;[Red]\(#,##0\)"/>
    <numFmt numFmtId="167" formatCode="_-* #,##0.0000_-;\-* #,##0.0000_-;_-* &quot;-&quot;??_-;_-@_-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3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1" xfId="3" applyFont="1" applyBorder="1" applyAlignment="1" applyProtection="1">
      <alignment horizontal="center" vertical="center" wrapText="1"/>
    </xf>
    <xf numFmtId="166" fontId="3" fillId="2" borderId="3" xfId="5" applyNumberFormat="1" applyFont="1" applyFill="1" applyBorder="1" applyAlignment="1" applyProtection="1">
      <alignment horizontal="center" vertical="center" wrapText="1"/>
    </xf>
    <xf numFmtId="166" fontId="3" fillId="2" borderId="2" xfId="5" applyNumberFormat="1" applyFont="1" applyFill="1" applyBorder="1" applyAlignment="1" applyProtection="1">
      <alignment horizontal="center" vertical="center" wrapText="1"/>
    </xf>
    <xf numFmtId="165" fontId="0" fillId="0" borderId="4" xfId="1" applyNumberFormat="1" applyFont="1" applyBorder="1" applyAlignment="1">
      <alignment vertical="center"/>
    </xf>
    <xf numFmtId="164" fontId="0" fillId="0" borderId="4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0" xfId="4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 wrapText="1"/>
    </xf>
    <xf numFmtId="0" fontId="3" fillId="0" borderId="10" xfId="3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165" fontId="0" fillId="0" borderId="0" xfId="1" applyNumberFormat="1" applyFont="1" applyBorder="1" applyAlignment="1" applyProtection="1">
      <alignment horizontal="center" vertical="center"/>
    </xf>
    <xf numFmtId="164" fontId="0" fillId="0" borderId="0" xfId="2" applyNumberFormat="1" applyFont="1" applyBorder="1" applyAlignment="1" applyProtection="1">
      <alignment vertical="center"/>
    </xf>
    <xf numFmtId="165" fontId="0" fillId="0" borderId="0" xfId="1" applyNumberFormat="1" applyFont="1" applyBorder="1" applyAlignment="1">
      <alignment vertical="center"/>
    </xf>
    <xf numFmtId="167" fontId="6" fillId="0" borderId="9" xfId="0" applyNumberFormat="1" applyFont="1" applyFill="1" applyBorder="1" applyAlignment="1">
      <alignment vertical="center"/>
    </xf>
    <xf numFmtId="165" fontId="0" fillId="0" borderId="9" xfId="1" applyNumberFormat="1" applyFont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165" fontId="0" fillId="0" borderId="12" xfId="1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_6. Cost Allocation for Def-Var" xfId="5"/>
    <cellStyle name="Normal_Sheet6" xfId="3"/>
    <cellStyle name="Normal_Sheet7" xfId="4"/>
    <cellStyle name="Percent" xfId="2" builtinId="5"/>
  </cellStyles>
  <dxfs count="0"/>
  <tableStyles count="0" defaultTableStyle="TableStyleMedium2" defaultPivotStyle="PivotStyleLight16"/>
  <colors>
    <mruColors>
      <color rgb="FFFF66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tabSelected="1" workbookViewId="0">
      <selection activeCell="A2" sqref="A2"/>
    </sheetView>
  </sheetViews>
  <sheetFormatPr defaultRowHeight="14.25" x14ac:dyDescent="0.2"/>
  <cols>
    <col min="2" max="2" width="59.375" bestFit="1" customWidth="1"/>
    <col min="3" max="3" width="8.625" customWidth="1"/>
    <col min="4" max="8" width="12.625" customWidth="1"/>
  </cols>
  <sheetData>
    <row r="1" spans="2:8" ht="15" thickBot="1" x14ac:dyDescent="0.25"/>
    <row r="2" spans="2:8" s="1" customFormat="1" ht="20.100000000000001" customHeight="1" x14ac:dyDescent="0.2">
      <c r="B2" s="24" t="s">
        <v>15</v>
      </c>
      <c r="C2" s="25"/>
      <c r="D2" s="25"/>
      <c r="E2" s="25"/>
      <c r="F2" s="25"/>
      <c r="G2" s="25"/>
      <c r="H2" s="26"/>
    </row>
    <row r="3" spans="2:8" s="1" customFormat="1" ht="24.95" customHeight="1" thickBot="1" x14ac:dyDescent="0.25">
      <c r="B3" s="8"/>
      <c r="C3" s="9" t="s">
        <v>10</v>
      </c>
      <c r="D3" s="4" t="s">
        <v>16</v>
      </c>
      <c r="E3" s="4" t="s">
        <v>17</v>
      </c>
      <c r="F3" s="2" t="s">
        <v>8</v>
      </c>
      <c r="G3" s="2" t="s">
        <v>9</v>
      </c>
      <c r="H3" s="10" t="s">
        <v>14</v>
      </c>
    </row>
    <row r="4" spans="2:8" s="1" customFormat="1" ht="24.95" customHeight="1" x14ac:dyDescent="0.2">
      <c r="B4" s="8"/>
      <c r="C4" s="9"/>
      <c r="D4" s="5"/>
      <c r="E4" s="5"/>
      <c r="F4" s="3"/>
      <c r="G4" s="3"/>
      <c r="H4" s="11"/>
    </row>
    <row r="5" spans="2:8" s="1" customFormat="1" ht="20.100000000000001" customHeight="1" x14ac:dyDescent="0.2">
      <c r="B5" s="8" t="s">
        <v>0</v>
      </c>
      <c r="C5" s="12" t="s">
        <v>11</v>
      </c>
      <c r="D5" s="13">
        <v>298391164</v>
      </c>
      <c r="E5" s="13">
        <v>0</v>
      </c>
      <c r="F5" s="14">
        <f>+D5/$D$13</f>
        <v>0.42131687380670885</v>
      </c>
      <c r="G5" s="15">
        <f>+F5*$G$13</f>
        <v>80840.244673328896</v>
      </c>
      <c r="H5" s="16">
        <f>+G5/D5</f>
        <v>2.7092037039450973E-4</v>
      </c>
    </row>
    <row r="6" spans="2:8" s="1" customFormat="1" ht="20.100000000000001" customHeight="1" x14ac:dyDescent="0.2">
      <c r="B6" s="8" t="s">
        <v>1</v>
      </c>
      <c r="C6" s="12" t="s">
        <v>11</v>
      </c>
      <c r="D6" s="13">
        <v>89184096</v>
      </c>
      <c r="E6" s="13">
        <v>0</v>
      </c>
      <c r="F6" s="14">
        <f t="shared" ref="F6:F12" si="0">+D6/$D$13</f>
        <v>0.12592452141108779</v>
      </c>
      <c r="G6" s="15">
        <f t="shared" ref="G6:G12" si="1">+F6*$G$13</f>
        <v>24161.788321619511</v>
      </c>
      <c r="H6" s="16">
        <f>+G6/D6</f>
        <v>2.7092037039450973E-4</v>
      </c>
    </row>
    <row r="7" spans="2:8" s="1" customFormat="1" ht="20.100000000000001" customHeight="1" x14ac:dyDescent="0.2">
      <c r="B7" s="8" t="s">
        <v>2</v>
      </c>
      <c r="C7" s="12" t="s">
        <v>12</v>
      </c>
      <c r="D7" s="13">
        <v>201242818</v>
      </c>
      <c r="E7" s="13">
        <v>542880.07999999996</v>
      </c>
      <c r="F7" s="14">
        <f t="shared" si="0"/>
        <v>0.28414713699703414</v>
      </c>
      <c r="G7" s="15">
        <f t="shared" si="1"/>
        <v>54520.77879179491</v>
      </c>
      <c r="H7" s="16">
        <f>+G7/E7</f>
        <v>0.10042877018400623</v>
      </c>
    </row>
    <row r="8" spans="2:8" s="1" customFormat="1" ht="20.100000000000001" customHeight="1" x14ac:dyDescent="0.2">
      <c r="B8" s="8" t="s">
        <v>3</v>
      </c>
      <c r="C8" s="12" t="s">
        <v>12</v>
      </c>
      <c r="D8" s="13">
        <v>110459354</v>
      </c>
      <c r="E8" s="13">
        <v>256545</v>
      </c>
      <c r="F8" s="14">
        <f t="shared" si="0"/>
        <v>0.15596436934033536</v>
      </c>
      <c r="G8" s="15">
        <f t="shared" si="1"/>
        <v>29925.689099218271</v>
      </c>
      <c r="H8" s="16">
        <f>+G8/E8</f>
        <v>0.11664888849604658</v>
      </c>
    </row>
    <row r="9" spans="2:8" s="1" customFormat="1" ht="20.100000000000001" customHeight="1" x14ac:dyDescent="0.2">
      <c r="B9" s="8" t="s">
        <v>4</v>
      </c>
      <c r="C9" s="12" t="s">
        <v>13</v>
      </c>
      <c r="D9" s="13">
        <v>0</v>
      </c>
      <c r="E9" s="13">
        <v>0</v>
      </c>
      <c r="F9" s="13">
        <v>0</v>
      </c>
      <c r="G9" s="13">
        <v>0</v>
      </c>
      <c r="H9" s="17">
        <v>0</v>
      </c>
    </row>
    <row r="10" spans="2:8" s="1" customFormat="1" ht="20.100000000000001" customHeight="1" x14ac:dyDescent="0.2">
      <c r="B10" s="8" t="s">
        <v>5</v>
      </c>
      <c r="C10" s="12" t="s">
        <v>11</v>
      </c>
      <c r="D10" s="13">
        <v>1188593</v>
      </c>
      <c r="E10" s="13">
        <v>0</v>
      </c>
      <c r="F10" s="14">
        <f t="shared" si="0"/>
        <v>1.6782477077254792E-3</v>
      </c>
      <c r="G10" s="15">
        <f t="shared" si="1"/>
        <v>322.01405580832153</v>
      </c>
      <c r="H10" s="16">
        <f>+G10/D10</f>
        <v>2.7092037039450973E-4</v>
      </c>
    </row>
    <row r="11" spans="2:8" s="1" customFormat="1" ht="20.100000000000001" customHeight="1" x14ac:dyDescent="0.2">
      <c r="B11" s="8" t="s">
        <v>6</v>
      </c>
      <c r="C11" s="12" t="s">
        <v>12</v>
      </c>
      <c r="D11" s="13">
        <v>150941</v>
      </c>
      <c r="E11" s="13">
        <v>419</v>
      </c>
      <c r="F11" s="14">
        <f t="shared" si="0"/>
        <v>2.1312290014478594E-4</v>
      </c>
      <c r="G11" s="15">
        <f t="shared" si="1"/>
        <v>40.892991627717691</v>
      </c>
      <c r="H11" s="16">
        <f>+G11/E11</f>
        <v>9.759663872963649E-2</v>
      </c>
    </row>
    <row r="12" spans="2:8" s="1" customFormat="1" ht="20.100000000000001" customHeight="1" x14ac:dyDescent="0.2">
      <c r="B12" s="8" t="s">
        <v>7</v>
      </c>
      <c r="C12" s="12" t="s">
        <v>12</v>
      </c>
      <c r="D12" s="13">
        <v>7617578</v>
      </c>
      <c r="E12" s="13">
        <v>21372</v>
      </c>
      <c r="F12" s="14">
        <f t="shared" si="0"/>
        <v>1.0755727836963569E-2</v>
      </c>
      <c r="G12" s="15">
        <f t="shared" si="1"/>
        <v>2063.7570532690688</v>
      </c>
      <c r="H12" s="16">
        <f>+G12/E12</f>
        <v>9.6563590364452029E-2</v>
      </c>
    </row>
    <row r="13" spans="2:8" s="1" customFormat="1" ht="20.100000000000001" customHeight="1" thickBot="1" x14ac:dyDescent="0.25">
      <c r="B13" s="8"/>
      <c r="C13" s="18"/>
      <c r="D13" s="6">
        <f>SUM(D5:D12)</f>
        <v>708234544</v>
      </c>
      <c r="E13" s="6">
        <f>SUM(E5:E12)</f>
        <v>821216.08</v>
      </c>
      <c r="F13" s="7">
        <f>SUM(F5:F12)</f>
        <v>0.99999999999999989</v>
      </c>
      <c r="G13" s="6">
        <v>191875.1649866667</v>
      </c>
      <c r="H13" s="19"/>
    </row>
    <row r="14" spans="2:8" s="1" customFormat="1" ht="20.100000000000001" customHeight="1" thickTop="1" thickBot="1" x14ac:dyDescent="0.25">
      <c r="B14" s="20"/>
      <c r="C14" s="21"/>
      <c r="D14" s="22"/>
      <c r="E14" s="22"/>
      <c r="F14" s="21"/>
      <c r="G14" s="21"/>
      <c r="H14" s="23"/>
    </row>
    <row r="15" spans="2:8" s="1" customFormat="1" ht="20.100000000000001" customHeight="1" x14ac:dyDescent="0.2"/>
    <row r="16" spans="2:8" s="1" customFormat="1" ht="20.100000000000001" customHeight="1" x14ac:dyDescent="0.2"/>
    <row r="17" s="1" customFormat="1" ht="20.100000000000001" customHeight="1" x14ac:dyDescent="0.2"/>
    <row r="18" s="1" customFormat="1" ht="20.100000000000001" customHeight="1" x14ac:dyDescent="0.2"/>
    <row r="19" s="1" customFormat="1" ht="20.100000000000001" customHeight="1" x14ac:dyDescent="0.2"/>
  </sheetData>
  <mergeCells count="7">
    <mergeCell ref="B2:H2"/>
    <mergeCell ref="F3:F4"/>
    <mergeCell ref="G3:G4"/>
    <mergeCell ref="H3:H4"/>
    <mergeCell ref="C3:C4"/>
    <mergeCell ref="D3:D4"/>
    <mergeCell ref="E3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 McKenzie</dc:creator>
  <cp:lastModifiedBy>Cameron McKenzie</cp:lastModifiedBy>
  <dcterms:created xsi:type="dcterms:W3CDTF">2017-02-06T20:15:43Z</dcterms:created>
  <dcterms:modified xsi:type="dcterms:W3CDTF">2017-02-08T13:21:19Z</dcterms:modified>
</cp:coreProperties>
</file>