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G19" i="1" s="1"/>
  <c r="E14" i="1"/>
  <c r="G14" i="1" s="1"/>
  <c r="E10" i="1"/>
  <c r="G10" i="1" s="1"/>
  <c r="E13" i="1"/>
  <c r="G13" i="1" s="1"/>
  <c r="E6" i="1"/>
  <c r="G6" i="1" s="1"/>
  <c r="E20" i="1"/>
  <c r="G20" i="1" s="1"/>
  <c r="E18" i="1"/>
  <c r="G18" i="1" s="1"/>
  <c r="E12" i="1"/>
  <c r="G12" i="1" s="1"/>
  <c r="E17" i="1"/>
  <c r="G17" i="1" s="1"/>
  <c r="E11" i="1"/>
  <c r="G11" i="1" s="1"/>
  <c r="E8" i="1"/>
  <c r="G8" i="1" s="1"/>
  <c r="E9" i="1"/>
  <c r="G9" i="1" s="1"/>
  <c r="E15" i="1"/>
  <c r="G15" i="1" s="1"/>
  <c r="E7" i="1"/>
  <c r="G7" i="1" s="1"/>
  <c r="E16" i="1"/>
  <c r="G16" i="1" s="1"/>
  <c r="E21" i="1"/>
  <c r="G21" i="1" s="1"/>
</calcChain>
</file>

<file path=xl/sharedStrings.xml><?xml version="1.0" encoding="utf-8"?>
<sst xmlns="http://schemas.openxmlformats.org/spreadsheetml/2006/main" count="42" uniqueCount="40">
  <si>
    <t>Utility</t>
  </si>
  <si>
    <t>Nuclear</t>
  </si>
  <si>
    <t>% Gen</t>
  </si>
  <si>
    <t>% Total</t>
  </si>
  <si>
    <t>Hydroelectric</t>
  </si>
  <si>
    <t>Equity</t>
  </si>
  <si>
    <t>Allete, Inc.</t>
  </si>
  <si>
    <t>Ameren</t>
  </si>
  <si>
    <t>American Electric</t>
  </si>
  <si>
    <t>Duke</t>
  </si>
  <si>
    <t>Edison</t>
  </si>
  <si>
    <t>Entergy</t>
  </si>
  <si>
    <t>FirstEnergy</t>
  </si>
  <si>
    <t>Great Plains</t>
  </si>
  <si>
    <t>IDACORP</t>
  </si>
  <si>
    <t>PG&amp;E</t>
  </si>
  <si>
    <t>Pinnacle West</t>
  </si>
  <si>
    <t>PNM Resources</t>
  </si>
  <si>
    <t>Portland General</t>
  </si>
  <si>
    <t>Southern Company</t>
  </si>
  <si>
    <t>Westar Energy</t>
  </si>
  <si>
    <t>Xcel Energy</t>
  </si>
  <si>
    <t>Symbol</t>
  </si>
  <si>
    <t>ALE</t>
  </si>
  <si>
    <t>AEE</t>
  </si>
  <si>
    <t>AEP</t>
  </si>
  <si>
    <t>DUK</t>
  </si>
  <si>
    <t>EIX</t>
  </si>
  <si>
    <t>ETR</t>
  </si>
  <si>
    <t>FE</t>
  </si>
  <si>
    <t>GXP</t>
  </si>
  <si>
    <t>IDA</t>
  </si>
  <si>
    <t>PCG</t>
  </si>
  <si>
    <t>PNW</t>
  </si>
  <si>
    <t>PNM</t>
  </si>
  <si>
    <t>POR</t>
  </si>
  <si>
    <t>SO</t>
  </si>
  <si>
    <t>WR</t>
  </si>
  <si>
    <t>XEL</t>
  </si>
  <si>
    <t>Relationship of Generation Type to Equity Thickness - U.S. Peer Group 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</si>
</sst>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Nuclear, Equity</c:v>
          </c:tx>
          <c:spPr>
            <a:ln w="28575">
              <a:noFill/>
            </a:ln>
          </c:spPr>
          <c:trendline>
            <c:trendlineType val="log"/>
            <c:dispRSqr val="0"/>
            <c:dispEq val="0"/>
          </c:trendline>
          <c:trendline>
            <c:trendlineType val="linear"/>
            <c:dispRSqr val="1"/>
            <c:dispEq val="0"/>
            <c:trendlineLbl>
              <c:layout>
                <c:manualLayout>
                  <c:x val="-0.53237489063867016"/>
                  <c:y val="0.2478397835480307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 i="0" baseline="0"/>
                  </a:pPr>
                  <a:endParaRPr lang="en-US"/>
                </a:p>
              </c:txPr>
            </c:trendlineLbl>
          </c:trendline>
          <c:xVal>
            <c:numRef>
              <c:f>Sheet1!$E$6:$E$21</c:f>
              <c:numCache>
                <c:formatCode>0%</c:formatCode>
                <c:ptCount val="16"/>
                <c:pt idx="0">
                  <c:v>1</c:v>
                </c:pt>
                <c:pt idx="1">
                  <c:v>0.72727272727272729</c:v>
                </c:pt>
                <c:pt idx="2">
                  <c:v>1</c:v>
                </c:pt>
                <c:pt idx="3">
                  <c:v>0.35714285714285715</c:v>
                </c:pt>
                <c:pt idx="4">
                  <c:v>0.55555555555555558</c:v>
                </c:pt>
                <c:pt idx="5">
                  <c:v>0.68965517241379304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0.70833333333333337</c:v>
                </c:pt>
                <c:pt idx="10">
                  <c:v>0.61111111111111116</c:v>
                </c:pt>
                <c:pt idx="11">
                  <c:v>1</c:v>
                </c:pt>
                <c:pt idx="12">
                  <c:v>0.36708860759493667</c:v>
                </c:pt>
                <c:pt idx="13">
                  <c:v>0.75</c:v>
                </c:pt>
                <c:pt idx="14">
                  <c:v>1</c:v>
                </c:pt>
                <c:pt idx="15">
                  <c:v>0</c:v>
                </c:pt>
              </c:numCache>
            </c:numRef>
          </c:xVal>
          <c:yVal>
            <c:numRef>
              <c:f>Sheet1!$H$6:$H$21</c:f>
              <c:numCache>
                <c:formatCode>0.00%</c:formatCode>
                <c:ptCount val="16"/>
                <c:pt idx="0">
                  <c:v>0.45</c:v>
                </c:pt>
                <c:pt idx="1">
                  <c:v>0.4577</c:v>
                </c:pt>
                <c:pt idx="2">
                  <c:v>0.4627</c:v>
                </c:pt>
                <c:pt idx="3">
                  <c:v>0.48</c:v>
                </c:pt>
                <c:pt idx="4">
                  <c:v>0.4909</c:v>
                </c:pt>
                <c:pt idx="5">
                  <c:v>0.49220000000000003</c:v>
                </c:pt>
                <c:pt idx="6">
                  <c:v>0.499</c:v>
                </c:pt>
                <c:pt idx="7">
                  <c:v>0.5</c:v>
                </c:pt>
                <c:pt idx="8">
                  <c:v>0.50129999999999997</c:v>
                </c:pt>
                <c:pt idx="9">
                  <c:v>0.50139999999999996</c:v>
                </c:pt>
                <c:pt idx="10">
                  <c:v>0.50870000000000004</c:v>
                </c:pt>
                <c:pt idx="11">
                  <c:v>0.51039999999999996</c:v>
                </c:pt>
                <c:pt idx="12">
                  <c:v>0.52</c:v>
                </c:pt>
                <c:pt idx="13">
                  <c:v>0.53890000000000005</c:v>
                </c:pt>
                <c:pt idx="14">
                  <c:v>0.53939999999999999</c:v>
                </c:pt>
                <c:pt idx="15">
                  <c:v>0.54290000000000005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45312"/>
        <c:axId val="136443776"/>
      </c:scatterChart>
      <c:valAx>
        <c:axId val="136445312"/>
        <c:scaling>
          <c:orientation val="minMax"/>
          <c:max val="1"/>
        </c:scaling>
        <c:delete val="0"/>
        <c:axPos val="b"/>
        <c:numFmt formatCode="0%" sourceLinked="1"/>
        <c:majorTickMark val="out"/>
        <c:minorTickMark val="none"/>
        <c:tickLblPos val="nextTo"/>
        <c:crossAx val="136443776"/>
        <c:crosses val="autoZero"/>
        <c:crossBetween val="midCat"/>
      </c:valAx>
      <c:valAx>
        <c:axId val="136443776"/>
        <c:scaling>
          <c:orientation val="minMax"/>
          <c:max val="0.55000000000000004"/>
          <c:min val="0.4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6445312"/>
        <c:crosses val="autoZero"/>
        <c:crossBetween val="midCat"/>
      </c:valAx>
    </c:plotArea>
    <c:legend>
      <c:legendPos val="b"/>
      <c:legendEntry>
        <c:idx val="1"/>
        <c:delete val="1"/>
      </c:legendEntry>
      <c:layout/>
      <c:overlay val="0"/>
      <c:txPr>
        <a:bodyPr/>
        <a:lstStyle/>
        <a:p>
          <a:pPr>
            <a:defRPr b="1" i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Hydroelectric, Equity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980796150481189"/>
          <c:y val="0.108942196178966"/>
          <c:w val="0.81135870516185482"/>
          <c:h val="0.74759079533662942"/>
        </c:manualLayout>
      </c:layout>
      <c:scatterChart>
        <c:scatterStyle val="lineMarker"/>
        <c:varyColors val="0"/>
        <c:ser>
          <c:idx val="0"/>
          <c:order val="0"/>
          <c:tx>
            <c:v>Hydroelectric, Equity</c:v>
          </c:tx>
          <c:spPr>
            <a:ln w="28575">
              <a:noFill/>
            </a:ln>
          </c:spPr>
          <c:trendline>
            <c:trendlineType val="log"/>
            <c:dispRSqr val="0"/>
            <c:dispEq val="0"/>
          </c:trendline>
          <c:trendline>
            <c:trendlineType val="linear"/>
            <c:dispRSqr val="1"/>
            <c:dispEq val="0"/>
            <c:trendlineLbl>
              <c:layout>
                <c:manualLayout>
                  <c:x val="-6.0152668416447945E-2"/>
                  <c:y val="0.3889027243687562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 i="0" baseline="0"/>
                  </a:pPr>
                  <a:endParaRPr lang="en-US"/>
                </a:p>
              </c:txPr>
            </c:trendlineLbl>
          </c:trendline>
          <c:xVal>
            <c:numRef>
              <c:f>Sheet1!$G$6:$G$21</c:f>
              <c:numCache>
                <c:formatCode>0%</c:formatCode>
                <c:ptCount val="16"/>
                <c:pt idx="0">
                  <c:v>0</c:v>
                </c:pt>
                <c:pt idx="1">
                  <c:v>0.27272727272727271</c:v>
                </c:pt>
                <c:pt idx="2">
                  <c:v>0</c:v>
                </c:pt>
                <c:pt idx="3">
                  <c:v>0.64285714285714279</c:v>
                </c:pt>
                <c:pt idx="4">
                  <c:v>0.44444444444444442</c:v>
                </c:pt>
                <c:pt idx="5">
                  <c:v>0.31034482758620696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0.29166666666666663</c:v>
                </c:pt>
                <c:pt idx="10">
                  <c:v>0.38888888888888884</c:v>
                </c:pt>
                <c:pt idx="11">
                  <c:v>0</c:v>
                </c:pt>
                <c:pt idx="12">
                  <c:v>0.63291139240506333</c:v>
                </c:pt>
                <c:pt idx="13">
                  <c:v>0.25</c:v>
                </c:pt>
                <c:pt idx="14">
                  <c:v>0</c:v>
                </c:pt>
                <c:pt idx="15">
                  <c:v>1</c:v>
                </c:pt>
              </c:numCache>
            </c:numRef>
          </c:xVal>
          <c:yVal>
            <c:numRef>
              <c:f>Sheet1!$H$6:$H$21</c:f>
              <c:numCache>
                <c:formatCode>0.00%</c:formatCode>
                <c:ptCount val="16"/>
                <c:pt idx="0">
                  <c:v>0.45</c:v>
                </c:pt>
                <c:pt idx="1">
                  <c:v>0.4577</c:v>
                </c:pt>
                <c:pt idx="2">
                  <c:v>0.4627</c:v>
                </c:pt>
                <c:pt idx="3">
                  <c:v>0.48</c:v>
                </c:pt>
                <c:pt idx="4">
                  <c:v>0.4909</c:v>
                </c:pt>
                <c:pt idx="5">
                  <c:v>0.49220000000000003</c:v>
                </c:pt>
                <c:pt idx="6">
                  <c:v>0.499</c:v>
                </c:pt>
                <c:pt idx="7">
                  <c:v>0.5</c:v>
                </c:pt>
                <c:pt idx="8">
                  <c:v>0.50129999999999997</c:v>
                </c:pt>
                <c:pt idx="9">
                  <c:v>0.50139999999999996</c:v>
                </c:pt>
                <c:pt idx="10">
                  <c:v>0.50870000000000004</c:v>
                </c:pt>
                <c:pt idx="11">
                  <c:v>0.51039999999999996</c:v>
                </c:pt>
                <c:pt idx="12">
                  <c:v>0.52</c:v>
                </c:pt>
                <c:pt idx="13">
                  <c:v>0.53890000000000005</c:v>
                </c:pt>
                <c:pt idx="14">
                  <c:v>0.53939999999999999</c:v>
                </c:pt>
                <c:pt idx="15">
                  <c:v>0.54290000000000005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41728"/>
        <c:axId val="136151424"/>
      </c:scatterChart>
      <c:valAx>
        <c:axId val="135641728"/>
        <c:scaling>
          <c:orientation val="minMax"/>
          <c:max val="1"/>
        </c:scaling>
        <c:delete val="0"/>
        <c:axPos val="b"/>
        <c:numFmt formatCode="0%" sourceLinked="1"/>
        <c:majorTickMark val="out"/>
        <c:minorTickMark val="none"/>
        <c:tickLblPos val="nextTo"/>
        <c:crossAx val="136151424"/>
        <c:crosses val="autoZero"/>
        <c:crossBetween val="midCat"/>
      </c:valAx>
      <c:valAx>
        <c:axId val="136151424"/>
        <c:scaling>
          <c:orientation val="minMax"/>
          <c:max val="0.55000000000000004"/>
          <c:min val="0.4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5641728"/>
        <c:crosses val="autoZero"/>
        <c:crossBetween val="midCat"/>
      </c:valAx>
    </c:plotArea>
    <c:legend>
      <c:legendPos val="b"/>
      <c:legendEntry>
        <c:idx val="0"/>
        <c:txPr>
          <a:bodyPr/>
          <a:lstStyle/>
          <a:p>
            <a:pPr>
              <a:defRPr sz="800" b="1" i="0" baseline="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baseline="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800" b="1" i="0" baseline="0"/>
            </a:pPr>
            <a:endParaRPr lang="en-US"/>
          </a:p>
        </c:txPr>
      </c:legendEntry>
      <c:layout>
        <c:manualLayout>
          <c:xMode val="edge"/>
          <c:yMode val="edge"/>
          <c:x val="1.3192257217847767E-2"/>
          <c:y val="0.9104242202282854"/>
          <c:w val="0.95694881889763783"/>
          <c:h val="7.4071903802722328E-2"/>
        </c:manualLayout>
      </c:layout>
      <c:overlay val="0"/>
      <c:txPr>
        <a:bodyPr/>
        <a:lstStyle/>
        <a:p>
          <a:pPr>
            <a:defRPr b="1" i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22</xdr:row>
      <xdr:rowOff>19049</xdr:rowOff>
    </xdr:from>
    <xdr:to>
      <xdr:col>12</xdr:col>
      <xdr:colOff>314325</xdr:colOff>
      <xdr:row>47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22</xdr:row>
      <xdr:rowOff>19050</xdr:rowOff>
    </xdr:from>
    <xdr:to>
      <xdr:col>4</xdr:col>
      <xdr:colOff>85725</xdr:colOff>
      <xdr:row>48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tabSelected="1" topLeftCell="A14" workbookViewId="0">
      <selection activeCell="S22" sqref="S22"/>
    </sheetView>
  </sheetViews>
  <sheetFormatPr defaultRowHeight="15" x14ac:dyDescent="0.25"/>
  <cols>
    <col min="1" max="1" width="32.5703125" customWidth="1"/>
    <col min="2" max="2" width="17.85546875" customWidth="1"/>
    <col min="3" max="3" width="8.5703125" customWidth="1"/>
  </cols>
  <sheetData>
    <row r="2" spans="1:12" ht="21" x14ac:dyDescent="0.35">
      <c r="A2" s="7" t="s">
        <v>39</v>
      </c>
      <c r="B2" s="8"/>
      <c r="C2" s="8"/>
      <c r="D2" s="8"/>
      <c r="E2" s="8"/>
      <c r="F2" s="8"/>
      <c r="G2" s="8"/>
      <c r="H2" s="8"/>
      <c r="I2" s="8"/>
      <c r="J2" s="8"/>
      <c r="K2" s="9"/>
      <c r="L2" s="9"/>
    </row>
    <row r="4" spans="1:12" x14ac:dyDescent="0.25">
      <c r="B4" s="1" t="s">
        <v>0</v>
      </c>
      <c r="C4" s="1" t="s">
        <v>22</v>
      </c>
      <c r="D4" s="2" t="s">
        <v>1</v>
      </c>
      <c r="E4" s="2"/>
      <c r="F4" s="2" t="s">
        <v>4</v>
      </c>
      <c r="G4" s="2"/>
      <c r="H4" s="1" t="s">
        <v>5</v>
      </c>
    </row>
    <row r="5" spans="1:12" x14ac:dyDescent="0.25">
      <c r="B5" s="1"/>
      <c r="C5" s="1"/>
      <c r="D5" s="10" t="s">
        <v>3</v>
      </c>
      <c r="E5" s="10" t="s">
        <v>2</v>
      </c>
      <c r="F5" s="10" t="s">
        <v>3</v>
      </c>
      <c r="G5" s="10" t="s">
        <v>2</v>
      </c>
      <c r="H5" s="1"/>
    </row>
    <row r="6" spans="1:12" x14ac:dyDescent="0.25">
      <c r="B6" s="3" t="s">
        <v>17</v>
      </c>
      <c r="C6" s="4" t="s">
        <v>34</v>
      </c>
      <c r="D6" s="5">
        <v>0.17</v>
      </c>
      <c r="E6" s="5">
        <f>+(D6/(D6+F6))</f>
        <v>1</v>
      </c>
      <c r="F6" s="5">
        <v>0</v>
      </c>
      <c r="G6" s="5">
        <f>100%-E6</f>
        <v>0</v>
      </c>
      <c r="H6" s="6">
        <v>0.45</v>
      </c>
    </row>
    <row r="7" spans="1:12" x14ac:dyDescent="0.25">
      <c r="B7" s="3" t="s">
        <v>8</v>
      </c>
      <c r="C7" s="4" t="s">
        <v>25</v>
      </c>
      <c r="D7" s="5">
        <v>0.08</v>
      </c>
      <c r="E7" s="5">
        <f>+(D7/(D7+F7))</f>
        <v>0.72727272727272729</v>
      </c>
      <c r="F7" s="5">
        <v>0.03</v>
      </c>
      <c r="G7" s="5">
        <f>100%-E7</f>
        <v>0.27272727272727271</v>
      </c>
      <c r="H7" s="6">
        <v>0.4577</v>
      </c>
    </row>
    <row r="8" spans="1:12" x14ac:dyDescent="0.25">
      <c r="B8" s="3" t="s">
        <v>11</v>
      </c>
      <c r="C8" s="4" t="s">
        <v>28</v>
      </c>
      <c r="D8" s="5">
        <v>0.15</v>
      </c>
      <c r="E8" s="5">
        <f>+(D8/(D8+F8))</f>
        <v>1</v>
      </c>
      <c r="F8" s="5">
        <v>0</v>
      </c>
      <c r="G8" s="5">
        <f>100%-E8</f>
        <v>0</v>
      </c>
      <c r="H8" s="6">
        <v>0.4627</v>
      </c>
    </row>
    <row r="9" spans="1:12" x14ac:dyDescent="0.25">
      <c r="B9" s="3" t="s">
        <v>10</v>
      </c>
      <c r="C9" s="4" t="s">
        <v>27</v>
      </c>
      <c r="D9" s="5">
        <v>0.2</v>
      </c>
      <c r="E9" s="5">
        <f>+(D9/(D9+F9))</f>
        <v>0.35714285714285715</v>
      </c>
      <c r="F9" s="5">
        <v>0.36</v>
      </c>
      <c r="G9" s="5">
        <f>100%-E9</f>
        <v>0.64285714285714279</v>
      </c>
      <c r="H9" s="6">
        <v>0.48</v>
      </c>
    </row>
    <row r="10" spans="1:12" x14ac:dyDescent="0.25">
      <c r="B10" s="3" t="s">
        <v>19</v>
      </c>
      <c r="C10" s="4" t="s">
        <v>36</v>
      </c>
      <c r="D10" s="5">
        <v>0.1</v>
      </c>
      <c r="E10" s="5">
        <f>+(D10/(D10+F10))</f>
        <v>0.55555555555555558</v>
      </c>
      <c r="F10" s="5">
        <v>0.08</v>
      </c>
      <c r="G10" s="5">
        <f>100%-E10</f>
        <v>0.44444444444444442</v>
      </c>
      <c r="H10" s="6">
        <v>0.4909</v>
      </c>
    </row>
    <row r="11" spans="1:12" x14ac:dyDescent="0.25">
      <c r="B11" s="3" t="s">
        <v>12</v>
      </c>
      <c r="C11" s="4" t="s">
        <v>29</v>
      </c>
      <c r="D11" s="5">
        <v>0.4</v>
      </c>
      <c r="E11" s="5">
        <f>+(D11/(D11+F11))</f>
        <v>0.68965517241379304</v>
      </c>
      <c r="F11" s="5">
        <v>0.18</v>
      </c>
      <c r="G11" s="5">
        <f>100%-E11</f>
        <v>0.31034482758620696</v>
      </c>
      <c r="H11" s="6">
        <v>0.49220000000000003</v>
      </c>
    </row>
    <row r="12" spans="1:12" x14ac:dyDescent="0.25">
      <c r="B12" s="3" t="s">
        <v>14</v>
      </c>
      <c r="C12" s="4" t="s">
        <v>31</v>
      </c>
      <c r="D12" s="5">
        <v>0</v>
      </c>
      <c r="E12" s="5">
        <f>+(D12/(D12+F12))</f>
        <v>0</v>
      </c>
      <c r="F12" s="5">
        <v>0.52</v>
      </c>
      <c r="G12" s="5">
        <f>100%-E12</f>
        <v>1</v>
      </c>
      <c r="H12" s="6">
        <v>0.499</v>
      </c>
    </row>
    <row r="13" spans="1:12" x14ac:dyDescent="0.25">
      <c r="B13" s="3" t="s">
        <v>18</v>
      </c>
      <c r="C13" s="4" t="s">
        <v>35</v>
      </c>
      <c r="D13" s="5">
        <v>0</v>
      </c>
      <c r="E13" s="5">
        <f>+(D13/(D13+F13))</f>
        <v>0</v>
      </c>
      <c r="F13" s="5">
        <v>0.14000000000000001</v>
      </c>
      <c r="G13" s="5">
        <f>100%-E13</f>
        <v>1</v>
      </c>
      <c r="H13" s="6">
        <v>0.5</v>
      </c>
    </row>
    <row r="14" spans="1:12" x14ac:dyDescent="0.25">
      <c r="B14" s="3" t="s">
        <v>20</v>
      </c>
      <c r="C14" s="4" t="s">
        <v>37</v>
      </c>
      <c r="D14" s="5">
        <v>0.09</v>
      </c>
      <c r="E14" s="5">
        <f>+(D14/(D14+F14))</f>
        <v>1</v>
      </c>
      <c r="F14" s="5">
        <v>0</v>
      </c>
      <c r="G14" s="5">
        <f>100%-E14</f>
        <v>0</v>
      </c>
      <c r="H14" s="6">
        <v>0.50129999999999997</v>
      </c>
    </row>
    <row r="15" spans="1:12" x14ac:dyDescent="0.25">
      <c r="B15" s="3" t="s">
        <v>9</v>
      </c>
      <c r="C15" s="4" t="s">
        <v>26</v>
      </c>
      <c r="D15" s="5">
        <v>0.17</v>
      </c>
      <c r="E15" s="5">
        <f>+(D15/(D15+F15))</f>
        <v>0.70833333333333337</v>
      </c>
      <c r="F15" s="5">
        <v>7.0000000000000007E-2</v>
      </c>
      <c r="G15" s="5">
        <f>100%-E15</f>
        <v>0.29166666666666663</v>
      </c>
      <c r="H15" s="6">
        <v>0.50139999999999996</v>
      </c>
    </row>
    <row r="16" spans="1:12" x14ac:dyDescent="0.25">
      <c r="B16" s="3" t="s">
        <v>7</v>
      </c>
      <c r="C16" s="4" t="s">
        <v>24</v>
      </c>
      <c r="D16" s="5">
        <v>0.11</v>
      </c>
      <c r="E16" s="5">
        <f>+(D16/(D16+F16))</f>
        <v>0.61111111111111116</v>
      </c>
      <c r="F16" s="5">
        <v>7.0000000000000007E-2</v>
      </c>
      <c r="G16" s="5">
        <f>100%-E16</f>
        <v>0.38888888888888884</v>
      </c>
      <c r="H16" s="6">
        <v>0.50870000000000004</v>
      </c>
    </row>
    <row r="17" spans="2:8" x14ac:dyDescent="0.25">
      <c r="B17" s="3" t="s">
        <v>13</v>
      </c>
      <c r="C17" s="4" t="s">
        <v>30</v>
      </c>
      <c r="D17" s="5">
        <v>0.08</v>
      </c>
      <c r="E17" s="5">
        <f>+(D17/(D17+F17))</f>
        <v>1</v>
      </c>
      <c r="F17" s="5">
        <v>0</v>
      </c>
      <c r="G17" s="5">
        <f>100%-E17</f>
        <v>0</v>
      </c>
      <c r="H17" s="6">
        <v>0.51039999999999996</v>
      </c>
    </row>
    <row r="18" spans="2:8" x14ac:dyDescent="0.25">
      <c r="B18" s="3" t="s">
        <v>15</v>
      </c>
      <c r="C18" s="4" t="s">
        <v>32</v>
      </c>
      <c r="D18" s="5">
        <v>0.28999999999999998</v>
      </c>
      <c r="E18" s="5">
        <f>+(D18/(D18+F18))</f>
        <v>0.36708860759493667</v>
      </c>
      <c r="F18" s="5">
        <v>0.5</v>
      </c>
      <c r="G18" s="5">
        <f>100%-E18</f>
        <v>0.63291139240506333</v>
      </c>
      <c r="H18" s="6">
        <v>0.52</v>
      </c>
    </row>
    <row r="19" spans="2:8" x14ac:dyDescent="0.25">
      <c r="B19" s="3" t="s">
        <v>21</v>
      </c>
      <c r="C19" s="4" t="s">
        <v>38</v>
      </c>
      <c r="D19" s="5">
        <v>0.09</v>
      </c>
      <c r="E19" s="5">
        <f>+(D19/(D19+F19))</f>
        <v>0.75</v>
      </c>
      <c r="F19" s="5">
        <v>0.03</v>
      </c>
      <c r="G19" s="5">
        <f>100%-E19</f>
        <v>0.25</v>
      </c>
      <c r="H19" s="6">
        <v>0.53890000000000005</v>
      </c>
    </row>
    <row r="20" spans="2:8" x14ac:dyDescent="0.25">
      <c r="B20" s="3" t="s">
        <v>16</v>
      </c>
      <c r="C20" s="4" t="s">
        <v>33</v>
      </c>
      <c r="D20" s="5">
        <v>0.18</v>
      </c>
      <c r="E20" s="5">
        <f>+(D20/(D20+F20))</f>
        <v>1</v>
      </c>
      <c r="F20" s="5">
        <v>0</v>
      </c>
      <c r="G20" s="5">
        <f>100%-E20</f>
        <v>0</v>
      </c>
      <c r="H20" s="6">
        <v>0.53939999999999999</v>
      </c>
    </row>
    <row r="21" spans="2:8" x14ac:dyDescent="0.25">
      <c r="B21" s="3" t="s">
        <v>6</v>
      </c>
      <c r="C21" s="4" t="s">
        <v>23</v>
      </c>
      <c r="D21" s="5">
        <v>0</v>
      </c>
      <c r="E21" s="5">
        <f>+(D21/(D21+F21))</f>
        <v>0</v>
      </c>
      <c r="F21" s="5">
        <v>0.06</v>
      </c>
      <c r="G21" s="5">
        <f>100%-E21%</f>
        <v>1</v>
      </c>
      <c r="H21" s="6">
        <v>0.54290000000000005</v>
      </c>
    </row>
  </sheetData>
  <sortState ref="B6:H21">
    <sortCondition ref="H6:H21"/>
  </sortState>
  <mergeCells count="6">
    <mergeCell ref="D4:E4"/>
    <mergeCell ref="F4:G4"/>
    <mergeCell ref="H4:H5"/>
    <mergeCell ref="B4:B5"/>
    <mergeCell ref="C4:C5"/>
    <mergeCell ref="A2:L2"/>
  </mergeCells>
  <pageMargins left="1.6929133858267718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cp:lastPrinted>2017-03-30T17:57:03Z</cp:lastPrinted>
  <dcterms:created xsi:type="dcterms:W3CDTF">2017-03-30T15:43:19Z</dcterms:created>
  <dcterms:modified xsi:type="dcterms:W3CDTF">2017-03-30T17:57:13Z</dcterms:modified>
</cp:coreProperties>
</file>