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9980" windowHeight="12816" activeTab="2" autoFilterDateGrouping="0"/>
  </bookViews>
  <sheets>
    <sheet name="Milverton SEC Q6" sheetId="1" r:id="rId1"/>
    <sheet name=" Lambton SEC 6" sheetId="3" r:id="rId2"/>
    <sheet name=" Moraviantown SEC 6" sheetId="4" r:id="rId3"/>
    <sheet name="Prince SEC 6" sheetId="2" r:id="rId4"/>
  </sheets>
  <definedNames>
    <definedName name="_xlnm.Print_Area" localSheetId="1">' Lambton SEC 6'!$D$8:$AQ$64</definedName>
    <definedName name="_xlnm.Print_Area" localSheetId="2">' Moraviantown SEC 6'!$D$8:$AQ$64</definedName>
    <definedName name="_xlnm.Print_Area" localSheetId="0">'Milverton SEC Q6'!$A$1:$AQ$65</definedName>
    <definedName name="_xlnm.Print_Area" localSheetId="3">'Prince SEC 6'!$D$8:$AQ$64</definedName>
    <definedName name="_xlnm.Print_Titles" localSheetId="1">' Lambton SEC 6'!$B:$C,' Lambton SEC 6'!$1:$7</definedName>
    <definedName name="_xlnm.Print_Titles" localSheetId="2">' Moraviantown SEC 6'!$B:$C,' Moraviantown SEC 6'!$1:$7</definedName>
    <definedName name="_xlnm.Print_Titles" localSheetId="0">'Milverton SEC Q6'!$B:$C,'Milverton SEC Q6'!$1:$7</definedName>
    <definedName name="_xlnm.Print_Titles" localSheetId="3">'Prince SEC 6'!$B:$C,'Prince SEC 6'!$1:$7</definedName>
  </definedNames>
  <calcPr calcId="145621" iterate="1"/>
</workbook>
</file>

<file path=xl/calcChain.xml><?xml version="1.0" encoding="utf-8"?>
<calcChain xmlns="http://schemas.openxmlformats.org/spreadsheetml/2006/main">
  <c r="AB62" i="2" l="1"/>
  <c r="AC62" i="2" s="1"/>
  <c r="AD62" i="2" s="1"/>
  <c r="AE62" i="2" s="1"/>
  <c r="AF62" i="2" s="1"/>
  <c r="AG62" i="2" s="1"/>
  <c r="AH62" i="2" s="1"/>
  <c r="AI62" i="2" s="1"/>
  <c r="AJ62" i="2" s="1"/>
  <c r="AK62" i="2" s="1"/>
  <c r="AL62" i="2" s="1"/>
  <c r="AM62" i="2" s="1"/>
  <c r="AN62" i="2" s="1"/>
  <c r="AO62" i="2" s="1"/>
  <c r="AP62" i="2" s="1"/>
  <c r="AQ62" i="2" s="1"/>
  <c r="L62" i="2"/>
  <c r="M62" i="2" s="1"/>
  <c r="N62" i="2" s="1"/>
  <c r="O62" i="2" s="1"/>
  <c r="P62" i="2" s="1"/>
  <c r="Q62" i="2" s="1"/>
  <c r="R62" i="2" s="1"/>
  <c r="S62" i="2" s="1"/>
  <c r="T62" i="2" s="1"/>
  <c r="U62" i="2" s="1"/>
  <c r="V62" i="2" s="1"/>
  <c r="W62" i="2" s="1"/>
  <c r="X62" i="2" s="1"/>
  <c r="Y62" i="2" s="1"/>
  <c r="Z62" i="2" s="1"/>
  <c r="AA62" i="2" s="1"/>
  <c r="H62" i="2"/>
  <c r="I62" i="2" s="1"/>
  <c r="J62" i="2" s="1"/>
  <c r="K62" i="2" s="1"/>
  <c r="E62" i="2"/>
  <c r="F62" i="2" s="1"/>
  <c r="G62" i="2" s="1"/>
  <c r="AM53" i="2"/>
  <c r="AM11" i="2" s="1"/>
  <c r="W53" i="2"/>
  <c r="G53" i="2"/>
  <c r="G11" i="2" s="1"/>
  <c r="AQ53" i="2"/>
  <c r="AP53" i="2"/>
  <c r="AO53" i="2"/>
  <c r="AN53" i="2"/>
  <c r="AN11" i="2" s="1"/>
  <c r="AL53" i="2"/>
  <c r="AK53" i="2"/>
  <c r="AJ53" i="2"/>
  <c r="AJ11" i="2" s="1"/>
  <c r="AI53" i="2"/>
  <c r="AH53" i="2"/>
  <c r="AG53" i="2"/>
  <c r="AF53" i="2"/>
  <c r="AF11" i="2" s="1"/>
  <c r="AE53" i="2"/>
  <c r="AD53" i="2"/>
  <c r="AC53" i="2"/>
  <c r="AB53" i="2"/>
  <c r="AB11" i="2" s="1"/>
  <c r="AA53" i="2"/>
  <c r="Z53" i="2"/>
  <c r="Y53" i="2"/>
  <c r="X53" i="2"/>
  <c r="X11" i="2" s="1"/>
  <c r="V53" i="2"/>
  <c r="U53" i="2"/>
  <c r="T53" i="2"/>
  <c r="T11" i="2" s="1"/>
  <c r="S53" i="2"/>
  <c r="R53" i="2"/>
  <c r="Q53" i="2"/>
  <c r="P53" i="2"/>
  <c r="P11" i="2" s="1"/>
  <c r="O53" i="2"/>
  <c r="N53" i="2"/>
  <c r="M53" i="2"/>
  <c r="L53" i="2"/>
  <c r="L11" i="2" s="1"/>
  <c r="K53" i="2"/>
  <c r="J53" i="2"/>
  <c r="I53" i="2"/>
  <c r="H53" i="2"/>
  <c r="H11" i="2" s="1"/>
  <c r="F53" i="2"/>
  <c r="E53" i="2"/>
  <c r="D53" i="2"/>
  <c r="D11" i="2" s="1"/>
  <c r="AF33" i="2"/>
  <c r="AB33" i="2"/>
  <c r="V33" i="2"/>
  <c r="T33" i="2"/>
  <c r="Q33" i="2"/>
  <c r="P33" i="2"/>
  <c r="M33" i="2"/>
  <c r="L33" i="2"/>
  <c r="I33" i="2"/>
  <c r="H33" i="2"/>
  <c r="E33" i="2"/>
  <c r="D33" i="2"/>
  <c r="AQ33" i="2"/>
  <c r="D34" i="2" s="1"/>
  <c r="AP33" i="2"/>
  <c r="AO33" i="2"/>
  <c r="AN33" i="2"/>
  <c r="AM33" i="2"/>
  <c r="AL33" i="2"/>
  <c r="AK33" i="2"/>
  <c r="AJ33" i="2"/>
  <c r="AI33" i="2"/>
  <c r="AH33" i="2"/>
  <c r="AG33" i="2"/>
  <c r="AF28" i="2"/>
  <c r="AE33" i="2"/>
  <c r="AD33" i="2"/>
  <c r="AC33" i="2"/>
  <c r="AB28" i="2"/>
  <c r="AA33" i="2"/>
  <c r="Z33" i="2"/>
  <c r="Y33" i="2"/>
  <c r="X33" i="2"/>
  <c r="W33" i="2"/>
  <c r="V28" i="2"/>
  <c r="U33" i="2"/>
  <c r="T28" i="2"/>
  <c r="S33" i="2"/>
  <c r="R28" i="2"/>
  <c r="Q28" i="2"/>
  <c r="P28" i="2"/>
  <c r="O33" i="2"/>
  <c r="N28" i="2"/>
  <c r="M28" i="2"/>
  <c r="L28" i="2"/>
  <c r="K33" i="2"/>
  <c r="J28" i="2"/>
  <c r="I28" i="2"/>
  <c r="H28" i="2"/>
  <c r="G33" i="2"/>
  <c r="F28" i="2"/>
  <c r="E28" i="2"/>
  <c r="D28" i="2"/>
  <c r="AQ23" i="2"/>
  <c r="AA23" i="2"/>
  <c r="K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J23" i="2"/>
  <c r="I23" i="2"/>
  <c r="H23" i="2"/>
  <c r="G23" i="2"/>
  <c r="F23" i="2"/>
  <c r="E23" i="2"/>
  <c r="D23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AQ12" i="2"/>
  <c r="AP12" i="2"/>
  <c r="AO12" i="2"/>
  <c r="AN12" i="2"/>
  <c r="AM12" i="2"/>
  <c r="AL12" i="2"/>
  <c r="AK12" i="2"/>
  <c r="AJ12" i="2"/>
  <c r="AI12" i="2"/>
  <c r="AI18" i="2" s="1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S18" i="2" s="1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AQ11" i="2"/>
  <c r="AP11" i="2"/>
  <c r="AO11" i="2"/>
  <c r="AL11" i="2"/>
  <c r="AK11" i="2"/>
  <c r="AI11" i="2"/>
  <c r="AH11" i="2"/>
  <c r="AG11" i="2"/>
  <c r="AE11" i="2"/>
  <c r="AD11" i="2"/>
  <c r="AC11" i="2"/>
  <c r="AA11" i="2"/>
  <c r="Z11" i="2"/>
  <c r="Y11" i="2"/>
  <c r="W11" i="2"/>
  <c r="V11" i="2"/>
  <c r="U11" i="2"/>
  <c r="S11" i="2"/>
  <c r="R11" i="2"/>
  <c r="Q11" i="2"/>
  <c r="O11" i="2"/>
  <c r="N11" i="2"/>
  <c r="M11" i="2"/>
  <c r="K11" i="2"/>
  <c r="J11" i="2"/>
  <c r="I11" i="2"/>
  <c r="F11" i="2"/>
  <c r="E11" i="2"/>
  <c r="AQ10" i="2"/>
  <c r="AP10" i="2"/>
  <c r="AO10" i="2"/>
  <c r="AO57" i="2" s="1"/>
  <c r="AO61" i="2" s="1"/>
  <c r="AN10" i="2"/>
  <c r="AM10" i="2"/>
  <c r="AL10" i="2"/>
  <c r="AK10" i="2"/>
  <c r="AK57" i="2" s="1"/>
  <c r="AK61" i="2" s="1"/>
  <c r="AJ10" i="2"/>
  <c r="AI10" i="2"/>
  <c r="AH10" i="2"/>
  <c r="AG10" i="2"/>
  <c r="AG57" i="2" s="1"/>
  <c r="AG61" i="2" s="1"/>
  <c r="AF10" i="2"/>
  <c r="AE10" i="2"/>
  <c r="AE57" i="2" s="1"/>
  <c r="AE61" i="2" s="1"/>
  <c r="AE63" i="2" s="1"/>
  <c r="AE64" i="2" s="1"/>
  <c r="AD10" i="2"/>
  <c r="AC10" i="2"/>
  <c r="AC57" i="2" s="1"/>
  <c r="AC61" i="2" s="1"/>
  <c r="AB10" i="2"/>
  <c r="AA10" i="2"/>
  <c r="Z10" i="2"/>
  <c r="Y10" i="2"/>
  <c r="Y57" i="2" s="1"/>
  <c r="Y61" i="2" s="1"/>
  <c r="X10" i="2"/>
  <c r="W10" i="2"/>
  <c r="V10" i="2"/>
  <c r="U10" i="2"/>
  <c r="U57" i="2" s="1"/>
  <c r="U61" i="2" s="1"/>
  <c r="T10" i="2"/>
  <c r="S10" i="2"/>
  <c r="R10" i="2"/>
  <c r="Q10" i="2"/>
  <c r="Q57" i="2" s="1"/>
  <c r="Q61" i="2" s="1"/>
  <c r="Q63" i="2" s="1"/>
  <c r="Q64" i="2" s="1"/>
  <c r="P10" i="2"/>
  <c r="O10" i="2"/>
  <c r="O57" i="2" s="1"/>
  <c r="O61" i="2" s="1"/>
  <c r="O63" i="2" s="1"/>
  <c r="O64" i="2" s="1"/>
  <c r="N10" i="2"/>
  <c r="M10" i="2"/>
  <c r="L10" i="2"/>
  <c r="K10" i="2"/>
  <c r="J10" i="2"/>
  <c r="I10" i="2"/>
  <c r="H10" i="2"/>
  <c r="G10" i="2"/>
  <c r="F10" i="2"/>
  <c r="E10" i="2"/>
  <c r="D10" i="2"/>
  <c r="E7" i="2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AP7" i="2" s="1"/>
  <c r="AQ7" i="2" s="1"/>
  <c r="E57" i="2" l="1"/>
  <c r="E61" i="2" s="1"/>
  <c r="E63" i="2" s="1"/>
  <c r="E64" i="2" s="1"/>
  <c r="E18" i="2"/>
  <c r="I57" i="2"/>
  <c r="I61" i="2" s="1"/>
  <c r="I63" i="2" s="1"/>
  <c r="I64" i="2" s="1"/>
  <c r="I18" i="2"/>
  <c r="M57" i="2"/>
  <c r="M61" i="2" s="1"/>
  <c r="M63" i="2" s="1"/>
  <c r="M64" i="2" s="1"/>
  <c r="M18" i="2"/>
  <c r="G57" i="2"/>
  <c r="G61" i="2" s="1"/>
  <c r="G63" i="2" s="1"/>
  <c r="G64" i="2" s="1"/>
  <c r="K57" i="2"/>
  <c r="K61" i="2" s="1"/>
  <c r="K63" i="2" s="1"/>
  <c r="K64" i="2" s="1"/>
  <c r="S57" i="2"/>
  <c r="S61" i="2" s="1"/>
  <c r="S63" i="2" s="1"/>
  <c r="S64" i="2" s="1"/>
  <c r="W57" i="2"/>
  <c r="W61" i="2" s="1"/>
  <c r="W63" i="2" s="1"/>
  <c r="W64" i="2" s="1"/>
  <c r="AA57" i="2"/>
  <c r="AA61" i="2" s="1"/>
  <c r="AA63" i="2" s="1"/>
  <c r="AA64" i="2" s="1"/>
  <c r="AI57" i="2"/>
  <c r="AI61" i="2" s="1"/>
  <c r="AI63" i="2" s="1"/>
  <c r="AI64" i="2" s="1"/>
  <c r="AM57" i="2"/>
  <c r="AM61" i="2" s="1"/>
  <c r="AM63" i="2" s="1"/>
  <c r="AM64" i="2" s="1"/>
  <c r="AQ57" i="2"/>
  <c r="AQ61" i="2" s="1"/>
  <c r="AQ63" i="2" s="1"/>
  <c r="AQ64" i="2" s="1"/>
  <c r="K18" i="2"/>
  <c r="AA18" i="2"/>
  <c r="AQ18" i="2"/>
  <c r="K28" i="2"/>
  <c r="AA28" i="2"/>
  <c r="AQ28" i="2"/>
  <c r="O18" i="2"/>
  <c r="AE18" i="2"/>
  <c r="O28" i="2"/>
  <c r="AE28" i="2"/>
  <c r="D30" i="2"/>
  <c r="S28" i="2"/>
  <c r="AI28" i="2"/>
  <c r="F57" i="2"/>
  <c r="F61" i="2" s="1"/>
  <c r="F63" i="2" s="1"/>
  <c r="F64" i="2" s="1"/>
  <c r="F18" i="2"/>
  <c r="J57" i="2"/>
  <c r="J61" i="2" s="1"/>
  <c r="J63" i="2" s="1"/>
  <c r="J64" i="2" s="1"/>
  <c r="J18" i="2"/>
  <c r="N57" i="2"/>
  <c r="N61" i="2" s="1"/>
  <c r="N63" i="2" s="1"/>
  <c r="N64" i="2" s="1"/>
  <c r="N18" i="2"/>
  <c r="R57" i="2"/>
  <c r="R61" i="2" s="1"/>
  <c r="R63" i="2" s="1"/>
  <c r="R64" i="2" s="1"/>
  <c r="R18" i="2"/>
  <c r="V57" i="2"/>
  <c r="V61" i="2" s="1"/>
  <c r="V63" i="2" s="1"/>
  <c r="V64" i="2" s="1"/>
  <c r="V18" i="2"/>
  <c r="Z57" i="2"/>
  <c r="Z61" i="2" s="1"/>
  <c r="Z63" i="2" s="1"/>
  <c r="Z64" i="2" s="1"/>
  <c r="Z18" i="2"/>
  <c r="AD57" i="2"/>
  <c r="AD61" i="2" s="1"/>
  <c r="AD63" i="2" s="1"/>
  <c r="AD64" i="2" s="1"/>
  <c r="AD18" i="2"/>
  <c r="AH57" i="2"/>
  <c r="AH61" i="2" s="1"/>
  <c r="AH63" i="2" s="1"/>
  <c r="AH64" i="2" s="1"/>
  <c r="AH18" i="2"/>
  <c r="AL57" i="2"/>
  <c r="AL61" i="2" s="1"/>
  <c r="AL63" i="2" s="1"/>
  <c r="AL64" i="2" s="1"/>
  <c r="AL18" i="2"/>
  <c r="AP57" i="2"/>
  <c r="AP61" i="2" s="1"/>
  <c r="AP63" i="2" s="1"/>
  <c r="AP64" i="2" s="1"/>
  <c r="AP18" i="2"/>
  <c r="G18" i="2"/>
  <c r="W18" i="2"/>
  <c r="AM18" i="2"/>
  <c r="G28" i="2"/>
  <c r="W28" i="2"/>
  <c r="AM28" i="2"/>
  <c r="D57" i="2"/>
  <c r="D61" i="2" s="1"/>
  <c r="D63" i="2" s="1"/>
  <c r="D64" i="2" s="1"/>
  <c r="H57" i="2"/>
  <c r="H61" i="2" s="1"/>
  <c r="H63" i="2" s="1"/>
  <c r="H64" i="2" s="1"/>
  <c r="L57" i="2"/>
  <c r="L61" i="2" s="1"/>
  <c r="L63" i="2" s="1"/>
  <c r="L64" i="2" s="1"/>
  <c r="P57" i="2"/>
  <c r="P61" i="2" s="1"/>
  <c r="P63" i="2" s="1"/>
  <c r="P64" i="2" s="1"/>
  <c r="T57" i="2"/>
  <c r="T61" i="2" s="1"/>
  <c r="T63" i="2" s="1"/>
  <c r="T64" i="2" s="1"/>
  <c r="X57" i="2"/>
  <c r="X61" i="2" s="1"/>
  <c r="X63" i="2" s="1"/>
  <c r="X64" i="2" s="1"/>
  <c r="AB57" i="2"/>
  <c r="AB61" i="2" s="1"/>
  <c r="AB63" i="2" s="1"/>
  <c r="AB64" i="2" s="1"/>
  <c r="AF57" i="2"/>
  <c r="AF61" i="2" s="1"/>
  <c r="AF63" i="2" s="1"/>
  <c r="AF64" i="2" s="1"/>
  <c r="AJ57" i="2"/>
  <c r="AJ61" i="2" s="1"/>
  <c r="AJ63" i="2" s="1"/>
  <c r="AJ64" i="2" s="1"/>
  <c r="AN57" i="2"/>
  <c r="AN61" i="2" s="1"/>
  <c r="AN63" i="2" s="1"/>
  <c r="AN64" i="2" s="1"/>
  <c r="D18" i="2"/>
  <c r="H18" i="2"/>
  <c r="L18" i="2"/>
  <c r="P18" i="2"/>
  <c r="T18" i="2"/>
  <c r="X18" i="2"/>
  <c r="AB18" i="2"/>
  <c r="AF18" i="2"/>
  <c r="AJ18" i="2"/>
  <c r="AN18" i="2"/>
  <c r="X28" i="2"/>
  <c r="AJ28" i="2"/>
  <c r="AN28" i="2"/>
  <c r="F33" i="2"/>
  <c r="J33" i="2"/>
  <c r="N33" i="2"/>
  <c r="R33" i="2"/>
  <c r="U63" i="2"/>
  <c r="U64" i="2" s="1"/>
  <c r="Y63" i="2"/>
  <c r="Y64" i="2" s="1"/>
  <c r="AC63" i="2"/>
  <c r="AC64" i="2" s="1"/>
  <c r="AG63" i="2"/>
  <c r="AG64" i="2" s="1"/>
  <c r="AK63" i="2"/>
  <c r="AK64" i="2" s="1"/>
  <c r="AO63" i="2"/>
  <c r="AO64" i="2" s="1"/>
  <c r="Q18" i="2"/>
  <c r="U18" i="2"/>
  <c r="Y18" i="2"/>
  <c r="AC18" i="2"/>
  <c r="AG18" i="2"/>
  <c r="AK18" i="2"/>
  <c r="AO18" i="2"/>
  <c r="U28" i="2"/>
  <c r="Y28" i="2"/>
  <c r="AC28" i="2"/>
  <c r="AG28" i="2"/>
  <c r="AK28" i="2"/>
  <c r="AO28" i="2"/>
  <c r="Z28" i="2"/>
  <c r="AD28" i="2"/>
  <c r="AH28" i="2"/>
  <c r="AL28" i="2"/>
  <c r="AP28" i="2"/>
  <c r="B30" i="2"/>
  <c r="AM59" i="4" l="1"/>
  <c r="AI59" i="4"/>
  <c r="AG59" i="4"/>
  <c r="AC59" i="4"/>
  <c r="AB59" i="4"/>
  <c r="X59" i="4"/>
  <c r="Q59" i="4"/>
  <c r="M59" i="4"/>
  <c r="G59" i="4"/>
  <c r="AQ58" i="4"/>
  <c r="AO58" i="4"/>
  <c r="AK58" i="4"/>
  <c r="AJ58" i="4"/>
  <c r="AF58" i="4"/>
  <c r="Y58" i="4"/>
  <c r="U58" i="4"/>
  <c r="O58" i="4"/>
  <c r="K58" i="4"/>
  <c r="I58" i="4"/>
  <c r="E58" i="4"/>
  <c r="D58" i="4"/>
  <c r="AN12" i="4"/>
  <c r="AJ12" i="4"/>
  <c r="AF12" i="4"/>
  <c r="AB12" i="4"/>
  <c r="X12" i="4"/>
  <c r="T12" i="4"/>
  <c r="P12" i="4"/>
  <c r="L12" i="4"/>
  <c r="H12" i="4"/>
  <c r="D12" i="4"/>
  <c r="AM53" i="4"/>
  <c r="AE53" i="4"/>
  <c r="AE11" i="4" s="1"/>
  <c r="AB53" i="4"/>
  <c r="AB11" i="4" s="1"/>
  <c r="W53" i="4"/>
  <c r="W11" i="4" s="1"/>
  <c r="O53" i="4"/>
  <c r="O11" i="4" s="1"/>
  <c r="L53" i="4"/>
  <c r="L11" i="4" s="1"/>
  <c r="G53" i="4"/>
  <c r="AQ53" i="4"/>
  <c r="AQ11" i="4" s="1"/>
  <c r="AP53" i="4"/>
  <c r="AO53" i="4"/>
  <c r="AO11" i="4" s="1"/>
  <c r="AN53" i="4"/>
  <c r="AN11" i="4" s="1"/>
  <c r="AL53" i="4"/>
  <c r="AL11" i="4" s="1"/>
  <c r="AK53" i="4"/>
  <c r="AK11" i="4" s="1"/>
  <c r="AJ53" i="4"/>
  <c r="AJ11" i="4" s="1"/>
  <c r="AI53" i="4"/>
  <c r="AI11" i="4" s="1"/>
  <c r="AH53" i="4"/>
  <c r="AH11" i="4" s="1"/>
  <c r="AG53" i="4"/>
  <c r="AG11" i="4" s="1"/>
  <c r="AF53" i="4"/>
  <c r="AF11" i="4" s="1"/>
  <c r="AD53" i="4"/>
  <c r="AD11" i="4" s="1"/>
  <c r="AC53" i="4"/>
  <c r="AC11" i="4" s="1"/>
  <c r="AA53" i="4"/>
  <c r="AA11" i="4" s="1"/>
  <c r="Z53" i="4"/>
  <c r="Z11" i="4" s="1"/>
  <c r="Y53" i="4"/>
  <c r="Y11" i="4" s="1"/>
  <c r="X53" i="4"/>
  <c r="X11" i="4" s="1"/>
  <c r="V53" i="4"/>
  <c r="U53" i="4"/>
  <c r="U11" i="4" s="1"/>
  <c r="T53" i="4"/>
  <c r="T11" i="4" s="1"/>
  <c r="S53" i="4"/>
  <c r="S11" i="4" s="1"/>
  <c r="R53" i="4"/>
  <c r="Q53" i="4"/>
  <c r="Q11" i="4" s="1"/>
  <c r="P53" i="4"/>
  <c r="P11" i="4" s="1"/>
  <c r="N53" i="4"/>
  <c r="N11" i="4" s="1"/>
  <c r="M53" i="4"/>
  <c r="M11" i="4" s="1"/>
  <c r="K53" i="4"/>
  <c r="K11" i="4" s="1"/>
  <c r="J53" i="4"/>
  <c r="J11" i="4" s="1"/>
  <c r="I53" i="4"/>
  <c r="I11" i="4" s="1"/>
  <c r="H53" i="4"/>
  <c r="F53" i="4"/>
  <c r="F11" i="4" s="1"/>
  <c r="E53" i="4"/>
  <c r="E11" i="4" s="1"/>
  <c r="D53" i="4"/>
  <c r="D11" i="4" s="1"/>
  <c r="AN10" i="4"/>
  <c r="AJ10" i="4"/>
  <c r="AF10" i="4"/>
  <c r="AB10" i="4"/>
  <c r="X10" i="4"/>
  <c r="T10" i="4"/>
  <c r="P10" i="4"/>
  <c r="L10" i="4"/>
  <c r="H10" i="4"/>
  <c r="D10" i="4"/>
  <c r="AO33" i="4"/>
  <c r="AK33" i="4"/>
  <c r="AG33" i="4"/>
  <c r="AC33" i="4"/>
  <c r="Y33" i="4"/>
  <c r="U33" i="4"/>
  <c r="Q33" i="4"/>
  <c r="M33" i="4"/>
  <c r="I33" i="4"/>
  <c r="E33" i="4"/>
  <c r="B30" i="4"/>
  <c r="AQ28" i="4"/>
  <c r="AM28" i="4"/>
  <c r="AL28" i="4"/>
  <c r="AE28" i="4"/>
  <c r="AA28" i="4"/>
  <c r="Z28" i="4"/>
  <c r="W28" i="4"/>
  <c r="V28" i="4"/>
  <c r="O28" i="4"/>
  <c r="K28" i="4"/>
  <c r="J28" i="4"/>
  <c r="F28" i="4"/>
  <c r="AQ33" i="4"/>
  <c r="D34" i="4" s="1"/>
  <c r="AO28" i="4"/>
  <c r="AN28" i="4"/>
  <c r="AM33" i="4"/>
  <c r="AL33" i="4"/>
  <c r="AK28" i="4"/>
  <c r="AJ33" i="4"/>
  <c r="AI33" i="4"/>
  <c r="AH33" i="4"/>
  <c r="AG28" i="4"/>
  <c r="AF28" i="4"/>
  <c r="AE33" i="4"/>
  <c r="AD33" i="4"/>
  <c r="AC28" i="4"/>
  <c r="AA33" i="4"/>
  <c r="Z33" i="4"/>
  <c r="Y28" i="4"/>
  <c r="X28" i="4"/>
  <c r="W33" i="4"/>
  <c r="V33" i="4"/>
  <c r="U28" i="4"/>
  <c r="T33" i="4"/>
  <c r="S33" i="4"/>
  <c r="R33" i="4"/>
  <c r="Q28" i="4"/>
  <c r="P33" i="4"/>
  <c r="O33" i="4"/>
  <c r="N33" i="4"/>
  <c r="M28" i="4"/>
  <c r="K33" i="4"/>
  <c r="J33" i="4"/>
  <c r="I28" i="4"/>
  <c r="H28" i="4"/>
  <c r="G33" i="4"/>
  <c r="F33" i="4"/>
  <c r="E28" i="4"/>
  <c r="D33" i="4"/>
  <c r="AN23" i="4"/>
  <c r="AB23" i="4"/>
  <c r="X23" i="4"/>
  <c r="W23" i="4"/>
  <c r="L23" i="4"/>
  <c r="H23" i="4"/>
  <c r="AQ23" i="4"/>
  <c r="AP23" i="4"/>
  <c r="AO23" i="4"/>
  <c r="AM23" i="4"/>
  <c r="AL23" i="4"/>
  <c r="AK23" i="4"/>
  <c r="AJ23" i="4"/>
  <c r="AI23" i="4"/>
  <c r="AH23" i="4"/>
  <c r="AG23" i="4"/>
  <c r="AF23" i="4"/>
  <c r="AE23" i="4"/>
  <c r="AD23" i="4"/>
  <c r="AC23" i="4"/>
  <c r="AA23" i="4"/>
  <c r="Z23" i="4"/>
  <c r="Y23" i="4"/>
  <c r="V23" i="4"/>
  <c r="U23" i="4"/>
  <c r="T23" i="4"/>
  <c r="S23" i="4"/>
  <c r="R23" i="4"/>
  <c r="Q23" i="4"/>
  <c r="P23" i="4"/>
  <c r="O23" i="4"/>
  <c r="N23" i="4"/>
  <c r="M23" i="4"/>
  <c r="K23" i="4"/>
  <c r="J23" i="4"/>
  <c r="I23" i="4"/>
  <c r="G23" i="4"/>
  <c r="F23" i="4"/>
  <c r="E23" i="4"/>
  <c r="D23" i="4"/>
  <c r="AQ59" i="4"/>
  <c r="AP59" i="4"/>
  <c r="AO59" i="4"/>
  <c r="AN59" i="4"/>
  <c r="AL59" i="4"/>
  <c r="AK59" i="4"/>
  <c r="AJ59" i="4"/>
  <c r="AH59" i="4"/>
  <c r="AF59" i="4"/>
  <c r="AE59" i="4"/>
  <c r="AD59" i="4"/>
  <c r="AA59" i="4"/>
  <c r="Z59" i="4"/>
  <c r="Y59" i="4"/>
  <c r="W59" i="4"/>
  <c r="V59" i="4"/>
  <c r="U59" i="4"/>
  <c r="T59" i="4"/>
  <c r="S59" i="4"/>
  <c r="R59" i="4"/>
  <c r="P59" i="4"/>
  <c r="O59" i="4"/>
  <c r="N59" i="4"/>
  <c r="L59" i="4"/>
  <c r="K59" i="4"/>
  <c r="J59" i="4"/>
  <c r="I59" i="4"/>
  <c r="H59" i="4"/>
  <c r="F59" i="4"/>
  <c r="E59" i="4"/>
  <c r="D59" i="4"/>
  <c r="AP58" i="4"/>
  <c r="AN58" i="4"/>
  <c r="AM58" i="4"/>
  <c r="AL58" i="4"/>
  <c r="AI58" i="4"/>
  <c r="AH58" i="4"/>
  <c r="AG58" i="4"/>
  <c r="AE58" i="4"/>
  <c r="AD58" i="4"/>
  <c r="AC58" i="4"/>
  <c r="AB58" i="4"/>
  <c r="AA58" i="4"/>
  <c r="Z58" i="4"/>
  <c r="X58" i="4"/>
  <c r="W58" i="4"/>
  <c r="V58" i="4"/>
  <c r="T58" i="4"/>
  <c r="S58" i="4"/>
  <c r="R58" i="4"/>
  <c r="Q58" i="4"/>
  <c r="P58" i="4"/>
  <c r="N58" i="4"/>
  <c r="M58" i="4"/>
  <c r="L58" i="4"/>
  <c r="J58" i="4"/>
  <c r="H58" i="4"/>
  <c r="G58" i="4"/>
  <c r="F58" i="4"/>
  <c r="AQ12" i="4"/>
  <c r="AP12" i="4"/>
  <c r="AO12" i="4"/>
  <c r="AM12" i="4"/>
  <c r="AL12" i="4"/>
  <c r="AK12" i="4"/>
  <c r="AI12" i="4"/>
  <c r="AH12" i="4"/>
  <c r="AG12" i="4"/>
  <c r="AE12" i="4"/>
  <c r="AD12" i="4"/>
  <c r="AC12" i="4"/>
  <c r="AA12" i="4"/>
  <c r="Z12" i="4"/>
  <c r="Y12" i="4"/>
  <c r="W12" i="4"/>
  <c r="V12" i="4"/>
  <c r="U12" i="4"/>
  <c r="S12" i="4"/>
  <c r="R12" i="4"/>
  <c r="Q12" i="4"/>
  <c r="O12" i="4"/>
  <c r="N12" i="4"/>
  <c r="M12" i="4"/>
  <c r="K12" i="4"/>
  <c r="J12" i="4"/>
  <c r="I12" i="4"/>
  <c r="G12" i="4"/>
  <c r="F12" i="4"/>
  <c r="E12" i="4"/>
  <c r="AP11" i="4"/>
  <c r="AM11" i="4"/>
  <c r="V11" i="4"/>
  <c r="R11" i="4"/>
  <c r="H11" i="4"/>
  <c r="G11" i="4"/>
  <c r="AQ10" i="4"/>
  <c r="AP10" i="4"/>
  <c r="AO10" i="4"/>
  <c r="AM10" i="4"/>
  <c r="AL10" i="4"/>
  <c r="AK10" i="4"/>
  <c r="AI10" i="4"/>
  <c r="AH10" i="4"/>
  <c r="AG10" i="4"/>
  <c r="AE10" i="4"/>
  <c r="AD10" i="4"/>
  <c r="AC10" i="4"/>
  <c r="AA10" i="4"/>
  <c r="AA57" i="4" s="1"/>
  <c r="AA61" i="4" s="1"/>
  <c r="AA63" i="4" s="1"/>
  <c r="Z10" i="4"/>
  <c r="Y10" i="4"/>
  <c r="W10" i="4"/>
  <c r="V10" i="4"/>
  <c r="V57" i="4" s="1"/>
  <c r="V61" i="4" s="1"/>
  <c r="V63" i="4" s="1"/>
  <c r="U10" i="4"/>
  <c r="S10" i="4"/>
  <c r="R10" i="4"/>
  <c r="Q10" i="4"/>
  <c r="O10" i="4"/>
  <c r="N10" i="4"/>
  <c r="M10" i="4"/>
  <c r="K10" i="4"/>
  <c r="K57" i="4" s="1"/>
  <c r="J10" i="4"/>
  <c r="I10" i="4"/>
  <c r="G10" i="4"/>
  <c r="F10" i="4"/>
  <c r="E10" i="4"/>
  <c r="E7" i="4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O57" i="4" l="1"/>
  <c r="F57" i="4"/>
  <c r="F61" i="4" s="1"/>
  <c r="F63" i="4" s="1"/>
  <c r="F64" i="4" s="1"/>
  <c r="G57" i="4"/>
  <c r="G61" i="4" s="1"/>
  <c r="G63" i="4" s="1"/>
  <c r="AC57" i="4"/>
  <c r="AC61" i="4" s="1"/>
  <c r="AC63" i="4" s="1"/>
  <c r="AC64" i="4" s="1"/>
  <c r="W57" i="4"/>
  <c r="W61" i="4" s="1"/>
  <c r="W63" i="4" s="1"/>
  <c r="W64" i="4" s="1"/>
  <c r="Z57" i="4"/>
  <c r="Z61" i="4" s="1"/>
  <c r="Z63" i="4" s="1"/>
  <c r="AE57" i="4"/>
  <c r="AE61" i="4" s="1"/>
  <c r="AE63" i="4" s="1"/>
  <c r="AE64" i="4" s="1"/>
  <c r="AN57" i="4"/>
  <c r="AN61" i="4" s="1"/>
  <c r="AN63" i="4" s="1"/>
  <c r="AN64" i="4" s="1"/>
  <c r="O61" i="4"/>
  <c r="O63" i="4" s="1"/>
  <c r="O64" i="4" s="1"/>
  <c r="AP57" i="4"/>
  <c r="AP61" i="4" s="1"/>
  <c r="AP63" i="4" s="1"/>
  <c r="AP64" i="4" s="1"/>
  <c r="AG57" i="4"/>
  <c r="AG61" i="4" s="1"/>
  <c r="AG63" i="4" s="1"/>
  <c r="AG64" i="4" s="1"/>
  <c r="P18" i="4"/>
  <c r="AF18" i="4"/>
  <c r="J57" i="4"/>
  <c r="J61" i="4" s="1"/>
  <c r="J63" i="4" s="1"/>
  <c r="J64" i="4" s="1"/>
  <c r="AL57" i="4"/>
  <c r="AL61" i="4" s="1"/>
  <c r="AL63" i="4" s="1"/>
  <c r="AL64" i="4" s="1"/>
  <c r="AQ57" i="4"/>
  <c r="AJ18" i="4"/>
  <c r="G64" i="4"/>
  <c r="D18" i="4"/>
  <c r="D57" i="4"/>
  <c r="D61" i="4" s="1"/>
  <c r="D63" i="4" s="1"/>
  <c r="T18" i="4"/>
  <c r="T57" i="4"/>
  <c r="T61" i="4" s="1"/>
  <c r="T63" i="4" s="1"/>
  <c r="Z64" i="4"/>
  <c r="J18" i="4"/>
  <c r="AE18" i="4"/>
  <c r="AP18" i="4"/>
  <c r="AB28" i="4"/>
  <c r="AB33" i="4"/>
  <c r="D28" i="4"/>
  <c r="AN33" i="4"/>
  <c r="V64" i="4"/>
  <c r="K18" i="4"/>
  <c r="AF33" i="4"/>
  <c r="G18" i="4"/>
  <c r="R57" i="4"/>
  <c r="R61" i="4" s="1"/>
  <c r="R63" i="4" s="1"/>
  <c r="R18" i="4"/>
  <c r="W18" i="4"/>
  <c r="AH57" i="4"/>
  <c r="AH61" i="4" s="1"/>
  <c r="AH63" i="4" s="1"/>
  <c r="AH18" i="4"/>
  <c r="AM18" i="4"/>
  <c r="AM57" i="4"/>
  <c r="AM61" i="4" s="1"/>
  <c r="AM63" i="4" s="1"/>
  <c r="O18" i="4"/>
  <c r="Z18" i="4"/>
  <c r="T28" i="4"/>
  <c r="X33" i="4"/>
  <c r="H57" i="4"/>
  <c r="H61" i="4" s="1"/>
  <c r="H63" i="4" s="1"/>
  <c r="H18" i="4"/>
  <c r="L18" i="4"/>
  <c r="P57" i="4"/>
  <c r="P61" i="4" s="1"/>
  <c r="P63" i="4" s="1"/>
  <c r="X57" i="4"/>
  <c r="X61" i="4" s="1"/>
  <c r="X63" i="4" s="1"/>
  <c r="X18" i="4"/>
  <c r="AB18" i="4"/>
  <c r="AB57" i="4"/>
  <c r="AB61" i="4" s="1"/>
  <c r="AB63" i="4" s="1"/>
  <c r="AF57" i="4"/>
  <c r="AF61" i="4" s="1"/>
  <c r="AF63" i="4" s="1"/>
  <c r="AJ57" i="4"/>
  <c r="AJ61" i="4" s="1"/>
  <c r="AJ63" i="4" s="1"/>
  <c r="AN18" i="4"/>
  <c r="L57" i="4"/>
  <c r="L61" i="4" s="1"/>
  <c r="L63" i="4" s="1"/>
  <c r="L28" i="4"/>
  <c r="L33" i="4"/>
  <c r="H33" i="4"/>
  <c r="K61" i="4"/>
  <c r="K63" i="4" s="1"/>
  <c r="AA64" i="4"/>
  <c r="AQ61" i="4"/>
  <c r="AQ63" i="4" s="1"/>
  <c r="V18" i="4"/>
  <c r="AQ18" i="4"/>
  <c r="P28" i="4"/>
  <c r="AJ28" i="4"/>
  <c r="N57" i="4"/>
  <c r="N61" i="4" s="1"/>
  <c r="N63" i="4" s="1"/>
  <c r="N18" i="4"/>
  <c r="S57" i="4"/>
  <c r="S61" i="4" s="1"/>
  <c r="S63" i="4" s="1"/>
  <c r="S18" i="4"/>
  <c r="AD57" i="4"/>
  <c r="AD61" i="4" s="1"/>
  <c r="AD63" i="4" s="1"/>
  <c r="AD18" i="4"/>
  <c r="AI57" i="4"/>
  <c r="AI61" i="4" s="1"/>
  <c r="AI63" i="4" s="1"/>
  <c r="AI18" i="4"/>
  <c r="F18" i="4"/>
  <c r="AA18" i="4"/>
  <c r="AL18" i="4"/>
  <c r="E57" i="4"/>
  <c r="E61" i="4" s="1"/>
  <c r="E63" i="4" s="1"/>
  <c r="I57" i="4"/>
  <c r="I61" i="4" s="1"/>
  <c r="I63" i="4" s="1"/>
  <c r="M57" i="4"/>
  <c r="M61" i="4" s="1"/>
  <c r="M63" i="4" s="1"/>
  <c r="Q57" i="4"/>
  <c r="Q61" i="4" s="1"/>
  <c r="Q63" i="4" s="1"/>
  <c r="U57" i="4"/>
  <c r="U61" i="4" s="1"/>
  <c r="U63" i="4" s="1"/>
  <c r="Y57" i="4"/>
  <c r="Y61" i="4" s="1"/>
  <c r="Y63" i="4" s="1"/>
  <c r="AC18" i="4"/>
  <c r="AG18" i="4"/>
  <c r="AK57" i="4"/>
  <c r="AK61" i="4" s="1"/>
  <c r="AK63" i="4" s="1"/>
  <c r="AO57" i="4"/>
  <c r="AO61" i="4" s="1"/>
  <c r="AO63" i="4" s="1"/>
  <c r="N28" i="4"/>
  <c r="S28" i="4"/>
  <c r="AD28" i="4"/>
  <c r="AI28" i="4"/>
  <c r="AP28" i="4"/>
  <c r="AP33" i="4"/>
  <c r="G28" i="4"/>
  <c r="R28" i="4"/>
  <c r="AH28" i="4"/>
  <c r="D30" i="4"/>
  <c r="E18" i="4"/>
  <c r="I18" i="4"/>
  <c r="M18" i="4"/>
  <c r="Q18" i="4"/>
  <c r="U18" i="4"/>
  <c r="Y18" i="4"/>
  <c r="AK18" i="4"/>
  <c r="AO18" i="4"/>
  <c r="U64" i="4" l="1"/>
  <c r="AQ64" i="4"/>
  <c r="L64" i="4"/>
  <c r="AB64" i="4"/>
  <c r="AM64" i="4"/>
  <c r="Q64" i="4"/>
  <c r="AI64" i="4"/>
  <c r="S64" i="4"/>
  <c r="T64" i="4"/>
  <c r="M64" i="4"/>
  <c r="AJ64" i="4"/>
  <c r="R64" i="4"/>
  <c r="AK64" i="4"/>
  <c r="E64" i="4"/>
  <c r="P64" i="4"/>
  <c r="AO64" i="4"/>
  <c r="Y64" i="4"/>
  <c r="I64" i="4"/>
  <c r="AD64" i="4"/>
  <c r="N64" i="4"/>
  <c r="K64" i="4"/>
  <c r="AF64" i="4"/>
  <c r="X64" i="4"/>
  <c r="H64" i="4"/>
  <c r="AH64" i="4"/>
  <c r="D64" i="4"/>
  <c r="E62" i="3" l="1"/>
  <c r="F62" i="3" s="1"/>
  <c r="G62" i="3" s="1"/>
  <c r="H62" i="3" s="1"/>
  <c r="I62" i="3" s="1"/>
  <c r="J62" i="3" s="1"/>
  <c r="K62" i="3" s="1"/>
  <c r="L62" i="3" s="1"/>
  <c r="M62" i="3" s="1"/>
  <c r="N62" i="3" s="1"/>
  <c r="O62" i="3" s="1"/>
  <c r="P62" i="3" s="1"/>
  <c r="Q62" i="3" s="1"/>
  <c r="R62" i="3" s="1"/>
  <c r="S62" i="3" s="1"/>
  <c r="T62" i="3" s="1"/>
  <c r="U62" i="3" s="1"/>
  <c r="V62" i="3" s="1"/>
  <c r="W62" i="3" s="1"/>
  <c r="X62" i="3" s="1"/>
  <c r="Y62" i="3" s="1"/>
  <c r="Z62" i="3" s="1"/>
  <c r="AA62" i="3" s="1"/>
  <c r="AB62" i="3" s="1"/>
  <c r="AC62" i="3" s="1"/>
  <c r="AD62" i="3" s="1"/>
  <c r="AE62" i="3" s="1"/>
  <c r="AF62" i="3" s="1"/>
  <c r="AG62" i="3" s="1"/>
  <c r="AH62" i="3" s="1"/>
  <c r="AI62" i="3" s="1"/>
  <c r="AJ62" i="3" s="1"/>
  <c r="AK62" i="3" s="1"/>
  <c r="AL62" i="3" s="1"/>
  <c r="AM62" i="3" s="1"/>
  <c r="AN62" i="3" s="1"/>
  <c r="AO62" i="3" s="1"/>
  <c r="AP62" i="3" s="1"/>
  <c r="AQ62" i="3" s="1"/>
  <c r="N58" i="3"/>
  <c r="AQ12" i="3"/>
  <c r="AP12" i="3"/>
  <c r="AM12" i="3"/>
  <c r="AL12" i="3"/>
  <c r="AI12" i="3"/>
  <c r="AH12" i="3"/>
  <c r="AE12" i="3"/>
  <c r="AD12" i="3"/>
  <c r="AA12" i="3"/>
  <c r="Z12" i="3"/>
  <c r="W12" i="3"/>
  <c r="V12" i="3"/>
  <c r="S12" i="3"/>
  <c r="R12" i="3"/>
  <c r="O12" i="3"/>
  <c r="N12" i="3"/>
  <c r="K12" i="3"/>
  <c r="J12" i="3"/>
  <c r="G12" i="3"/>
  <c r="F12" i="3"/>
  <c r="Z53" i="3"/>
  <c r="Z11" i="3" s="1"/>
  <c r="S53" i="3"/>
  <c r="S11" i="3" s="1"/>
  <c r="F53" i="3"/>
  <c r="F11" i="3" s="1"/>
  <c r="AQ53" i="3"/>
  <c r="AQ11" i="3" s="1"/>
  <c r="AP53" i="3"/>
  <c r="AP11" i="3" s="1"/>
  <c r="AO53" i="3"/>
  <c r="AO11" i="3" s="1"/>
  <c r="AN53" i="3"/>
  <c r="AM53" i="3"/>
  <c r="AM11" i="3" s="1"/>
  <c r="AL53" i="3"/>
  <c r="AL11" i="3" s="1"/>
  <c r="AK53" i="3"/>
  <c r="AK11" i="3" s="1"/>
  <c r="AJ53" i="3"/>
  <c r="AI53" i="3"/>
  <c r="AI11" i="3" s="1"/>
  <c r="AH53" i="3"/>
  <c r="AH11" i="3" s="1"/>
  <c r="AG53" i="3"/>
  <c r="AG11" i="3" s="1"/>
  <c r="AF53" i="3"/>
  <c r="AE53" i="3"/>
  <c r="AE11" i="3" s="1"/>
  <c r="AD53" i="3"/>
  <c r="AD11" i="3" s="1"/>
  <c r="AC53" i="3"/>
  <c r="AC11" i="3" s="1"/>
  <c r="AB53" i="3"/>
  <c r="AB11" i="3" s="1"/>
  <c r="AA53" i="3"/>
  <c r="AA11" i="3" s="1"/>
  <c r="Y53" i="3"/>
  <c r="Y11" i="3" s="1"/>
  <c r="X53" i="3"/>
  <c r="W53" i="3"/>
  <c r="W11" i="3" s="1"/>
  <c r="V53" i="3"/>
  <c r="V11" i="3" s="1"/>
  <c r="U53" i="3"/>
  <c r="U11" i="3" s="1"/>
  <c r="T53" i="3"/>
  <c r="T11" i="3" s="1"/>
  <c r="R53" i="3"/>
  <c r="Q53" i="3"/>
  <c r="P53" i="3"/>
  <c r="P11" i="3" s="1"/>
  <c r="O53" i="3"/>
  <c r="O11" i="3" s="1"/>
  <c r="N53" i="3"/>
  <c r="N11" i="3" s="1"/>
  <c r="M53" i="3"/>
  <c r="M11" i="3" s="1"/>
  <c r="L53" i="3"/>
  <c r="L11" i="3" s="1"/>
  <c r="K53" i="3"/>
  <c r="K11" i="3" s="1"/>
  <c r="J53" i="3"/>
  <c r="J11" i="3" s="1"/>
  <c r="I53" i="3"/>
  <c r="I11" i="3" s="1"/>
  <c r="H53" i="3"/>
  <c r="H11" i="3" s="1"/>
  <c r="G53" i="3"/>
  <c r="G11" i="3" s="1"/>
  <c r="E53" i="3"/>
  <c r="E11" i="3" s="1"/>
  <c r="D53" i="3"/>
  <c r="AP10" i="3"/>
  <c r="AO10" i="3"/>
  <c r="AL10" i="3"/>
  <c r="AK10" i="3"/>
  <c r="AH10" i="3"/>
  <c r="AG10" i="3"/>
  <c r="AD10" i="3"/>
  <c r="AC10" i="3"/>
  <c r="Z10" i="3"/>
  <c r="Y10" i="3"/>
  <c r="V10" i="3"/>
  <c r="U10" i="3"/>
  <c r="R10" i="3"/>
  <c r="Q10" i="3"/>
  <c r="N10" i="3"/>
  <c r="M10" i="3"/>
  <c r="J10" i="3"/>
  <c r="I10" i="3"/>
  <c r="F10" i="3"/>
  <c r="E10" i="3"/>
  <c r="AQ33" i="3"/>
  <c r="D34" i="3" s="1"/>
  <c r="AI33" i="3"/>
  <c r="AA33" i="3"/>
  <c r="Y33" i="3"/>
  <c r="O33" i="3"/>
  <c r="K33" i="3"/>
  <c r="J33" i="3"/>
  <c r="G33" i="3"/>
  <c r="F33" i="3"/>
  <c r="E33" i="3"/>
  <c r="B30" i="3"/>
  <c r="AQ28" i="3"/>
  <c r="D30" i="3" s="1"/>
  <c r="AP33" i="3"/>
  <c r="AO33" i="3"/>
  <c r="AN33" i="3"/>
  <c r="AM33" i="3"/>
  <c r="AL33" i="3"/>
  <c r="AK33" i="3"/>
  <c r="AJ28" i="3"/>
  <c r="AI28" i="3"/>
  <c r="AH33" i="3"/>
  <c r="AG33" i="3"/>
  <c r="AF33" i="3"/>
  <c r="AE28" i="3"/>
  <c r="AD33" i="3"/>
  <c r="AC28" i="3"/>
  <c r="AB33" i="3"/>
  <c r="AA28" i="3"/>
  <c r="Z33" i="3"/>
  <c r="Y28" i="3"/>
  <c r="X33" i="3"/>
  <c r="W33" i="3"/>
  <c r="V33" i="3"/>
  <c r="U33" i="3"/>
  <c r="T33" i="3"/>
  <c r="S28" i="3"/>
  <c r="R33" i="3"/>
  <c r="Q33" i="3"/>
  <c r="P33" i="3"/>
  <c r="O28" i="3"/>
  <c r="N33" i="3"/>
  <c r="M33" i="3"/>
  <c r="L33" i="3"/>
  <c r="K28" i="3"/>
  <c r="J28" i="3"/>
  <c r="I33" i="3"/>
  <c r="H33" i="3"/>
  <c r="G28" i="3"/>
  <c r="F28" i="3"/>
  <c r="E28" i="3"/>
  <c r="D33" i="3"/>
  <c r="AG23" i="3"/>
  <c r="AF23" i="3"/>
  <c r="Q23" i="3"/>
  <c r="P23" i="3"/>
  <c r="AQ23" i="3"/>
  <c r="AP23" i="3"/>
  <c r="AO23" i="3"/>
  <c r="AN23" i="3"/>
  <c r="AM23" i="3"/>
  <c r="AL23" i="3"/>
  <c r="AK23" i="3"/>
  <c r="AJ23" i="3"/>
  <c r="AI23" i="3"/>
  <c r="AH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O23" i="3"/>
  <c r="N23" i="3"/>
  <c r="M23" i="3"/>
  <c r="L23" i="3"/>
  <c r="K23" i="3"/>
  <c r="J23" i="3"/>
  <c r="I23" i="3"/>
  <c r="H23" i="3"/>
  <c r="G23" i="3"/>
  <c r="F23" i="3"/>
  <c r="E23" i="3"/>
  <c r="D23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M58" i="3"/>
  <c r="L58" i="3"/>
  <c r="K58" i="3"/>
  <c r="J58" i="3"/>
  <c r="I58" i="3"/>
  <c r="H58" i="3"/>
  <c r="G58" i="3"/>
  <c r="F58" i="3"/>
  <c r="E58" i="3"/>
  <c r="D58" i="3"/>
  <c r="AO12" i="3"/>
  <c r="AN12" i="3"/>
  <c r="AK12" i="3"/>
  <c r="AJ12" i="3"/>
  <c r="AG12" i="3"/>
  <c r="AF12" i="3"/>
  <c r="AC12" i="3"/>
  <c r="AB12" i="3"/>
  <c r="Y12" i="3"/>
  <c r="X12" i="3"/>
  <c r="U12" i="3"/>
  <c r="T12" i="3"/>
  <c r="Q12" i="3"/>
  <c r="P12" i="3"/>
  <c r="M12" i="3"/>
  <c r="L12" i="3"/>
  <c r="I12" i="3"/>
  <c r="H12" i="3"/>
  <c r="E12" i="3"/>
  <c r="D12" i="3"/>
  <c r="AN11" i="3"/>
  <c r="AJ11" i="3"/>
  <c r="AF11" i="3"/>
  <c r="X11" i="3"/>
  <c r="R11" i="3"/>
  <c r="Q11" i="3"/>
  <c r="D11" i="3"/>
  <c r="AQ10" i="3"/>
  <c r="AN10" i="3"/>
  <c r="AM10" i="3"/>
  <c r="AJ10" i="3"/>
  <c r="AI10" i="3"/>
  <c r="AF10" i="3"/>
  <c r="AE10" i="3"/>
  <c r="AB10" i="3"/>
  <c r="AA10" i="3"/>
  <c r="X10" i="3"/>
  <c r="W10" i="3"/>
  <c r="T10" i="3"/>
  <c r="S10" i="3"/>
  <c r="P10" i="3"/>
  <c r="O10" i="3"/>
  <c r="L10" i="3"/>
  <c r="K10" i="3"/>
  <c r="H10" i="3"/>
  <c r="G10" i="3"/>
  <c r="D10" i="3"/>
  <c r="E7" i="3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Q57" i="3" l="1"/>
  <c r="Y18" i="3"/>
  <c r="AG57" i="3"/>
  <c r="AG61" i="3" s="1"/>
  <c r="AG63" i="3" s="1"/>
  <c r="P18" i="3"/>
  <c r="F18" i="3"/>
  <c r="V18" i="3"/>
  <c r="I57" i="3"/>
  <c r="I61" i="3" s="1"/>
  <c r="I63" i="3" s="1"/>
  <c r="U18" i="3"/>
  <c r="AO57" i="3"/>
  <c r="AO61" i="3" s="1"/>
  <c r="AO63" i="3" s="1"/>
  <c r="AO64" i="3" s="1"/>
  <c r="F57" i="3"/>
  <c r="N18" i="3"/>
  <c r="V57" i="3"/>
  <c r="V61" i="3" s="1"/>
  <c r="V63" i="3" s="1"/>
  <c r="AD18" i="3"/>
  <c r="AL57" i="3"/>
  <c r="AL61" i="3" s="1"/>
  <c r="J18" i="3"/>
  <c r="N57" i="3"/>
  <c r="N61" i="3" s="1"/>
  <c r="N63" i="3" s="1"/>
  <c r="N64" i="3" s="1"/>
  <c r="AD57" i="3"/>
  <c r="AD61" i="3" s="1"/>
  <c r="AD63" i="3" s="1"/>
  <c r="H28" i="3"/>
  <c r="X28" i="3"/>
  <c r="P57" i="3"/>
  <c r="P61" i="3" s="1"/>
  <c r="P63" i="3" s="1"/>
  <c r="AF57" i="3"/>
  <c r="AF61" i="3" s="1"/>
  <c r="AF63" i="3" s="1"/>
  <c r="R18" i="3"/>
  <c r="AN18" i="3"/>
  <c r="AG18" i="3"/>
  <c r="AF18" i="3"/>
  <c r="I28" i="3"/>
  <c r="AO28" i="3"/>
  <c r="Q28" i="3"/>
  <c r="AG28" i="3"/>
  <c r="S33" i="3"/>
  <c r="AE33" i="3"/>
  <c r="D50" i="3"/>
  <c r="AN28" i="3"/>
  <c r="Z18" i="3"/>
  <c r="D57" i="3"/>
  <c r="D61" i="3" s="1"/>
  <c r="D63" i="3" s="1"/>
  <c r="T57" i="3"/>
  <c r="T61" i="3" s="1"/>
  <c r="T63" i="3" s="1"/>
  <c r="AJ57" i="3"/>
  <c r="AJ61" i="3" s="1"/>
  <c r="AJ63" i="3" s="1"/>
  <c r="E18" i="3"/>
  <c r="Q18" i="3"/>
  <c r="AJ33" i="3"/>
  <c r="P28" i="3"/>
  <c r="AF28" i="3"/>
  <c r="AC33" i="3"/>
  <c r="P64" i="3"/>
  <c r="AF64" i="3"/>
  <c r="I18" i="3"/>
  <c r="Q61" i="3"/>
  <c r="Q63" i="3" s="1"/>
  <c r="AG64" i="3"/>
  <c r="F61" i="3"/>
  <c r="F63" i="3" s="1"/>
  <c r="AL63" i="3"/>
  <c r="D64" i="3"/>
  <c r="H57" i="3"/>
  <c r="H61" i="3" s="1"/>
  <c r="H63" i="3" s="1"/>
  <c r="L57" i="3"/>
  <c r="L61" i="3" s="1"/>
  <c r="L63" i="3" s="1"/>
  <c r="X57" i="3"/>
  <c r="X61" i="3" s="1"/>
  <c r="X63" i="3" s="1"/>
  <c r="AB57" i="3"/>
  <c r="AB61" i="3" s="1"/>
  <c r="AB63" i="3" s="1"/>
  <c r="AN57" i="3"/>
  <c r="AN61" i="3" s="1"/>
  <c r="AN63" i="3" s="1"/>
  <c r="L18" i="3"/>
  <c r="AB18" i="3"/>
  <c r="AO18" i="3"/>
  <c r="Y57" i="3"/>
  <c r="Y61" i="3" s="1"/>
  <c r="Y63" i="3" s="1"/>
  <c r="E57" i="3"/>
  <c r="E61" i="3" s="1"/>
  <c r="E63" i="3" s="1"/>
  <c r="M57" i="3"/>
  <c r="M61" i="3" s="1"/>
  <c r="M63" i="3" s="1"/>
  <c r="U57" i="3"/>
  <c r="U61" i="3" s="1"/>
  <c r="U63" i="3" s="1"/>
  <c r="AC57" i="3"/>
  <c r="AC61" i="3" s="1"/>
  <c r="AC63" i="3" s="1"/>
  <c r="AK57" i="3"/>
  <c r="AK61" i="3" s="1"/>
  <c r="AK63" i="3" s="1"/>
  <c r="H18" i="3"/>
  <c r="M18" i="3"/>
  <c r="X18" i="3"/>
  <c r="AC18" i="3"/>
  <c r="AJ18" i="3"/>
  <c r="D28" i="3"/>
  <c r="L28" i="3"/>
  <c r="T28" i="3"/>
  <c r="AB28" i="3"/>
  <c r="J57" i="3"/>
  <c r="J61" i="3" s="1"/>
  <c r="J63" i="3" s="1"/>
  <c r="R57" i="3"/>
  <c r="R61" i="3" s="1"/>
  <c r="R63" i="3" s="1"/>
  <c r="Z57" i="3"/>
  <c r="Z61" i="3" s="1"/>
  <c r="Z63" i="3" s="1"/>
  <c r="AH57" i="3"/>
  <c r="AH61" i="3" s="1"/>
  <c r="AH63" i="3" s="1"/>
  <c r="AH18" i="3"/>
  <c r="AL18" i="3"/>
  <c r="AP57" i="3"/>
  <c r="AP61" i="3" s="1"/>
  <c r="AP63" i="3" s="1"/>
  <c r="AP18" i="3"/>
  <c r="D18" i="3"/>
  <c r="T18" i="3"/>
  <c r="AK18" i="3"/>
  <c r="M28" i="3"/>
  <c r="U28" i="3"/>
  <c r="AK28" i="3"/>
  <c r="N28" i="3"/>
  <c r="R28" i="3"/>
  <c r="V28" i="3"/>
  <c r="Z28" i="3"/>
  <c r="AD28" i="3"/>
  <c r="AH28" i="3"/>
  <c r="AL28" i="3"/>
  <c r="AP28" i="3"/>
  <c r="G57" i="3"/>
  <c r="G61" i="3" s="1"/>
  <c r="G63" i="3" s="1"/>
  <c r="K57" i="3"/>
  <c r="K61" i="3" s="1"/>
  <c r="K63" i="3" s="1"/>
  <c r="O57" i="3"/>
  <c r="O61" i="3" s="1"/>
  <c r="O63" i="3" s="1"/>
  <c r="S57" i="3"/>
  <c r="S61" i="3" s="1"/>
  <c r="S63" i="3" s="1"/>
  <c r="W57" i="3"/>
  <c r="W61" i="3" s="1"/>
  <c r="W63" i="3" s="1"/>
  <c r="AA57" i="3"/>
  <c r="AA61" i="3" s="1"/>
  <c r="AA63" i="3" s="1"/>
  <c r="AE57" i="3"/>
  <c r="AE61" i="3" s="1"/>
  <c r="AE63" i="3" s="1"/>
  <c r="AI57" i="3"/>
  <c r="AI61" i="3" s="1"/>
  <c r="AI63" i="3" s="1"/>
  <c r="AM57" i="3"/>
  <c r="AM61" i="3" s="1"/>
  <c r="AM63" i="3" s="1"/>
  <c r="AQ57" i="3"/>
  <c r="AQ61" i="3" s="1"/>
  <c r="AQ63" i="3" s="1"/>
  <c r="G18" i="3"/>
  <c r="K18" i="3"/>
  <c r="O18" i="3"/>
  <c r="S18" i="3"/>
  <c r="W18" i="3"/>
  <c r="AA18" i="3"/>
  <c r="AE18" i="3"/>
  <c r="AI18" i="3"/>
  <c r="AM18" i="3"/>
  <c r="AQ18" i="3"/>
  <c r="W28" i="3"/>
  <c r="AM28" i="3"/>
  <c r="AE64" i="3" l="1"/>
  <c r="O64" i="3"/>
  <c r="R64" i="3"/>
  <c r="AC64" i="3"/>
  <c r="X64" i="3"/>
  <c r="F64" i="3"/>
  <c r="AQ64" i="3"/>
  <c r="AA64" i="3"/>
  <c r="K64" i="3"/>
  <c r="J64" i="3"/>
  <c r="U64" i="3"/>
  <c r="Y64" i="3"/>
  <c r="AN64" i="3"/>
  <c r="T64" i="3"/>
  <c r="Q64" i="3"/>
  <c r="AM64" i="3"/>
  <c r="W64" i="3"/>
  <c r="G64" i="3"/>
  <c r="AH64" i="3"/>
  <c r="M64" i="3"/>
  <c r="AJ64" i="3"/>
  <c r="L64" i="3"/>
  <c r="AL64" i="3"/>
  <c r="AD64" i="3"/>
  <c r="AI64" i="3"/>
  <c r="S64" i="3"/>
  <c r="AP64" i="3"/>
  <c r="Z64" i="3"/>
  <c r="AK64" i="3"/>
  <c r="E64" i="3"/>
  <c r="AB64" i="3"/>
  <c r="H64" i="3"/>
  <c r="V64" i="3"/>
  <c r="I64" i="3"/>
  <c r="E62" i="1" l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Z62" i="1" s="1"/>
  <c r="AA62" i="1" s="1"/>
  <c r="AB62" i="1" s="1"/>
  <c r="AC62" i="1" s="1"/>
  <c r="AD62" i="1" s="1"/>
  <c r="AE62" i="1" s="1"/>
  <c r="AF62" i="1" s="1"/>
  <c r="AG62" i="1" s="1"/>
  <c r="AH62" i="1" s="1"/>
  <c r="AI62" i="1" s="1"/>
  <c r="AJ62" i="1" s="1"/>
  <c r="AK62" i="1" s="1"/>
  <c r="AL62" i="1" s="1"/>
  <c r="AM62" i="1" s="1"/>
  <c r="AN62" i="1" s="1"/>
  <c r="AO62" i="1" s="1"/>
  <c r="AP62" i="1" s="1"/>
  <c r="AQ62" i="1" s="1"/>
  <c r="T58" i="1"/>
  <c r="P58" i="1"/>
  <c r="L58" i="1"/>
  <c r="H58" i="1"/>
  <c r="D58" i="1"/>
  <c r="AP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F12" i="1"/>
  <c r="D12" i="1"/>
  <c r="AQ53" i="1"/>
  <c r="AP53" i="1"/>
  <c r="AP11" i="1" s="1"/>
  <c r="AO53" i="1"/>
  <c r="AO11" i="1" s="1"/>
  <c r="AN53" i="1"/>
  <c r="AN11" i="1" s="1"/>
  <c r="AM53" i="1"/>
  <c r="AM11" i="1" s="1"/>
  <c r="AL53" i="1"/>
  <c r="AL11" i="1" s="1"/>
  <c r="AK53" i="1"/>
  <c r="AJ53" i="1"/>
  <c r="AJ11" i="1" s="1"/>
  <c r="AI53" i="1"/>
  <c r="AI11" i="1" s="1"/>
  <c r="AH53" i="1"/>
  <c r="AH11" i="1" s="1"/>
  <c r="AG53" i="1"/>
  <c r="AG11" i="1" s="1"/>
  <c r="AF53" i="1"/>
  <c r="AF11" i="1" s="1"/>
  <c r="AE53" i="1"/>
  <c r="AE11" i="1" s="1"/>
  <c r="AD53" i="1"/>
  <c r="AD11" i="1" s="1"/>
  <c r="AC53" i="1"/>
  <c r="AC11" i="1" s="1"/>
  <c r="AB53" i="1"/>
  <c r="AB11" i="1" s="1"/>
  <c r="AA53" i="1"/>
  <c r="AA11" i="1" s="1"/>
  <c r="Z53" i="1"/>
  <c r="Z11" i="1" s="1"/>
  <c r="Y53" i="1"/>
  <c r="Y11" i="1" s="1"/>
  <c r="X53" i="1"/>
  <c r="X11" i="1" s="1"/>
  <c r="W53" i="1"/>
  <c r="W11" i="1" s="1"/>
  <c r="V53" i="1"/>
  <c r="V11" i="1" s="1"/>
  <c r="U53" i="1"/>
  <c r="T53" i="1"/>
  <c r="T11" i="1" s="1"/>
  <c r="S53" i="1"/>
  <c r="S11" i="1" s="1"/>
  <c r="R53" i="1"/>
  <c r="R11" i="1" s="1"/>
  <c r="Q53" i="1"/>
  <c r="Q11" i="1" s="1"/>
  <c r="P53" i="1"/>
  <c r="P11" i="1" s="1"/>
  <c r="O53" i="1"/>
  <c r="O11" i="1" s="1"/>
  <c r="N53" i="1"/>
  <c r="N11" i="1" s="1"/>
  <c r="M53" i="1"/>
  <c r="L53" i="1"/>
  <c r="L11" i="1" s="1"/>
  <c r="K53" i="1"/>
  <c r="J53" i="1"/>
  <c r="J11" i="1" s="1"/>
  <c r="I53" i="1"/>
  <c r="I11" i="1" s="1"/>
  <c r="H53" i="1"/>
  <c r="H11" i="1" s="1"/>
  <c r="G53" i="1"/>
  <c r="G11" i="1" s="1"/>
  <c r="F53" i="1"/>
  <c r="F11" i="1" s="1"/>
  <c r="E53" i="1"/>
  <c r="D53" i="1"/>
  <c r="D11" i="1" s="1"/>
  <c r="AP10" i="1"/>
  <c r="AN10" i="1"/>
  <c r="AL10" i="1"/>
  <c r="AJ10" i="1"/>
  <c r="AJ57" i="1" s="1"/>
  <c r="AH10" i="1"/>
  <c r="AF10" i="1"/>
  <c r="AD10" i="1"/>
  <c r="AB10" i="1"/>
  <c r="AB57" i="1" s="1"/>
  <c r="Z10" i="1"/>
  <c r="X10" i="1"/>
  <c r="V10" i="1"/>
  <c r="T10" i="1"/>
  <c r="T57" i="1" s="1"/>
  <c r="R10" i="1"/>
  <c r="P10" i="1"/>
  <c r="N10" i="1"/>
  <c r="L10" i="1"/>
  <c r="L57" i="1" s="1"/>
  <c r="J10" i="1"/>
  <c r="H10" i="1"/>
  <c r="F10" i="1"/>
  <c r="D10" i="1"/>
  <c r="D57" i="1" s="1"/>
  <c r="AO33" i="1"/>
  <c r="AK33" i="1"/>
  <c r="AG33" i="1"/>
  <c r="AC33" i="1"/>
  <c r="Y33" i="1"/>
  <c r="U33" i="1"/>
  <c r="Q33" i="1"/>
  <c r="M33" i="1"/>
  <c r="I33" i="1"/>
  <c r="G33" i="1"/>
  <c r="E33" i="1"/>
  <c r="D30" i="1"/>
  <c r="AQ33" i="1"/>
  <c r="AP33" i="1"/>
  <c r="AN33" i="1"/>
  <c r="AM33" i="1"/>
  <c r="AL33" i="1"/>
  <c r="AJ33" i="1"/>
  <c r="AI33" i="1"/>
  <c r="AH33" i="1"/>
  <c r="AF33" i="1"/>
  <c r="AE33" i="1"/>
  <c r="AD33" i="1"/>
  <c r="AB33" i="1"/>
  <c r="AA33" i="1"/>
  <c r="Z33" i="1"/>
  <c r="X33" i="1"/>
  <c r="W33" i="1"/>
  <c r="V33" i="1"/>
  <c r="T33" i="1"/>
  <c r="S33" i="1"/>
  <c r="R33" i="1"/>
  <c r="P33" i="1"/>
  <c r="O33" i="1"/>
  <c r="N33" i="1"/>
  <c r="L33" i="1"/>
  <c r="K33" i="1"/>
  <c r="J33" i="1"/>
  <c r="H33" i="1"/>
  <c r="F33" i="1"/>
  <c r="D33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S58" i="1"/>
  <c r="R58" i="1"/>
  <c r="Q58" i="1"/>
  <c r="O58" i="1"/>
  <c r="N58" i="1"/>
  <c r="M58" i="1"/>
  <c r="K58" i="1"/>
  <c r="J58" i="1"/>
  <c r="I58" i="1"/>
  <c r="G58" i="1"/>
  <c r="F58" i="1"/>
  <c r="E58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AQ11" i="1"/>
  <c r="AK11" i="1"/>
  <c r="U11" i="1"/>
  <c r="M11" i="1"/>
  <c r="K11" i="1"/>
  <c r="E11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F57" i="1" l="1"/>
  <c r="N57" i="1"/>
  <c r="V57" i="1"/>
  <c r="V61" i="1" s="1"/>
  <c r="V63" i="1" s="1"/>
  <c r="V64" i="1" s="1"/>
  <c r="AD57" i="1"/>
  <c r="AD61" i="1" s="1"/>
  <c r="AD63" i="1" s="1"/>
  <c r="AD64" i="1" s="1"/>
  <c r="AL57" i="1"/>
  <c r="E57" i="1"/>
  <c r="U57" i="1"/>
  <c r="AK57" i="1"/>
  <c r="AK61" i="1" s="1"/>
  <c r="AK63" i="1" s="1"/>
  <c r="G57" i="1"/>
  <c r="G61" i="1" s="1"/>
  <c r="O57" i="1"/>
  <c r="O61" i="1" s="1"/>
  <c r="W57" i="1"/>
  <c r="W61" i="1" s="1"/>
  <c r="S57" i="1"/>
  <c r="S61" i="1" s="1"/>
  <c r="S63" i="1" s="1"/>
  <c r="D61" i="1"/>
  <c r="D63" i="1" s="1"/>
  <c r="D64" i="1" s="1"/>
  <c r="L61" i="1"/>
  <c r="T61" i="1"/>
  <c r="T63" i="1" s="1"/>
  <c r="T64" i="1" s="1"/>
  <c r="AB61" i="1"/>
  <c r="AB63" i="1" s="1"/>
  <c r="AB64" i="1" s="1"/>
  <c r="AJ61" i="1"/>
  <c r="AJ63" i="1" s="1"/>
  <c r="AJ64" i="1" s="1"/>
  <c r="K57" i="1"/>
  <c r="M57" i="1"/>
  <c r="AC57" i="1"/>
  <c r="AC61" i="1" s="1"/>
  <c r="AC63" i="1" s="1"/>
  <c r="G63" i="1"/>
  <c r="O63" i="1"/>
  <c r="O64" i="1" s="1"/>
  <c r="F61" i="1"/>
  <c r="F63" i="1" s="1"/>
  <c r="N61" i="1"/>
  <c r="N63" i="1" s="1"/>
  <c r="AL61" i="1"/>
  <c r="AL63" i="1" s="1"/>
  <c r="I57" i="1"/>
  <c r="I61" i="1" s="1"/>
  <c r="I63" i="1" s="1"/>
  <c r="Q57" i="1"/>
  <c r="Q61" i="1" s="1"/>
  <c r="Q63" i="1" s="1"/>
  <c r="Y57" i="1"/>
  <c r="Y61" i="1" s="1"/>
  <c r="Y63" i="1" s="1"/>
  <c r="AG57" i="1"/>
  <c r="AG61" i="1" s="1"/>
  <c r="AG63" i="1" s="1"/>
  <c r="AO57" i="1"/>
  <c r="AO61" i="1" s="1"/>
  <c r="AO63" i="1" s="1"/>
  <c r="H57" i="1"/>
  <c r="H61" i="1" s="1"/>
  <c r="H63" i="1" s="1"/>
  <c r="H64" i="1" s="1"/>
  <c r="P57" i="1"/>
  <c r="P61" i="1" s="1"/>
  <c r="P63" i="1" s="1"/>
  <c r="P64" i="1" s="1"/>
  <c r="X57" i="1"/>
  <c r="X61" i="1" s="1"/>
  <c r="X63" i="1" s="1"/>
  <c r="X64" i="1" s="1"/>
  <c r="AF57" i="1"/>
  <c r="AF61" i="1" s="1"/>
  <c r="AF63" i="1" s="1"/>
  <c r="AF64" i="1" s="1"/>
  <c r="AN57" i="1"/>
  <c r="AN61" i="1" s="1"/>
  <c r="AN63" i="1" s="1"/>
  <c r="AN64" i="1" s="1"/>
  <c r="K61" i="1"/>
  <c r="K63" i="1" s="1"/>
  <c r="K64" i="1" s="1"/>
  <c r="J57" i="1"/>
  <c r="J61" i="1" s="1"/>
  <c r="J63" i="1" s="1"/>
  <c r="R57" i="1"/>
  <c r="R61" i="1" s="1"/>
  <c r="R63" i="1" s="1"/>
  <c r="R64" i="1" s="1"/>
  <c r="Z57" i="1"/>
  <c r="Z61" i="1" s="1"/>
  <c r="Z63" i="1" s="1"/>
  <c r="Z64" i="1" s="1"/>
  <c r="AH57" i="1"/>
  <c r="AH61" i="1" s="1"/>
  <c r="AH63" i="1" s="1"/>
  <c r="AH64" i="1" s="1"/>
  <c r="AP57" i="1"/>
  <c r="AP61" i="1" s="1"/>
  <c r="AP63" i="1" s="1"/>
  <c r="AP64" i="1" s="1"/>
  <c r="L63" i="1"/>
  <c r="N64" i="1"/>
  <c r="E61" i="1"/>
  <c r="E63" i="1" s="1"/>
  <c r="M61" i="1"/>
  <c r="M63" i="1" s="1"/>
  <c r="U61" i="1"/>
  <c r="U63" i="1" s="1"/>
  <c r="F64" i="1"/>
  <c r="AL64" i="1"/>
  <c r="J64" i="1"/>
  <c r="L64" i="1"/>
  <c r="G64" i="1"/>
  <c r="W63" i="1"/>
  <c r="AA57" i="1"/>
  <c r="AA61" i="1" s="1"/>
  <c r="AA63" i="1" s="1"/>
  <c r="AE57" i="1"/>
  <c r="AE61" i="1" s="1"/>
  <c r="AE63" i="1" s="1"/>
  <c r="AI57" i="1"/>
  <c r="AI61" i="1" s="1"/>
  <c r="AI63" i="1" s="1"/>
  <c r="AM57" i="1"/>
  <c r="AM61" i="1" s="1"/>
  <c r="AM63" i="1" s="1"/>
  <c r="AQ57" i="1"/>
  <c r="AQ61" i="1" s="1"/>
  <c r="AQ63" i="1" s="1"/>
  <c r="B30" i="1"/>
  <c r="AE64" i="1" l="1"/>
  <c r="Y64" i="1"/>
  <c r="M64" i="1"/>
  <c r="AQ64" i="1"/>
  <c r="Q64" i="1"/>
  <c r="AK64" i="1"/>
  <c r="AM64" i="1"/>
  <c r="W64" i="1"/>
  <c r="AO64" i="1"/>
  <c r="I64" i="1"/>
  <c r="AC64" i="1"/>
  <c r="AA64" i="1"/>
  <c r="E64" i="1"/>
  <c r="AI64" i="1"/>
  <c r="S64" i="1"/>
  <c r="AG64" i="1"/>
  <c r="U64" i="1"/>
</calcChain>
</file>

<file path=xl/sharedStrings.xml><?xml version="1.0" encoding="utf-8"?>
<sst xmlns="http://schemas.openxmlformats.org/spreadsheetml/2006/main" count="200" uniqueCount="52">
  <si>
    <t>Filed: 2017-05-24</t>
  </si>
  <si>
    <t>EB-2015-0179</t>
  </si>
  <si>
    <t>Page 1 of 2</t>
  </si>
  <si>
    <t>Page 2 of 2</t>
  </si>
  <si>
    <r>
      <t>Project Year</t>
    </r>
    <r>
      <rPr>
        <b/>
        <sz val="10"/>
        <rFont val="Arial"/>
        <family val="2"/>
      </rPr>
      <t xml:space="preserve">           ($000's)</t>
    </r>
  </si>
  <si>
    <t>Cash Inflow</t>
  </si>
  <si>
    <t xml:space="preserve">   Revenue</t>
  </si>
  <si>
    <t>System Expansion Surcharge (SES)</t>
  </si>
  <si>
    <t>Municipal Financial Support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</si>
  <si>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</si>
  <si>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</si>
  <si>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</si>
  <si>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</si>
  <si>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    Advancement Cost</t>
  </si>
  <si>
    <t xml:space="preserve">   Net Cash Inflow</t>
  </si>
  <si>
    <t>Cash Outflow</t>
  </si>
  <si>
    <t xml:space="preserve">   Incremental Capital</t>
  </si>
  <si>
    <t xml:space="preserve">   Change in Working Capital</t>
  </si>
  <si>
    <t xml:space="preserve">   Cash Outflow</t>
  </si>
  <si>
    <t>Cumulative Net Present Value</t>
  </si>
  <si>
    <t xml:space="preserve">    Cash Inflow</t>
  </si>
  <si>
    <t xml:space="preserve">    Cash Outflow</t>
  </si>
  <si>
    <t xml:space="preserve">    NPV By Year</t>
  </si>
  <si>
    <t>Term (yrs)</t>
  </si>
  <si>
    <t>Profitability Index</t>
  </si>
  <si>
    <t xml:space="preserve">    By Year PI</t>
  </si>
  <si>
    <t xml:space="preserve">    Project PI</t>
  </si>
  <si>
    <t>Distribution Revenue</t>
  </si>
  <si>
    <t>Residential</t>
  </si>
  <si>
    <t>Comm/Industrial</t>
  </si>
  <si>
    <t>SES, Muni Revenue</t>
  </si>
  <si>
    <t>Volume for SES Charge 10^3 M^3</t>
  </si>
  <si>
    <t>SES Revenue @ $0.23 / M^3</t>
  </si>
  <si>
    <t>Muni Contribution</t>
  </si>
  <si>
    <t>Calculation of Income Tax</t>
  </si>
  <si>
    <t>Revenue</t>
  </si>
  <si>
    <t>O&amp;M Expense</t>
  </si>
  <si>
    <t>Municipal Tax</t>
  </si>
  <si>
    <t>CCA</t>
  </si>
  <si>
    <t>Taxable Income</t>
  </si>
  <si>
    <t>Income Tax Rate</t>
  </si>
  <si>
    <t>Current Income Taxes</t>
  </si>
  <si>
    <t>Inccome Tax Cash Flow</t>
  </si>
  <si>
    <t>Milverton, Wartburg, Rostock</t>
  </si>
  <si>
    <t>Lambton Shores - Kettle Point</t>
  </si>
  <si>
    <t>Moraviantown</t>
  </si>
  <si>
    <t>Prince Township</t>
  </si>
  <si>
    <t>Attachment 1</t>
  </si>
  <si>
    <t>Exhibit C.SEC.11 a)</t>
  </si>
  <si>
    <t>Exhibit C.SEC.11 b)</t>
  </si>
  <si>
    <t>Exhibit C.SEC.11 c)</t>
  </si>
  <si>
    <t>Exhibit C.SEC.11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</si>
</sst>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);\(#,##0\);&quot;-  &quot;;&quot; &quot;@"/>
    <numFmt numFmtId="165" formatCode="_(* #,##0_);_(* \(#,##0\);_(* &quot;-&quot;??_);_(@_)"/>
    <numFmt numFmtId="166" formatCode="#,##0.0000_);\(#,##0.0000\);&quot;-  &quot;;&quot; &quot;@"/>
    <numFmt numFmtId="167" formatCode="_-&quot;$&quot;* #,##0_-;\-&quot;$&quot;* #,##0_-;_-&quot;$&quot;* &quot;-&quot;??_-;_-@_-"/>
    <numFmt numFmtId="168" formatCode="#,##0.00_);\(#,##0.00\);&quot;-  &quot;;&quot; &quot;@"/>
    <numFmt numFmtId="169" formatCode="0.00%_);\-0.00%_);&quot;-  &quot;;&quot; &quot;@"/>
    <numFmt numFmtId="170" formatCode="_(* #,##0.00_);_(* \(#,##0.00\);_(* &quot;-&quot;??_);_(@_)"/>
    <numFmt numFmtId="171" formatCode="_(&quot;$&quot;* #,##0.00_);_(&quot;$&quot;* \(#,##0.00\);_(&quot;$&quot;* &quot;-&quot;??_);_(@_)"/>
    <numFmt numFmtId="172" formatCode="dd\ mmm\ yyyy_);;&quot;-  &quot;;&quot; &quot;@"/>
    <numFmt numFmtId="173" formatCode="dd\ mmm\ yy_);;&quot;-  &quot;;&quot; &quot;@"/>
  </numFmts>
  <fonts count="13" x14ac:knownFonts="1">
    <font>
      <sz val="12"/>
      <name val="Arial MT"/>
    </font>
    <font>
      <sz val="11"/>
      <color theme="1"/>
      <name val="Calibri"/>
      <family val="2"/>
      <scheme val="minor"/>
    </font>
    <font>
      <sz val="12"/>
      <name val="Arial MT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0"/>
      <color indexed="12"/>
      <name val="Arial"/>
      <family val="2"/>
    </font>
    <font>
      <sz val="8"/>
      <name val="Times New Roman"/>
      <family val="1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3">
    <xf numFmtId="164" fontId="0" fillId="0" borderId="0" applyFont="0" applyFill="0" applyBorder="0" applyProtection="0"/>
    <xf numFmtId="44" fontId="2" fillId="0" borderId="0" applyFont="0" applyFill="0" applyBorder="0" applyAlignment="0" applyProtection="0"/>
    <xf numFmtId="169" fontId="11" fillId="0" borderId="0" applyFont="0" applyFill="0" applyBorder="0" applyProtection="0"/>
    <xf numFmtId="0" fontId="3" fillId="0" borderId="0"/>
    <xf numFmtId="0" fontId="3" fillId="0" borderId="0"/>
    <xf numFmtId="166" fontId="1" fillId="0" borderId="0" applyFont="0" applyFill="0" applyBorder="0" applyProtection="0"/>
    <xf numFmtId="166" fontId="1" fillId="0" borderId="0" applyFont="0" applyFill="0" applyBorder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" fillId="0" borderId="0" applyFont="0" applyFill="0" applyBorder="0" applyProtection="0"/>
    <xf numFmtId="173" fontId="1" fillId="0" borderId="0" applyFont="0" applyFill="0" applyBorder="0" applyProtection="0"/>
    <xf numFmtId="166" fontId="1" fillId="0" borderId="0" applyFont="0" applyFill="0" applyBorder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8">
    <xf numFmtId="164" fontId="0" fillId="0" borderId="0" xfId="0"/>
    <xf numFmtId="164" fontId="3" fillId="0" borderId="0" xfId="0" applyFont="1"/>
    <xf numFmtId="164" fontId="4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3" fillId="0" borderId="0" xfId="0" applyFont="1" applyAlignment="1" applyProtection="1"/>
    <xf numFmtId="164" fontId="3" fillId="0" borderId="0" xfId="0" applyFont="1" applyAlignment="1"/>
    <xf numFmtId="0" fontId="5" fillId="0" borderId="0" xfId="3" applyFont="1" applyFill="1" applyAlignment="1">
      <alignment horizontal="right"/>
    </xf>
    <xf numFmtId="164" fontId="6" fillId="0" borderId="0" xfId="0" applyFont="1" applyAlignment="1" applyProtection="1">
      <alignment horizontal="left"/>
    </xf>
    <xf numFmtId="164" fontId="6" fillId="0" borderId="0" xfId="0" applyFont="1"/>
    <xf numFmtId="164" fontId="3" fillId="0" borderId="0" xfId="0" applyFont="1" applyAlignment="1">
      <alignment horizontal="right"/>
    </xf>
    <xf numFmtId="164" fontId="7" fillId="0" borderId="0" xfId="0" applyFont="1" applyAlignment="1" applyProtection="1">
      <alignment horizontal="left"/>
    </xf>
    <xf numFmtId="164" fontId="6" fillId="0" borderId="0" xfId="0" applyFont="1" applyFill="1" applyAlignment="1"/>
    <xf numFmtId="164" fontId="6" fillId="0" borderId="0" xfId="0" applyFont="1" applyProtection="1"/>
    <xf numFmtId="164" fontId="4" fillId="0" borderId="0" xfId="0" applyFont="1" applyProtection="1"/>
    <xf numFmtId="1" fontId="4" fillId="0" borderId="0" xfId="0" applyNumberFormat="1" applyFont="1" applyAlignment="1" applyProtection="1"/>
    <xf numFmtId="164" fontId="3" fillId="0" borderId="0" xfId="0" applyFont="1" applyProtection="1"/>
    <xf numFmtId="164" fontId="6" fillId="0" borderId="0" xfId="0" applyFont="1" applyFill="1" applyProtection="1"/>
    <xf numFmtId="164" fontId="4" fillId="0" borderId="0" xfId="0" applyFont="1"/>
    <xf numFmtId="165" fontId="3" fillId="0" borderId="0" xfId="4" applyNumberFormat="1" applyFont="1" applyFill="1" applyAlignment="1"/>
    <xf numFmtId="165" fontId="8" fillId="0" borderId="0" xfId="4" applyNumberFormat="1" applyFont="1" applyFill="1" applyAlignment="1"/>
    <xf numFmtId="37" fontId="3" fillId="0" borderId="0" xfId="0" applyNumberFormat="1" applyFont="1" applyAlignment="1" applyProtection="1"/>
    <xf numFmtId="164" fontId="3" fillId="0" borderId="0" xfId="5" applyNumberFormat="1" applyFont="1" applyProtection="1"/>
    <xf numFmtId="164" fontId="8" fillId="0" borderId="0" xfId="5" applyNumberFormat="1" applyFont="1" applyFill="1"/>
    <xf numFmtId="164" fontId="3" fillId="0" borderId="0" xfId="5" applyNumberFormat="1" applyFont="1"/>
    <xf numFmtId="165" fontId="9" fillId="0" borderId="0" xfId="4" applyNumberFormat="1" applyFont="1" applyFill="1" applyAlignment="1"/>
    <xf numFmtId="0" fontId="4" fillId="0" borderId="0" xfId="6" applyNumberFormat="1" applyFont="1" applyProtection="1"/>
    <xf numFmtId="37" fontId="3" fillId="0" borderId="1" xfId="0" applyNumberFormat="1" applyFont="1" applyBorder="1" applyAlignment="1" applyProtection="1"/>
    <xf numFmtId="10" fontId="3" fillId="0" borderId="0" xfId="0" applyNumberFormat="1" applyFont="1" applyAlignment="1" applyProtection="1"/>
    <xf numFmtId="2" fontId="3" fillId="0" borderId="0" xfId="0" applyNumberFormat="1" applyFont="1" applyProtection="1"/>
    <xf numFmtId="2" fontId="3" fillId="0" borderId="0" xfId="0" applyNumberFormat="1" applyFont="1" applyAlignment="1" applyProtection="1"/>
    <xf numFmtId="2" fontId="3" fillId="0" borderId="0" xfId="0" applyNumberFormat="1" applyFont="1"/>
    <xf numFmtId="2" fontId="3" fillId="0" borderId="0" xfId="0" applyNumberFormat="1" applyFont="1" applyFill="1" applyProtection="1"/>
    <xf numFmtId="2" fontId="3" fillId="0" borderId="1" xfId="0" applyNumberFormat="1" applyFont="1" applyBorder="1" applyAlignment="1" applyProtection="1"/>
    <xf numFmtId="164" fontId="10" fillId="0" borderId="0" xfId="0" applyFont="1"/>
    <xf numFmtId="167" fontId="3" fillId="0" borderId="0" xfId="1" applyNumberFormat="1" applyFont="1" applyAlignment="1"/>
    <xf numFmtId="164" fontId="3" fillId="0" borderId="0" xfId="0" applyFont="1" applyFill="1"/>
    <xf numFmtId="164" fontId="3" fillId="0" borderId="0" xfId="0" applyFont="1" applyFill="1" applyAlignment="1"/>
    <xf numFmtId="164" fontId="3" fillId="0" borderId="0" xfId="0" applyFont="1" applyAlignment="1">
      <alignment horizontal="left" indent="1"/>
    </xf>
    <xf numFmtId="164" fontId="3" fillId="0" borderId="0" xfId="0" applyNumberFormat="1" applyFont="1" applyFill="1"/>
    <xf numFmtId="168" fontId="3" fillId="0" borderId="0" xfId="6" applyNumberFormat="1" applyFont="1" applyFill="1"/>
    <xf numFmtId="169" fontId="3" fillId="0" borderId="0" xfId="2" applyFont="1"/>
    <xf numFmtId="169" fontId="3" fillId="2" borderId="0" xfId="2" applyFont="1" applyFill="1"/>
    <xf numFmtId="169" fontId="3" fillId="0" borderId="0" xfId="2" applyFont="1" applyFill="1"/>
    <xf numFmtId="165" fontId="9" fillId="0" borderId="0" xfId="0" applyNumberFormat="1" applyFont="1" applyFill="1"/>
    <xf numFmtId="164" fontId="3" fillId="0" borderId="0" xfId="0" applyFont="1" applyFill="1" applyProtection="1"/>
    <xf numFmtId="165" fontId="3" fillId="0" borderId="0" xfId="18" applyNumberFormat="1" applyFont="1" applyFill="1" applyAlignment="1"/>
    <xf numFmtId="165" fontId="8" fillId="0" borderId="0" xfId="18" applyNumberFormat="1" applyFont="1" applyFill="1" applyAlignment="1"/>
    <xf numFmtId="43" fontId="3" fillId="0" borderId="0" xfId="18" applyNumberFormat="1" applyFont="1" applyFill="1" applyAlignment="1"/>
    <xf numFmtId="164" fontId="3" fillId="0" borderId="0" xfId="6" applyNumberFormat="1" applyFont="1" applyProtection="1"/>
    <xf numFmtId="164" fontId="8" fillId="0" borderId="0" xfId="6" applyNumberFormat="1" applyFont="1" applyFill="1"/>
    <xf numFmtId="164" fontId="3" fillId="0" borderId="0" xfId="6" applyNumberFormat="1" applyFont="1"/>
    <xf numFmtId="165" fontId="9" fillId="0" borderId="0" xfId="18" applyNumberFormat="1" applyFont="1" applyFill="1" applyAlignment="1"/>
    <xf numFmtId="0" fontId="4" fillId="0" borderId="0" xfId="5" applyNumberFormat="1" applyFont="1" applyProtection="1"/>
    <xf numFmtId="164" fontId="3" fillId="0" borderId="0" xfId="0" applyNumberFormat="1" applyFont="1"/>
    <xf numFmtId="168" fontId="3" fillId="0" borderId="0" xfId="0" applyNumberFormat="1" applyFont="1" applyFill="1"/>
    <xf numFmtId="166" fontId="3" fillId="0" borderId="1" xfId="5" applyFont="1" applyBorder="1" applyProtection="1"/>
    <xf numFmtId="164" fontId="12" fillId="0" borderId="0" xfId="0" applyFont="1" applyAlignment="1">
      <alignment horizontal="right"/>
    </xf>
    <xf numFmtId="164" fontId="0" fillId="0" borderId="0" xfId="0" applyFill="1"/>
  </cellXfs>
  <cellStyles count="23">
    <cellStyle name="Comma 2" xfId="7"/>
    <cellStyle name="Comma 3" xfId="19"/>
    <cellStyle name="Currency" xfId="1" builtinId="4"/>
    <cellStyle name="Currency 2" xfId="8"/>
    <cellStyle name="Currency 3" xfId="20"/>
    <cellStyle name="DateLong" xfId="9"/>
    <cellStyle name="DateShort" xfId="10"/>
    <cellStyle name="Factor" xfId="5"/>
    <cellStyle name="Factor 2" xfId="11"/>
    <cellStyle name="Factor 3" xfId="6"/>
    <cellStyle name="Normal" xfId="0" builtinId="0"/>
    <cellStyle name="Normal 2" xfId="12"/>
    <cellStyle name="Normal 2 2" xfId="3"/>
    <cellStyle name="Normal 3" xfId="13"/>
    <cellStyle name="Normal 4" xfId="14"/>
    <cellStyle name="Normal 5" xfId="15"/>
    <cellStyle name="Normal 6" xfId="21"/>
    <cellStyle name="Normal_Sheet1 (2)" xfId="4"/>
    <cellStyle name="Normal_Sheet1 (2) 2" xfId="18"/>
    <cellStyle name="Percent" xfId="2" builtinId="5"/>
    <cellStyle name="Percent 2" xfId="16"/>
    <cellStyle name="Percent 3" xfId="17"/>
    <cellStyle name="Percent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35</xdr:row>
      <xdr:rowOff>0</xdr:rowOff>
    </xdr:from>
    <xdr:to>
      <xdr:col>17</xdr:col>
      <xdr:colOff>51117</xdr:colOff>
      <xdr:row>44</xdr:row>
      <xdr:rowOff>16914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6756400"/>
          <a:ext cx="9588817" cy="173141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331694</xdr:colOff>
      <xdr:row>34</xdr:row>
      <xdr:rowOff>116542</xdr:rowOff>
    </xdr:from>
    <xdr:to>
      <xdr:col>14</xdr:col>
      <xdr:colOff>636494</xdr:colOff>
      <xdr:row>45</xdr:row>
      <xdr:rowOff>136537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6259" y="6633883"/>
          <a:ext cx="8390964" cy="20908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35</xdr:row>
      <xdr:rowOff>0</xdr:rowOff>
    </xdr:from>
    <xdr:to>
      <xdr:col>15</xdr:col>
      <xdr:colOff>582705</xdr:colOff>
      <xdr:row>42</xdr:row>
      <xdr:rowOff>160149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9671" y="6705600"/>
          <a:ext cx="8668870" cy="14779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421342</xdr:colOff>
      <xdr:row>36</xdr:row>
      <xdr:rowOff>17930</xdr:rowOff>
    </xdr:from>
    <xdr:to>
      <xdr:col>16</xdr:col>
      <xdr:colOff>672353</xdr:colOff>
      <xdr:row>44</xdr:row>
      <xdr:rowOff>18063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5907" y="6911789"/>
          <a:ext cx="9807388" cy="1506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4"/>
  <sheetViews>
    <sheetView showGridLines="0" view="pageBreakPreview" zoomScale="60" zoomScaleNormal="6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38" sqref="B38"/>
    </sheetView>
  </sheetViews>
  <sheetFormatPr defaultColWidth="0" defaultRowHeight="15" x14ac:dyDescent="0.25"/>
  <cols>
    <col min="1" max="1" width="8.7265625" customWidth="1"/>
    <col min="2" max="2" width="23.26953125" customWidth="1"/>
    <col min="3" max="3" width="4.6328125" customWidth="1"/>
    <col min="4" max="43" width="8.7265625" customWidth="1"/>
    <col min="44" max="16384" width="8.7265625" hidden="1"/>
  </cols>
  <sheetData>
    <row r="1" spans="1:43" x14ac:dyDescent="0.25">
      <c r="B1" s="2"/>
      <c r="C1" s="3"/>
      <c r="D1" s="4"/>
      <c r="E1" s="4"/>
      <c r="F1" s="4"/>
      <c r="W1" s="6" t="s">
        <v>0</v>
      </c>
      <c r="AC1" s="6"/>
      <c r="AP1" s="6"/>
      <c r="AQ1" s="6" t="s">
        <v>0</v>
      </c>
    </row>
    <row r="2" spans="1:43" x14ac:dyDescent="0.25">
      <c r="A2" s="7"/>
      <c r="C2" s="3"/>
      <c r="D2" s="4"/>
      <c r="E2" s="4"/>
      <c r="F2" s="4"/>
      <c r="W2" s="6" t="s">
        <v>1</v>
      </c>
      <c r="AC2" s="6"/>
      <c r="AP2" s="6"/>
      <c r="AQ2" s="6" t="s">
        <v>1</v>
      </c>
    </row>
    <row r="3" spans="1:43" x14ac:dyDescent="0.25">
      <c r="A3" s="7"/>
      <c r="C3" s="3"/>
      <c r="D3" s="4"/>
      <c r="E3" s="4"/>
      <c r="F3" s="4"/>
      <c r="W3" s="6" t="s">
        <v>48</v>
      </c>
      <c r="AC3" s="6"/>
      <c r="AP3" s="6"/>
      <c r="AQ3" s="6" t="s">
        <v>48</v>
      </c>
    </row>
    <row r="4" spans="1:43" x14ac:dyDescent="0.25">
      <c r="A4" s="8"/>
      <c r="B4" s="8"/>
      <c r="W4" s="6" t="s">
        <v>47</v>
      </c>
      <c r="AC4" s="9"/>
      <c r="AP4" s="9"/>
      <c r="AQ4" s="6" t="s">
        <v>47</v>
      </c>
    </row>
    <row r="5" spans="1:43" ht="15.6" x14ac:dyDescent="0.3">
      <c r="B5" s="10" t="s">
        <v>43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56" t="s">
        <v>2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Q5" s="56" t="s">
        <v>3</v>
      </c>
    </row>
    <row r="6" spans="1:43" x14ac:dyDescent="0.25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43" s="8" customFormat="1" ht="13.2" x14ac:dyDescent="0.25">
      <c r="A7" s="12"/>
      <c r="B7" s="13" t="s">
        <v>4</v>
      </c>
      <c r="C7" s="12"/>
      <c r="D7" s="14">
        <v>1</v>
      </c>
      <c r="E7" s="14">
        <f t="shared" ref="E7:AQ7" si="0">D7+1</f>
        <v>2</v>
      </c>
      <c r="F7" s="14">
        <f t="shared" si="0"/>
        <v>3</v>
      </c>
      <c r="G7" s="14">
        <f t="shared" si="0"/>
        <v>4</v>
      </c>
      <c r="H7" s="14">
        <f t="shared" si="0"/>
        <v>5</v>
      </c>
      <c r="I7" s="14">
        <f t="shared" si="0"/>
        <v>6</v>
      </c>
      <c r="J7" s="14">
        <f t="shared" si="0"/>
        <v>7</v>
      </c>
      <c r="K7" s="14">
        <f t="shared" si="0"/>
        <v>8</v>
      </c>
      <c r="L7" s="14">
        <f t="shared" si="0"/>
        <v>9</v>
      </c>
      <c r="M7" s="14">
        <f t="shared" si="0"/>
        <v>10</v>
      </c>
      <c r="N7" s="14">
        <f t="shared" si="0"/>
        <v>11</v>
      </c>
      <c r="O7" s="14">
        <f t="shared" si="0"/>
        <v>12</v>
      </c>
      <c r="P7" s="14">
        <f t="shared" si="0"/>
        <v>13</v>
      </c>
      <c r="Q7" s="14">
        <f t="shared" si="0"/>
        <v>14</v>
      </c>
      <c r="R7" s="14">
        <f t="shared" si="0"/>
        <v>15</v>
      </c>
      <c r="S7" s="14">
        <f t="shared" si="0"/>
        <v>16</v>
      </c>
      <c r="T7" s="14">
        <f t="shared" si="0"/>
        <v>17</v>
      </c>
      <c r="U7" s="14">
        <f t="shared" si="0"/>
        <v>18</v>
      </c>
      <c r="V7" s="14">
        <f t="shared" si="0"/>
        <v>19</v>
      </c>
      <c r="W7" s="14">
        <f t="shared" si="0"/>
        <v>20</v>
      </c>
      <c r="X7" s="14">
        <f t="shared" si="0"/>
        <v>21</v>
      </c>
      <c r="Y7" s="14">
        <f t="shared" si="0"/>
        <v>22</v>
      </c>
      <c r="Z7" s="14">
        <f t="shared" si="0"/>
        <v>23</v>
      </c>
      <c r="AA7" s="14">
        <f t="shared" si="0"/>
        <v>24</v>
      </c>
      <c r="AB7" s="14">
        <f t="shared" si="0"/>
        <v>25</v>
      </c>
      <c r="AC7" s="14">
        <f t="shared" si="0"/>
        <v>26</v>
      </c>
      <c r="AD7" s="14">
        <f t="shared" si="0"/>
        <v>27</v>
      </c>
      <c r="AE7" s="14">
        <f t="shared" si="0"/>
        <v>28</v>
      </c>
      <c r="AF7" s="14">
        <f t="shared" si="0"/>
        <v>29</v>
      </c>
      <c r="AG7" s="14">
        <f t="shared" si="0"/>
        <v>30</v>
      </c>
      <c r="AH7" s="14">
        <f t="shared" si="0"/>
        <v>31</v>
      </c>
      <c r="AI7" s="14">
        <f t="shared" si="0"/>
        <v>32</v>
      </c>
      <c r="AJ7" s="14">
        <f t="shared" si="0"/>
        <v>33</v>
      </c>
      <c r="AK7" s="14">
        <f t="shared" si="0"/>
        <v>34</v>
      </c>
      <c r="AL7" s="14">
        <f t="shared" si="0"/>
        <v>35</v>
      </c>
      <c r="AM7" s="14">
        <f t="shared" si="0"/>
        <v>36</v>
      </c>
      <c r="AN7" s="14">
        <f t="shared" si="0"/>
        <v>37</v>
      </c>
      <c r="AO7" s="14">
        <f t="shared" si="0"/>
        <v>38</v>
      </c>
      <c r="AP7" s="14">
        <f t="shared" si="0"/>
        <v>39</v>
      </c>
      <c r="AQ7" s="14">
        <f t="shared" si="0"/>
        <v>40</v>
      </c>
    </row>
    <row r="8" spans="1:43" x14ac:dyDescent="0.25">
      <c r="A8" s="15"/>
      <c r="B8" s="16"/>
    </row>
    <row r="9" spans="1:43" x14ac:dyDescent="0.25">
      <c r="B9" s="17" t="s">
        <v>5</v>
      </c>
    </row>
    <row r="10" spans="1:43" x14ac:dyDescent="0.25">
      <c r="A10" s="15"/>
      <c r="B10" s="15" t="s">
        <v>6</v>
      </c>
      <c r="C10" s="15"/>
      <c r="D10" s="18">
        <f>D48+D49</f>
        <v>41.089218500000001</v>
      </c>
      <c r="E10" s="18">
        <f t="shared" ref="E10:AQ10" si="1">E48+E49</f>
        <v>109.84127599999999</v>
      </c>
      <c r="F10" s="18">
        <f t="shared" si="1"/>
        <v>148.453958</v>
      </c>
      <c r="G10" s="18">
        <f t="shared" si="1"/>
        <v>167.63626199999999</v>
      </c>
      <c r="H10" s="18">
        <f t="shared" si="1"/>
        <v>182.66989450000003</v>
      </c>
      <c r="I10" s="18">
        <f t="shared" si="1"/>
        <v>197.54602699999998</v>
      </c>
      <c r="J10" s="18">
        <f t="shared" si="1"/>
        <v>212.76244650000001</v>
      </c>
      <c r="K10" s="18">
        <f t="shared" si="1"/>
        <v>227.97886599999998</v>
      </c>
      <c r="L10" s="18">
        <f t="shared" si="1"/>
        <v>243.35278550000001</v>
      </c>
      <c r="M10" s="18">
        <f t="shared" si="1"/>
        <v>257.45291550000002</v>
      </c>
      <c r="N10" s="18">
        <f t="shared" si="1"/>
        <v>264.25408699999997</v>
      </c>
      <c r="O10" s="18">
        <f t="shared" si="1"/>
        <v>264.25408699999997</v>
      </c>
      <c r="P10" s="18">
        <f t="shared" si="1"/>
        <v>264.25408699999997</v>
      </c>
      <c r="Q10" s="18">
        <f t="shared" si="1"/>
        <v>264.25408699999997</v>
      </c>
      <c r="R10" s="18">
        <f t="shared" si="1"/>
        <v>264.25408699999997</v>
      </c>
      <c r="S10" s="18">
        <f t="shared" si="1"/>
        <v>264.25408699999997</v>
      </c>
      <c r="T10" s="18">
        <f t="shared" si="1"/>
        <v>264.25408699999997</v>
      </c>
      <c r="U10" s="18">
        <f t="shared" si="1"/>
        <v>264.25408699999997</v>
      </c>
      <c r="V10" s="18">
        <f t="shared" si="1"/>
        <v>264.25408699999997</v>
      </c>
      <c r="W10" s="18">
        <f t="shared" si="1"/>
        <v>264.25408699999997</v>
      </c>
      <c r="X10" s="18">
        <f t="shared" si="1"/>
        <v>232.51069999999999</v>
      </c>
      <c r="Y10" s="18">
        <f t="shared" si="1"/>
        <v>222.89507199999997</v>
      </c>
      <c r="Z10" s="18">
        <f t="shared" si="1"/>
        <v>220.06840599999998</v>
      </c>
      <c r="AA10" s="18">
        <f t="shared" si="1"/>
        <v>218.28949899999998</v>
      </c>
      <c r="AB10" s="18">
        <f t="shared" si="1"/>
        <v>216.87616599999998</v>
      </c>
      <c r="AC10" s="18">
        <f t="shared" si="1"/>
        <v>215.09725899999998</v>
      </c>
      <c r="AD10" s="18">
        <f t="shared" si="1"/>
        <v>213.31835199999998</v>
      </c>
      <c r="AE10" s="18">
        <f t="shared" si="1"/>
        <v>211.53944499999997</v>
      </c>
      <c r="AF10" s="18">
        <f t="shared" si="1"/>
        <v>209.76053799999997</v>
      </c>
      <c r="AG10" s="18">
        <f t="shared" si="1"/>
        <v>208.34720499999997</v>
      </c>
      <c r="AH10" s="18">
        <f t="shared" si="1"/>
        <v>208.34720499999997</v>
      </c>
      <c r="AI10" s="18">
        <f t="shared" si="1"/>
        <v>208.34720499999997</v>
      </c>
      <c r="AJ10" s="18">
        <f t="shared" si="1"/>
        <v>208.34720499999997</v>
      </c>
      <c r="AK10" s="18">
        <f t="shared" si="1"/>
        <v>208.34720499999997</v>
      </c>
      <c r="AL10" s="18">
        <f t="shared" si="1"/>
        <v>208.34720499999997</v>
      </c>
      <c r="AM10" s="18">
        <f t="shared" si="1"/>
        <v>208.34720499999997</v>
      </c>
      <c r="AN10" s="18">
        <f t="shared" si="1"/>
        <v>208.34720499999997</v>
      </c>
      <c r="AO10" s="18">
        <f t="shared" si="1"/>
        <v>208.34720499999997</v>
      </c>
      <c r="AP10" s="18">
        <f t="shared" si="1"/>
        <v>208.34720499999997</v>
      </c>
      <c r="AQ10" s="18">
        <f t="shared" si="1"/>
        <v>208.34720499999997</v>
      </c>
    </row>
    <row r="11" spans="1:43" x14ac:dyDescent="0.25">
      <c r="A11" s="15"/>
      <c r="B11" s="15" t="s">
        <v>7</v>
      </c>
      <c r="C11" s="18"/>
      <c r="D11" s="18">
        <f>D53</f>
        <v>143.08334500000001</v>
      </c>
      <c r="E11" s="18">
        <f t="shared" ref="E11:AQ12" si="2">E53</f>
        <v>343.78353000000004</v>
      </c>
      <c r="F11" s="18">
        <f t="shared" si="2"/>
        <v>422.49734999999998</v>
      </c>
      <c r="G11" s="18">
        <f t="shared" si="2"/>
        <v>458.62414000000001</v>
      </c>
      <c r="H11" s="18">
        <f t="shared" si="2"/>
        <v>486.24438000000009</v>
      </c>
      <c r="I11" s="18">
        <f t="shared" si="2"/>
        <v>513.60978</v>
      </c>
      <c r="J11" s="18">
        <f t="shared" si="2"/>
        <v>541.73027000000002</v>
      </c>
      <c r="K11" s="18">
        <f t="shared" si="2"/>
        <v>569.85076000000004</v>
      </c>
      <c r="L11" s="18">
        <f t="shared" si="2"/>
        <v>598.22609000000011</v>
      </c>
      <c r="M11" s="18">
        <f t="shared" si="2"/>
        <v>624.41688000000011</v>
      </c>
      <c r="N11" s="18">
        <f t="shared" si="2"/>
        <v>637.00731000000007</v>
      </c>
      <c r="O11" s="18">
        <f t="shared" si="2"/>
        <v>637.00731000000007</v>
      </c>
      <c r="P11" s="18">
        <f t="shared" si="2"/>
        <v>637.00731000000007</v>
      </c>
      <c r="Q11" s="18">
        <f t="shared" si="2"/>
        <v>637.00731000000007</v>
      </c>
      <c r="R11" s="18">
        <f t="shared" si="2"/>
        <v>637.00731000000007</v>
      </c>
      <c r="S11" s="18">
        <f t="shared" si="2"/>
        <v>95.5510965</v>
      </c>
      <c r="T11" s="18">
        <f t="shared" si="2"/>
        <v>0</v>
      </c>
      <c r="U11" s="18">
        <f t="shared" si="2"/>
        <v>0</v>
      </c>
      <c r="V11" s="18">
        <f t="shared" si="2"/>
        <v>0</v>
      </c>
      <c r="W11" s="18">
        <f t="shared" si="2"/>
        <v>0</v>
      </c>
      <c r="X11" s="18">
        <f t="shared" si="2"/>
        <v>0</v>
      </c>
      <c r="Y11" s="18">
        <f t="shared" si="2"/>
        <v>0</v>
      </c>
      <c r="Z11" s="18">
        <f t="shared" si="2"/>
        <v>0</v>
      </c>
      <c r="AA11" s="18">
        <f t="shared" si="2"/>
        <v>0</v>
      </c>
      <c r="AB11" s="18">
        <f t="shared" si="2"/>
        <v>0</v>
      </c>
      <c r="AC11" s="18">
        <f t="shared" si="2"/>
        <v>0</v>
      </c>
      <c r="AD11" s="18">
        <f t="shared" si="2"/>
        <v>0</v>
      </c>
      <c r="AE11" s="18">
        <f t="shared" si="2"/>
        <v>0</v>
      </c>
      <c r="AF11" s="18">
        <f t="shared" si="2"/>
        <v>0</v>
      </c>
      <c r="AG11" s="18">
        <f t="shared" si="2"/>
        <v>0</v>
      </c>
      <c r="AH11" s="18">
        <f t="shared" si="2"/>
        <v>0</v>
      </c>
      <c r="AI11" s="18">
        <f t="shared" si="2"/>
        <v>0</v>
      </c>
      <c r="AJ11" s="18">
        <f t="shared" si="2"/>
        <v>0</v>
      </c>
      <c r="AK11" s="18">
        <f t="shared" si="2"/>
        <v>0</v>
      </c>
      <c r="AL11" s="18">
        <f t="shared" si="2"/>
        <v>0</v>
      </c>
      <c r="AM11" s="18">
        <f t="shared" si="2"/>
        <v>0</v>
      </c>
      <c r="AN11" s="18">
        <f t="shared" si="2"/>
        <v>0</v>
      </c>
      <c r="AO11" s="18">
        <f t="shared" si="2"/>
        <v>0</v>
      </c>
      <c r="AP11" s="18">
        <f t="shared" si="2"/>
        <v>0</v>
      </c>
      <c r="AQ11" s="18">
        <f t="shared" si="2"/>
        <v>0</v>
      </c>
    </row>
    <row r="12" spans="1:43" ht="16.8" x14ac:dyDescent="0.4">
      <c r="A12" s="15"/>
      <c r="B12" s="15" t="s">
        <v>8</v>
      </c>
      <c r="C12" s="19"/>
      <c r="D12" s="18">
        <f>D54</f>
        <v>41</v>
      </c>
      <c r="E12" s="18">
        <f t="shared" si="2"/>
        <v>41</v>
      </c>
      <c r="F12" s="18">
        <f t="shared" si="2"/>
        <v>41</v>
      </c>
      <c r="G12" s="18">
        <f t="shared" si="2"/>
        <v>41</v>
      </c>
      <c r="H12" s="18">
        <f t="shared" si="2"/>
        <v>41</v>
      </c>
      <c r="I12" s="18">
        <f t="shared" si="2"/>
        <v>41</v>
      </c>
      <c r="J12" s="18">
        <f t="shared" si="2"/>
        <v>41</v>
      </c>
      <c r="K12" s="18">
        <f t="shared" si="2"/>
        <v>41</v>
      </c>
      <c r="L12" s="18">
        <f t="shared" si="2"/>
        <v>41</v>
      </c>
      <c r="M12" s="18">
        <f t="shared" si="2"/>
        <v>41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18">
        <f t="shared" si="2"/>
        <v>0</v>
      </c>
      <c r="AA12" s="18">
        <f t="shared" si="2"/>
        <v>0</v>
      </c>
      <c r="AB12" s="18">
        <f t="shared" si="2"/>
        <v>0</v>
      </c>
      <c r="AC12" s="18">
        <f t="shared" si="2"/>
        <v>0</v>
      </c>
      <c r="AD12" s="18">
        <f t="shared" si="2"/>
        <v>0</v>
      </c>
      <c r="AE12" s="18">
        <f t="shared" si="2"/>
        <v>0</v>
      </c>
      <c r="AF12" s="18">
        <f t="shared" si="2"/>
        <v>0</v>
      </c>
      <c r="AG12" s="18">
        <f t="shared" si="2"/>
        <v>0</v>
      </c>
      <c r="AH12" s="18">
        <f t="shared" si="2"/>
        <v>0</v>
      </c>
      <c r="AI12" s="18">
        <f t="shared" si="2"/>
        <v>0</v>
      </c>
      <c r="AJ12" s="18">
        <f t="shared" si="2"/>
        <v>0</v>
      </c>
      <c r="AK12" s="18">
        <f t="shared" si="2"/>
        <v>0</v>
      </c>
      <c r="AL12" s="18">
        <f t="shared" si="2"/>
        <v>0</v>
      </c>
      <c r="AM12" s="18">
        <f t="shared" si="2"/>
        <v>0</v>
      </c>
      <c r="AN12" s="18">
        <f t="shared" si="2"/>
        <v>0</v>
      </c>
      <c r="AO12" s="18">
        <f t="shared" si="2"/>
        <v>0</v>
      </c>
      <c r="AP12" s="18">
        <f t="shared" si="2"/>
        <v>0</v>
      </c>
      <c r="AQ12" s="18">
        <f t="shared" si="2"/>
        <v>0</v>
      </c>
    </row>
    <row r="13" spans="1:43" x14ac:dyDescent="0.25">
      <c r="A13" s="15"/>
      <c r="B13" s="15" t="s">
        <v>9</v>
      </c>
      <c r="C13" s="44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x14ac:dyDescent="0.25">
      <c r="A14" s="15"/>
      <c r="B14" s="15" t="s">
        <v>10</v>
      </c>
      <c r="C14" s="15"/>
      <c r="D14" s="18">
        <v>-5.7744600000000004</v>
      </c>
      <c r="E14" s="18">
        <v>-16.643611458646618</v>
      </c>
      <c r="F14" s="18">
        <v>-23.852426616541358</v>
      </c>
      <c r="G14" s="18">
        <v>-28.072295428571429</v>
      </c>
      <c r="H14" s="18">
        <v>-31.745562165413538</v>
      </c>
      <c r="I14" s="18">
        <v>-35.523965413533844</v>
      </c>
      <c r="J14" s="18">
        <v>-39.498338045112789</v>
      </c>
      <c r="K14" s="18">
        <v>-43.609482526315801</v>
      </c>
      <c r="L14" s="18">
        <v>-47.888569714285723</v>
      </c>
      <c r="M14" s="18">
        <v>-52.045843729323323</v>
      </c>
      <c r="N14" s="18">
        <v>-54.842589774436107</v>
      </c>
      <c r="O14" s="18">
        <v>-56.28621275187971</v>
      </c>
      <c r="P14" s="18">
        <v>-57.729835729323312</v>
      </c>
      <c r="Q14" s="18">
        <v>-59.173458706766915</v>
      </c>
      <c r="R14" s="18">
        <v>-60.617081684210525</v>
      </c>
      <c r="S14" s="18">
        <v>-62.060704661654135</v>
      </c>
      <c r="T14" s="18">
        <v>-63.504327639097731</v>
      </c>
      <c r="U14" s="18">
        <v>-64.947950616541334</v>
      </c>
      <c r="V14" s="18">
        <v>-66.391573593984944</v>
      </c>
      <c r="W14" s="18">
        <v>-67.835196571428554</v>
      </c>
      <c r="X14" s="18">
        <v>-63.633434285714259</v>
      </c>
      <c r="Y14" s="18">
        <v>-57.937171999999975</v>
      </c>
      <c r="Z14" s="18">
        <v>-57.049909714285683</v>
      </c>
      <c r="AA14" s="18">
        <v>-57.459147428571399</v>
      </c>
      <c r="AB14" s="18">
        <v>-57.868385142857107</v>
      </c>
      <c r="AC14" s="18">
        <v>-58.376622857142813</v>
      </c>
      <c r="AD14" s="18">
        <v>-58.884860571428533</v>
      </c>
      <c r="AE14" s="18">
        <v>-59.393098285714238</v>
      </c>
      <c r="AF14" s="18">
        <v>-59.901335999999951</v>
      </c>
      <c r="AG14" s="18">
        <v>-60.50857371428566</v>
      </c>
      <c r="AH14" s="18">
        <v>-61.412811428571366</v>
      </c>
      <c r="AI14" s="18">
        <v>-62.31704914285708</v>
      </c>
      <c r="AJ14" s="18">
        <v>-63.221286857142793</v>
      </c>
      <c r="AK14" s="18">
        <v>-64.1255245714285</v>
      </c>
      <c r="AL14" s="18">
        <v>-65.029762285714213</v>
      </c>
      <c r="AM14" s="18">
        <v>-65.933999999999926</v>
      </c>
      <c r="AN14" s="18">
        <v>-65.933999999999926</v>
      </c>
      <c r="AO14" s="18">
        <v>-65.933999999999926</v>
      </c>
      <c r="AP14" s="18">
        <v>-65.933999999999926</v>
      </c>
      <c r="AQ14" s="18">
        <v>-65.933999999999926</v>
      </c>
    </row>
    <row r="15" spans="1:43" x14ac:dyDescent="0.25">
      <c r="A15" s="15"/>
      <c r="B15" s="4" t="s">
        <v>11</v>
      </c>
      <c r="C15" s="15"/>
      <c r="D15" s="18">
        <v>-79.3</v>
      </c>
      <c r="E15" s="18">
        <v>-79.3</v>
      </c>
      <c r="F15" s="18">
        <v>-79.3</v>
      </c>
      <c r="G15" s="18">
        <v>-79.3</v>
      </c>
      <c r="H15" s="18">
        <v>-79.3</v>
      </c>
      <c r="I15" s="18">
        <v>-79.3</v>
      </c>
      <c r="J15" s="18">
        <v>-79.3</v>
      </c>
      <c r="K15" s="18">
        <v>-79.3</v>
      </c>
      <c r="L15" s="18">
        <v>-79.3</v>
      </c>
      <c r="M15" s="18">
        <v>-79.3</v>
      </c>
      <c r="N15" s="18">
        <v>-79.3</v>
      </c>
      <c r="O15" s="18">
        <v>-79.3</v>
      </c>
      <c r="P15" s="18">
        <v>-79.3</v>
      </c>
      <c r="Q15" s="18">
        <v>-79.3</v>
      </c>
      <c r="R15" s="18">
        <v>-79.3</v>
      </c>
      <c r="S15" s="18">
        <v>-79.3</v>
      </c>
      <c r="T15" s="18">
        <v>-79.3</v>
      </c>
      <c r="U15" s="18">
        <v>-79.3</v>
      </c>
      <c r="V15" s="18">
        <v>-79.3</v>
      </c>
      <c r="W15" s="18">
        <v>-79.3</v>
      </c>
      <c r="X15" s="18">
        <v>-79.3</v>
      </c>
      <c r="Y15" s="18">
        <v>-79.3</v>
      </c>
      <c r="Z15" s="18">
        <v>-79.3</v>
      </c>
      <c r="AA15" s="18">
        <v>-79.3</v>
      </c>
      <c r="AB15" s="18">
        <v>-79.3</v>
      </c>
      <c r="AC15" s="18">
        <v>-79.3</v>
      </c>
      <c r="AD15" s="18">
        <v>-79.3</v>
      </c>
      <c r="AE15" s="18">
        <v>-79.3</v>
      </c>
      <c r="AF15" s="18">
        <v>-79.3</v>
      </c>
      <c r="AG15" s="18">
        <v>-79.3</v>
      </c>
      <c r="AH15" s="18">
        <v>-79.3</v>
      </c>
      <c r="AI15" s="18">
        <v>-79.3</v>
      </c>
      <c r="AJ15" s="18">
        <v>-79.3</v>
      </c>
      <c r="AK15" s="18">
        <v>-79.3</v>
      </c>
      <c r="AL15" s="18">
        <v>-79.3</v>
      </c>
      <c r="AM15" s="18">
        <v>-79.3</v>
      </c>
      <c r="AN15" s="18">
        <v>-79.3</v>
      </c>
      <c r="AO15" s="18">
        <v>-79.3</v>
      </c>
      <c r="AP15" s="18">
        <v>-79.3</v>
      </c>
      <c r="AQ15" s="18">
        <v>-79.3</v>
      </c>
    </row>
    <row r="16" spans="1:43" x14ac:dyDescent="0.25">
      <c r="A16" s="15"/>
      <c r="B16" s="15" t="s">
        <v>12</v>
      </c>
      <c r="C16" s="15"/>
      <c r="D16" s="18">
        <v>2.8884513724999965</v>
      </c>
      <c r="E16" s="18">
        <v>-25.800548331458664</v>
      </c>
      <c r="F16" s="18">
        <v>-56.652644637936582</v>
      </c>
      <c r="G16" s="18">
        <v>-73.304188398469378</v>
      </c>
      <c r="H16" s="18">
        <v>-86.892563566283798</v>
      </c>
      <c r="I16" s="18">
        <v>-100.1596889301748</v>
      </c>
      <c r="J16" s="18">
        <v>-113.43758069572074</v>
      </c>
      <c r="K16" s="18">
        <v>-126.50841875139133</v>
      </c>
      <c r="L16" s="18">
        <v>-139.47206912022747</v>
      </c>
      <c r="M16" s="18">
        <v>-151.50383832102168</v>
      </c>
      <c r="N16" s="18">
        <v>-147.9657138004593</v>
      </c>
      <c r="O16" s="18">
        <v>-150.90239991829563</v>
      </c>
      <c r="P16" s="18">
        <v>-153.63993126372046</v>
      </c>
      <c r="Q16" s="18">
        <v>-156.1902571230784</v>
      </c>
      <c r="R16" s="18">
        <v>-158.56460982553355</v>
      </c>
      <c r="S16" s="18">
        <v>-17.287651183000015</v>
      </c>
      <c r="T16" s="18">
        <v>5.9799413359728311</v>
      </c>
      <c r="U16" s="18">
        <v>4.0726537709986754</v>
      </c>
      <c r="V16" s="18">
        <v>2.3027570652643155</v>
      </c>
      <c r="W16" s="18">
        <v>0.66200776721538201</v>
      </c>
      <c r="X16" s="18">
        <v>6.0586274926538728</v>
      </c>
      <c r="Y16" s="18">
        <v>5.3094632325232114</v>
      </c>
      <c r="Z16" s="18">
        <v>4.1428768128575344</v>
      </c>
      <c r="AA16" s="18">
        <v>3.1430384624289385</v>
      </c>
      <c r="AB16" s="18">
        <v>2.1411048039832017</v>
      </c>
      <c r="AC16" s="18">
        <v>1.351378149401349</v>
      </c>
      <c r="AD16" s="18">
        <v>0.64540069505154984</v>
      </c>
      <c r="AE16" s="18">
        <v>1.8147488919894969E-2</v>
      </c>
      <c r="AF16" s="18">
        <v>-0.53510492388672937</v>
      </c>
      <c r="AG16" s="18">
        <v>-1.0894387009678235</v>
      </c>
      <c r="AH16" s="18">
        <v>-1.8742136220668932</v>
      </c>
      <c r="AI16" s="18">
        <v>-2.5975246682428832</v>
      </c>
      <c r="AJ16" s="18">
        <v>-3.263059671991174</v>
      </c>
      <c r="AK16" s="18">
        <v>-3.8742851958574156</v>
      </c>
      <c r="AL16" s="18">
        <v>-4.4344598086345455</v>
      </c>
      <c r="AM16" s="18">
        <v>-4.9466465649879057</v>
      </c>
      <c r="AN16" s="18">
        <v>-5.6533477305886333</v>
      </c>
      <c r="AO16" s="18">
        <v>-6.3176468262533154</v>
      </c>
      <c r="AP16" s="18">
        <v>-6.9420879761781169</v>
      </c>
      <c r="AQ16" s="18">
        <v>-7.5290626571074322</v>
      </c>
    </row>
    <row r="17" spans="1:43" x14ac:dyDescent="0.25">
      <c r="A17" s="15"/>
      <c r="B17" s="15" t="s">
        <v>13</v>
      </c>
      <c r="C17" s="15"/>
      <c r="D17" s="18">
        <v>-126.5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16.8" x14ac:dyDescent="0.4">
      <c r="A18" s="15"/>
      <c r="B18" s="15" t="s">
        <v>14</v>
      </c>
      <c r="C18" s="15"/>
      <c r="D18" s="19">
        <v>16.486554872499983</v>
      </c>
      <c r="E18" s="19">
        <v>372.88064620989479</v>
      </c>
      <c r="F18" s="19">
        <v>452.14623674552212</v>
      </c>
      <c r="G18" s="19">
        <v>486.58391817295922</v>
      </c>
      <c r="H18" s="19">
        <v>511.97614876830278</v>
      </c>
      <c r="I18" s="19">
        <v>537.17215265629136</v>
      </c>
      <c r="J18" s="19">
        <v>563.2567977591666</v>
      </c>
      <c r="K18" s="19">
        <v>589.41172472229277</v>
      </c>
      <c r="L18" s="19">
        <v>615.91823666548692</v>
      </c>
      <c r="M18" s="19">
        <v>640.02011344965501</v>
      </c>
      <c r="N18" s="19">
        <v>619.15309342510466</v>
      </c>
      <c r="O18" s="19">
        <v>614.77278432982462</v>
      </c>
      <c r="P18" s="19">
        <v>610.59163000695617</v>
      </c>
      <c r="Q18" s="19">
        <v>606.5976811701546</v>
      </c>
      <c r="R18" s="19">
        <v>602.77970549025588</v>
      </c>
      <c r="S18" s="19">
        <v>201.15682765534578</v>
      </c>
      <c r="T18" s="19">
        <v>127.42970069687505</v>
      </c>
      <c r="U18" s="19">
        <v>124.07879015445727</v>
      </c>
      <c r="V18" s="19">
        <v>120.86527047127932</v>
      </c>
      <c r="W18" s="19">
        <v>117.78089819578676</v>
      </c>
      <c r="X18" s="19">
        <v>95.635893206939599</v>
      </c>
      <c r="Y18" s="19">
        <v>90.967363232523226</v>
      </c>
      <c r="Z18" s="19">
        <v>87.861373098571832</v>
      </c>
      <c r="AA18" s="19">
        <v>84.67339003385753</v>
      </c>
      <c r="AB18" s="19">
        <v>81.848885661126076</v>
      </c>
      <c r="AC18" s="19">
        <v>78.772014292258518</v>
      </c>
      <c r="AD18" s="19">
        <v>75.77889212362301</v>
      </c>
      <c r="AE18" s="19">
        <v>72.864494203205624</v>
      </c>
      <c r="AF18" s="19">
        <v>70.024097076113293</v>
      </c>
      <c r="AG18" s="19">
        <v>67.449192584746513</v>
      </c>
      <c r="AH18" s="19">
        <v>65.760179949361714</v>
      </c>
      <c r="AI18" s="19">
        <v>64.132631188900021</v>
      </c>
      <c r="AJ18" s="19">
        <v>62.562858470866026</v>
      </c>
      <c r="AK18" s="19">
        <v>61.047395232714059</v>
      </c>
      <c r="AL18" s="19">
        <v>59.582982905651235</v>
      </c>
      <c r="AM18" s="19">
        <v>58.16655843501217</v>
      </c>
      <c r="AN18" s="19">
        <v>57.459857269411444</v>
      </c>
      <c r="AO18" s="19">
        <v>56.795558173746755</v>
      </c>
      <c r="AP18" s="19">
        <v>56.171117023821957</v>
      </c>
      <c r="AQ18" s="19">
        <v>55.58414234289264</v>
      </c>
    </row>
    <row r="19" spans="1:43" x14ac:dyDescent="0.25">
      <c r="A19" s="15"/>
      <c r="B19" s="15"/>
      <c r="C19" s="15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x14ac:dyDescent="0.25">
      <c r="A20" s="15"/>
      <c r="B20" s="13" t="s">
        <v>15</v>
      </c>
      <c r="C20" s="1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x14ac:dyDescent="0.25">
      <c r="A21" s="15"/>
      <c r="B21" s="15" t="s">
        <v>16</v>
      </c>
      <c r="C21" s="15"/>
      <c r="D21" s="18">
        <v>5033.2640000000001</v>
      </c>
      <c r="E21" s="18">
        <v>279.48899999999998</v>
      </c>
      <c r="F21" s="18">
        <v>112.97499999999999</v>
      </c>
      <c r="G21" s="18">
        <v>85.495999999999995</v>
      </c>
      <c r="H21" s="18">
        <v>71.165000000000006</v>
      </c>
      <c r="I21" s="18">
        <v>84.063000000000002</v>
      </c>
      <c r="J21" s="18">
        <v>76.587999999999994</v>
      </c>
      <c r="K21" s="18">
        <v>84.063000000000002</v>
      </c>
      <c r="L21" s="18">
        <v>78.021000000000001</v>
      </c>
      <c r="M21" s="18">
        <v>71.165000000000006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</row>
    <row r="22" spans="1:43" s="23" customFormat="1" x14ac:dyDescent="0.4">
      <c r="A22" s="21"/>
      <c r="B22" s="21" t="s">
        <v>17</v>
      </c>
      <c r="C22" s="21"/>
      <c r="D22" s="22">
        <v>0.291684143088</v>
      </c>
      <c r="E22" s="22">
        <v>0.5490312738003249</v>
      </c>
      <c r="F22" s="22">
        <v>0.36413743830770545</v>
      </c>
      <c r="G22" s="22">
        <v>0.21315738932831255</v>
      </c>
      <c r="H22" s="22">
        <v>0.18554698802475808</v>
      </c>
      <c r="I22" s="22">
        <v>0.19085772759165115</v>
      </c>
      <c r="J22" s="22">
        <v>0.20075668986442111</v>
      </c>
      <c r="K22" s="22">
        <v>0.2076654189501112</v>
      </c>
      <c r="L22" s="22">
        <v>0.21614867530848733</v>
      </c>
      <c r="M22" s="22">
        <v>0.20999555086679128</v>
      </c>
      <c r="N22" s="22">
        <v>0.14127147362757295</v>
      </c>
      <c r="O22" s="22">
        <v>7.2921438735013E-2</v>
      </c>
      <c r="P22" s="22">
        <v>7.2921438735013458E-2</v>
      </c>
      <c r="Q22" s="22">
        <v>7.2921438735013E-2</v>
      </c>
      <c r="R22" s="22">
        <v>7.2921438735013902E-2</v>
      </c>
      <c r="S22" s="22">
        <v>7.2921438735013458E-2</v>
      </c>
      <c r="T22" s="22">
        <v>7.2921438735013E-2</v>
      </c>
      <c r="U22" s="22">
        <v>7.2921438735013458E-2</v>
      </c>
      <c r="V22" s="22">
        <v>7.2921438735013E-2</v>
      </c>
      <c r="W22" s="22">
        <v>7.2921438735013458E-2</v>
      </c>
      <c r="X22" s="22">
        <v>-0.21224277798582852</v>
      </c>
      <c r="Y22" s="22">
        <v>-0.2877341575858286</v>
      </c>
      <c r="Z22" s="22">
        <v>-4.4818102385828749E-2</v>
      </c>
      <c r="AA22" s="22">
        <v>2.0671742814171466E-2</v>
      </c>
      <c r="AB22" s="22">
        <v>2.0671742814171012E-2</v>
      </c>
      <c r="AC22" s="22">
        <v>2.5672510014171167E-2</v>
      </c>
      <c r="AD22" s="22">
        <v>2.5672510014171167E-2</v>
      </c>
      <c r="AE22" s="22">
        <v>2.5672510014171167E-2</v>
      </c>
      <c r="AF22" s="22">
        <v>2.5672510014171621E-2</v>
      </c>
      <c r="AG22" s="22">
        <v>3.0673277214170867E-2</v>
      </c>
      <c r="AH22" s="22">
        <v>4.5675578814171329E-2</v>
      </c>
      <c r="AI22" s="22">
        <v>4.5675578814171329E-2</v>
      </c>
      <c r="AJ22" s="22">
        <v>4.5675578814171329E-2</v>
      </c>
      <c r="AK22" s="22">
        <v>4.5675578814171329E-2</v>
      </c>
      <c r="AL22" s="22">
        <v>4.5675578814170878E-2</v>
      </c>
      <c r="AM22" s="22">
        <v>4.5675578814171787E-2</v>
      </c>
      <c r="AN22" s="22">
        <v>0</v>
      </c>
      <c r="AO22" s="22">
        <v>0</v>
      </c>
      <c r="AP22" s="22">
        <v>0</v>
      </c>
      <c r="AQ22" s="22">
        <v>0</v>
      </c>
    </row>
    <row r="23" spans="1:43" ht="16.8" x14ac:dyDescent="0.4">
      <c r="A23" s="15"/>
      <c r="B23" s="15" t="s">
        <v>18</v>
      </c>
      <c r="C23" s="15"/>
      <c r="D23" s="19">
        <v>5033.555684143088</v>
      </c>
      <c r="E23" s="19">
        <v>280.0380312738003</v>
      </c>
      <c r="F23" s="19">
        <v>113.3391374383077</v>
      </c>
      <c r="G23" s="19">
        <v>85.709157389328311</v>
      </c>
      <c r="H23" s="19">
        <v>71.35054698802476</v>
      </c>
      <c r="I23" s="19">
        <v>84.253857727591651</v>
      </c>
      <c r="J23" s="19">
        <v>76.788756689864414</v>
      </c>
      <c r="K23" s="19">
        <v>84.270665418950117</v>
      </c>
      <c r="L23" s="19">
        <v>78.237148675308489</v>
      </c>
      <c r="M23" s="19">
        <v>71.374995550866785</v>
      </c>
      <c r="N23" s="19">
        <v>0.14127147362757295</v>
      </c>
      <c r="O23" s="19">
        <v>7.2921438735013E-2</v>
      </c>
      <c r="P23" s="19">
        <v>7.2921438735013458E-2</v>
      </c>
      <c r="Q23" s="19">
        <v>7.2921438735013E-2</v>
      </c>
      <c r="R23" s="19">
        <v>7.2921438735013902E-2</v>
      </c>
      <c r="S23" s="19">
        <v>7.2921438735013458E-2</v>
      </c>
      <c r="T23" s="19">
        <v>7.2921438735013E-2</v>
      </c>
      <c r="U23" s="19">
        <v>7.2921438735013458E-2</v>
      </c>
      <c r="V23" s="19">
        <v>7.2921438735013E-2</v>
      </c>
      <c r="W23" s="19">
        <v>7.2921438735013458E-2</v>
      </c>
      <c r="X23" s="19">
        <v>-0.21224277798582852</v>
      </c>
      <c r="Y23" s="19">
        <v>-0.2877341575858286</v>
      </c>
      <c r="Z23" s="19">
        <v>-4.4818102385828749E-2</v>
      </c>
      <c r="AA23" s="19">
        <v>2.0671742814171466E-2</v>
      </c>
      <c r="AB23" s="19">
        <v>2.0671742814171012E-2</v>
      </c>
      <c r="AC23" s="19">
        <v>2.5672510014171167E-2</v>
      </c>
      <c r="AD23" s="19">
        <v>2.5672510014171167E-2</v>
      </c>
      <c r="AE23" s="19">
        <v>2.5672510014171167E-2</v>
      </c>
      <c r="AF23" s="19">
        <v>2.5672510014171621E-2</v>
      </c>
      <c r="AG23" s="19">
        <v>3.0673277214170867E-2</v>
      </c>
      <c r="AH23" s="19">
        <v>4.5675578814171329E-2</v>
      </c>
      <c r="AI23" s="19">
        <v>4.5675578814171329E-2</v>
      </c>
      <c r="AJ23" s="19">
        <v>4.5675578814171329E-2</v>
      </c>
      <c r="AK23" s="19">
        <v>4.5675578814171329E-2</v>
      </c>
      <c r="AL23" s="19">
        <v>4.5675578814170878E-2</v>
      </c>
      <c r="AM23" s="19">
        <v>4.5675578814171787E-2</v>
      </c>
      <c r="AN23" s="19">
        <v>0</v>
      </c>
      <c r="AO23" s="19">
        <v>0</v>
      </c>
      <c r="AP23" s="19">
        <v>0</v>
      </c>
      <c r="AQ23" s="19">
        <v>0</v>
      </c>
    </row>
    <row r="24" spans="1:43" x14ac:dyDescent="0.25">
      <c r="A24" s="15"/>
      <c r="B24" s="15"/>
      <c r="C24" s="15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x14ac:dyDescent="0.25">
      <c r="A25" s="15"/>
      <c r="B25" s="13" t="s">
        <v>19</v>
      </c>
      <c r="C25" s="1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x14ac:dyDescent="0.25">
      <c r="A26" s="15"/>
      <c r="B26" s="15" t="s">
        <v>20</v>
      </c>
      <c r="C26" s="15"/>
      <c r="D26" s="18">
        <v>16.081574032786154</v>
      </c>
      <c r="E26" s="18">
        <v>362.15302078504374</v>
      </c>
      <c r="F26" s="18">
        <v>761.42803190495886</v>
      </c>
      <c r="G26" s="18">
        <v>1170.2631983544204</v>
      </c>
      <c r="H26" s="18">
        <v>1579.5592046260811</v>
      </c>
      <c r="I26" s="18">
        <v>1988.1593834115401</v>
      </c>
      <c r="J26" s="18">
        <v>2395.8106420849354</v>
      </c>
      <c r="K26" s="18">
        <v>2801.6913418730774</v>
      </c>
      <c r="L26" s="18">
        <v>3205.2437814053983</v>
      </c>
      <c r="M26" s="18">
        <v>3604.2391184131639</v>
      </c>
      <c r="N26" s="18">
        <v>3971.495650359228</v>
      </c>
      <c r="O26" s="18">
        <v>4318.4588378429835</v>
      </c>
      <c r="P26" s="18">
        <v>4646.3403250837546</v>
      </c>
      <c r="Q26" s="18">
        <v>4956.2706556151797</v>
      </c>
      <c r="R26" s="18">
        <v>5249.3054829686625</v>
      </c>
      <c r="S26" s="18">
        <v>5342.350405691177</v>
      </c>
      <c r="T26" s="18">
        <v>5398.4327098675058</v>
      </c>
      <c r="U26" s="18">
        <v>5450.3904220323466</v>
      </c>
      <c r="V26" s="18">
        <v>5498.5465191594976</v>
      </c>
      <c r="W26" s="18">
        <v>5543.1965639998507</v>
      </c>
      <c r="X26" s="18">
        <v>5577.6922860466257</v>
      </c>
      <c r="Y26" s="18">
        <v>5608.9118772410675</v>
      </c>
      <c r="Z26" s="18">
        <v>5637.6022952302983</v>
      </c>
      <c r="AA26" s="18">
        <v>5663.9100097921273</v>
      </c>
      <c r="AB26" s="18">
        <v>5688.1061575733747</v>
      </c>
      <c r="AC26" s="18">
        <v>5710.262735890622</v>
      </c>
      <c r="AD26" s="18">
        <v>5730.5431247006291</v>
      </c>
      <c r="AE26" s="18">
        <v>5749.0972832649559</v>
      </c>
      <c r="AF26" s="18">
        <v>5766.0629179292846</v>
      </c>
      <c r="AG26" s="18">
        <v>5781.6117091579144</v>
      </c>
      <c r="AH26" s="18">
        <v>5796.0355245103692</v>
      </c>
      <c r="AI26" s="18">
        <v>5809.4197579686388</v>
      </c>
      <c r="AJ26" s="18">
        <v>5821.8428102329317</v>
      </c>
      <c r="AK26" s="18">
        <v>5833.3767094244376</v>
      </c>
      <c r="AL26" s="18">
        <v>5844.0876729046104</v>
      </c>
      <c r="AM26" s="18">
        <v>5854.0366160600015</v>
      </c>
      <c r="AN26" s="18">
        <v>5863.3877743357589</v>
      </c>
      <c r="AO26" s="18">
        <v>5872.1823020328229</v>
      </c>
      <c r="AP26" s="18">
        <v>5880.4580735769732</v>
      </c>
      <c r="AQ26" s="18">
        <v>5888.249978162421</v>
      </c>
    </row>
    <row r="27" spans="1:43" ht="16.8" x14ac:dyDescent="0.4">
      <c r="A27" s="15"/>
      <c r="B27" s="15" t="s">
        <v>21</v>
      </c>
      <c r="C27" s="15"/>
      <c r="D27" s="19">
        <v>5033.555684143088</v>
      </c>
      <c r="E27" s="19">
        <v>5300.0048099982741</v>
      </c>
      <c r="F27" s="19">
        <v>5402.611214879591</v>
      </c>
      <c r="G27" s="19">
        <v>5476.4388704567982</v>
      </c>
      <c r="H27" s="19">
        <v>5534.9160533756776</v>
      </c>
      <c r="I27" s="19">
        <v>5600.6176940743726</v>
      </c>
      <c r="J27" s="19">
        <v>5657.5923012711883</v>
      </c>
      <c r="K27" s="19">
        <v>5717.0841426081588</v>
      </c>
      <c r="L27" s="19">
        <v>5769.6363891302908</v>
      </c>
      <c r="M27" s="19">
        <v>5815.2528565332841</v>
      </c>
      <c r="N27" s="19">
        <v>5815.3387632884014</v>
      </c>
      <c r="O27" s="19">
        <v>5815.3809548259569</v>
      </c>
      <c r="P27" s="19">
        <v>5815.421099010121</v>
      </c>
      <c r="Q27" s="19">
        <v>5815.4592951891545</v>
      </c>
      <c r="R27" s="19">
        <v>5815.4956378904226</v>
      </c>
      <c r="S27" s="19">
        <v>5815.5302170543318</v>
      </c>
      <c r="T27" s="19">
        <v>5815.5631182569095</v>
      </c>
      <c r="U27" s="19">
        <v>5815.5944229215884</v>
      </c>
      <c r="V27" s="19">
        <v>5815.6242085207123</v>
      </c>
      <c r="W27" s="19">
        <v>5815.6525487672625</v>
      </c>
      <c r="X27" s="19">
        <v>5815.5740652241648</v>
      </c>
      <c r="Y27" s="19">
        <v>5815.472829362322</v>
      </c>
      <c r="Z27" s="19">
        <v>5815.4578258233123</v>
      </c>
      <c r="AA27" s="19">
        <v>5815.4644101993308</v>
      </c>
      <c r="AB27" s="19">
        <v>5815.470675067093</v>
      </c>
      <c r="AC27" s="19">
        <v>5815.478077942349</v>
      </c>
      <c r="AD27" s="19">
        <v>5815.4851215914978</v>
      </c>
      <c r="AE27" s="19">
        <v>5815.4918234460647</v>
      </c>
      <c r="AF27" s="19">
        <v>5815.4982000917025</v>
      </c>
      <c r="AG27" s="19">
        <v>5815.5054491470364</v>
      </c>
      <c r="AH27" s="19">
        <v>5815.5157199069808</v>
      </c>
      <c r="AI27" s="19">
        <v>5815.5254922761014</v>
      </c>
      <c r="AJ27" s="19">
        <v>5815.5347904389173</v>
      </c>
      <c r="AK27" s="19">
        <v>5815.543637406392</v>
      </c>
      <c r="AL27" s="19">
        <v>5815.552055072877</v>
      </c>
      <c r="AM27" s="19">
        <v>5815.5600642702921</v>
      </c>
      <c r="AN27" s="19">
        <v>5815.5600642702921</v>
      </c>
      <c r="AO27" s="19">
        <v>5815.5600642702921</v>
      </c>
      <c r="AP27" s="19">
        <v>5815.5600642702921</v>
      </c>
      <c r="AQ27" s="19">
        <v>5815.5600642702921</v>
      </c>
    </row>
    <row r="28" spans="1:43" ht="16.8" x14ac:dyDescent="0.4">
      <c r="A28" s="15"/>
      <c r="B28" s="15" t="s">
        <v>22</v>
      </c>
      <c r="C28" s="15"/>
      <c r="D28" s="24">
        <v>-5017.4741101103018</v>
      </c>
      <c r="E28" s="24">
        <v>-4937.8517892132295</v>
      </c>
      <c r="F28" s="24">
        <v>-4641.1831829746316</v>
      </c>
      <c r="G28" s="24">
        <v>-4306.1756721023776</v>
      </c>
      <c r="H28" s="24">
        <v>-3955.3568487495963</v>
      </c>
      <c r="I28" s="24">
        <v>-3612.4583106628324</v>
      </c>
      <c r="J28" s="24">
        <v>-3261.7816591862529</v>
      </c>
      <c r="K28" s="24">
        <v>-2915.3928007350819</v>
      </c>
      <c r="L28" s="24">
        <v>-2564.3926077248925</v>
      </c>
      <c r="M28" s="24">
        <v>-2211.0137381201207</v>
      </c>
      <c r="N28" s="24">
        <v>-1843.8431129291732</v>
      </c>
      <c r="O28" s="24">
        <v>-1496.9221169829741</v>
      </c>
      <c r="P28" s="24">
        <v>-1169.0807739263662</v>
      </c>
      <c r="Q28" s="24">
        <v>-859.18863957397457</v>
      </c>
      <c r="R28" s="24">
        <v>-566.19015492175981</v>
      </c>
      <c r="S28" s="24">
        <v>-473.17981136315501</v>
      </c>
      <c r="T28" s="24">
        <v>-417.13040838940441</v>
      </c>
      <c r="U28" s="24">
        <v>-365.20400088924168</v>
      </c>
      <c r="V28" s="24">
        <v>-317.07768936121465</v>
      </c>
      <c r="W28" s="24">
        <v>-272.45598476741185</v>
      </c>
      <c r="X28" s="24">
        <v>-237.88177917753904</v>
      </c>
      <c r="Y28" s="24">
        <v>-206.56095212125405</v>
      </c>
      <c r="Z28" s="24">
        <v>-177.85553059301432</v>
      </c>
      <c r="AA28" s="24">
        <v>-151.55440040720347</v>
      </c>
      <c r="AB28" s="24">
        <v>-127.36451749371831</v>
      </c>
      <c r="AC28" s="24">
        <v>-105.21534205172676</v>
      </c>
      <c r="AD28" s="24">
        <v>-84.941996890868992</v>
      </c>
      <c r="AE28" s="24">
        <v>-66.394540181108752</v>
      </c>
      <c r="AF28" s="24">
        <v>-49.435282162418588</v>
      </c>
      <c r="AG28" s="24">
        <v>-33.893739989121443</v>
      </c>
      <c r="AH28" s="24">
        <v>-19.480195396611467</v>
      </c>
      <c r="AI28" s="24">
        <v>-6.1057343074623498</v>
      </c>
      <c r="AJ28" s="24">
        <v>6.3080197940142826</v>
      </c>
      <c r="AK28" s="24">
        <v>17.833072018045932</v>
      </c>
      <c r="AL28" s="24">
        <v>28.535617831734008</v>
      </c>
      <c r="AM28" s="24">
        <v>38.476551789709369</v>
      </c>
      <c r="AN28" s="24">
        <v>47.827710065466349</v>
      </c>
      <c r="AO28" s="24">
        <v>56.622237762530332</v>
      </c>
      <c r="AP28" s="24">
        <v>64.898009306680407</v>
      </c>
      <c r="AQ28" s="24">
        <v>72.689913892128502</v>
      </c>
    </row>
    <row r="29" spans="1:43" ht="16.8" x14ac:dyDescent="0.4">
      <c r="A29" s="15"/>
      <c r="B29" s="15"/>
      <c r="C29" s="15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x14ac:dyDescent="0.25">
      <c r="A30" s="15"/>
      <c r="B30" s="25" t="str">
        <f>"Project NPV @ Yr " &amp;TEXT(F30,"General")</f>
        <v>Project NPV @ Yr 40</v>
      </c>
      <c r="C30" s="15"/>
      <c r="D30" s="26">
        <f>INDEX(D28:AQ28,F30)</f>
        <v>72.689913892128502</v>
      </c>
      <c r="E30" s="20"/>
      <c r="F30" s="5">
        <v>40</v>
      </c>
      <c r="G30" s="20" t="s">
        <v>23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x14ac:dyDescent="0.25">
      <c r="A31" s="15"/>
      <c r="B31" s="12"/>
      <c r="C31" s="15"/>
      <c r="D31" s="2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x14ac:dyDescent="0.25">
      <c r="A32" s="15"/>
      <c r="B32" s="13" t="s">
        <v>24</v>
      </c>
      <c r="C32" s="15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30" customFormat="1" ht="13.2" x14ac:dyDescent="0.25">
      <c r="A33" s="28"/>
      <c r="B33" s="28" t="s">
        <v>25</v>
      </c>
      <c r="C33" s="28"/>
      <c r="D33" s="29">
        <f>D26/D27</f>
        <v>3.1948735728596356E-3</v>
      </c>
      <c r="E33" s="29">
        <f t="shared" ref="E33:AQ33" si="3">E26/E27</f>
        <v>6.8330696625379411E-2</v>
      </c>
      <c r="F33" s="29">
        <f t="shared" si="3"/>
        <v>0.14093703981657488</v>
      </c>
      <c r="G33" s="29">
        <f t="shared" si="3"/>
        <v>0.21369054344192961</v>
      </c>
      <c r="H33" s="29">
        <f t="shared" si="3"/>
        <v>0.28538087829945086</v>
      </c>
      <c r="I33" s="29">
        <f t="shared" si="3"/>
        <v>0.35498930511094778</v>
      </c>
      <c r="J33" s="29">
        <f t="shared" si="3"/>
        <v>0.42346823781321741</v>
      </c>
      <c r="K33" s="29">
        <f t="shared" si="3"/>
        <v>0.49005599217837181</v>
      </c>
      <c r="L33" s="29">
        <f t="shared" si="3"/>
        <v>0.55553653042051643</v>
      </c>
      <c r="M33" s="29">
        <f t="shared" si="3"/>
        <v>0.61979061054308171</v>
      </c>
      <c r="N33" s="29">
        <f t="shared" si="3"/>
        <v>0.68293453090486256</v>
      </c>
      <c r="O33" s="29">
        <f t="shared" si="3"/>
        <v>0.7425925956336985</v>
      </c>
      <c r="P33" s="29">
        <f t="shared" si="3"/>
        <v>0.79896885298205444</v>
      </c>
      <c r="Q33" s="29">
        <f t="shared" si="3"/>
        <v>0.85225781903679743</v>
      </c>
      <c r="R33" s="29">
        <f t="shared" si="3"/>
        <v>0.90264111776943123</v>
      </c>
      <c r="S33" s="29">
        <f t="shared" si="3"/>
        <v>0.91863513837903699</v>
      </c>
      <c r="T33" s="29">
        <f t="shared" si="3"/>
        <v>0.92827342771332011</v>
      </c>
      <c r="U33" s="29">
        <f t="shared" si="3"/>
        <v>0.9372026358217439</v>
      </c>
      <c r="V33" s="29">
        <f t="shared" si="3"/>
        <v>0.94547830499490482</v>
      </c>
      <c r="W33" s="29">
        <f t="shared" si="3"/>
        <v>0.9531512616197878</v>
      </c>
      <c r="X33" s="29">
        <f t="shared" si="3"/>
        <v>0.95909573560415662</v>
      </c>
      <c r="Y33" s="29">
        <f t="shared" si="3"/>
        <v>0.96448079834913369</v>
      </c>
      <c r="Z33" s="29">
        <f t="shared" si="3"/>
        <v>0.96941676202976601</v>
      </c>
      <c r="AA33" s="29">
        <f t="shared" si="3"/>
        <v>0.97393941571692833</v>
      </c>
      <c r="AB33" s="29">
        <f t="shared" si="3"/>
        <v>0.97809901818613354</v>
      </c>
      <c r="AC33" s="29">
        <f t="shared" si="3"/>
        <v>0.98190770549874473</v>
      </c>
      <c r="AD33" s="29">
        <f t="shared" si="3"/>
        <v>0.98539382439901713</v>
      </c>
      <c r="AE33" s="29">
        <f t="shared" si="3"/>
        <v>0.98858315991204238</v>
      </c>
      <c r="AF33" s="29">
        <f t="shared" si="3"/>
        <v>0.99149938999866971</v>
      </c>
      <c r="AG33" s="29">
        <f t="shared" si="3"/>
        <v>0.99417183247690133</v>
      </c>
      <c r="AH33" s="29">
        <f t="shared" si="3"/>
        <v>0.99665030646724428</v>
      </c>
      <c r="AI33" s="29">
        <f t="shared" si="3"/>
        <v>0.99895009757663822</v>
      </c>
      <c r="AJ33" s="29">
        <f t="shared" si="3"/>
        <v>1.0010846843878203</v>
      </c>
      <c r="AK33" s="29">
        <f t="shared" si="3"/>
        <v>1.0030664496958359</v>
      </c>
      <c r="AL33" s="29">
        <f t="shared" si="3"/>
        <v>1.0049067771316469</v>
      </c>
      <c r="AM33" s="29">
        <f t="shared" si="3"/>
        <v>1.0066161386632566</v>
      </c>
      <c r="AN33" s="29">
        <f t="shared" si="3"/>
        <v>1.0082240935588149</v>
      </c>
      <c r="AO33" s="29">
        <f t="shared" si="3"/>
        <v>1.0097363344435917</v>
      </c>
      <c r="AP33" s="29">
        <f t="shared" si="3"/>
        <v>1.0111593739191866</v>
      </c>
      <c r="AQ33" s="29">
        <f t="shared" si="3"/>
        <v>1.0124992112692159</v>
      </c>
    </row>
    <row r="34" spans="1:43" s="30" customFormat="1" ht="13.2" x14ac:dyDescent="0.25">
      <c r="A34" s="28"/>
      <c r="B34" s="31" t="s">
        <v>26</v>
      </c>
      <c r="C34" s="31"/>
      <c r="D34" s="32">
        <v>1.0124992112692157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8" spans="1:43" x14ac:dyDescent="0.25">
      <c r="B38" s="33"/>
      <c r="E38" s="34"/>
    </row>
    <row r="39" spans="1:43" x14ac:dyDescent="0.25">
      <c r="B39" s="33"/>
      <c r="E39" s="34"/>
    </row>
    <row r="40" spans="1:43" x14ac:dyDescent="0.25">
      <c r="B40" s="33"/>
      <c r="E40" s="34"/>
    </row>
    <row r="41" spans="1:43" x14ac:dyDescent="0.25">
      <c r="B41" s="33"/>
    </row>
    <row r="42" spans="1:43" x14ac:dyDescent="0.25">
      <c r="B42" s="33"/>
    </row>
    <row r="43" spans="1:43" x14ac:dyDescent="0.25">
      <c r="B43" s="33"/>
    </row>
    <row r="44" spans="1:43" x14ac:dyDescent="0.25">
      <c r="B44" s="33"/>
    </row>
    <row r="47" spans="1:43" x14ac:dyDescent="0.25">
      <c r="B47" s="1" t="s">
        <v>27</v>
      </c>
      <c r="D47" s="35"/>
      <c r="E47" s="35"/>
      <c r="F47" s="35"/>
      <c r="G47" s="35"/>
      <c r="H47" s="35"/>
    </row>
    <row r="48" spans="1:43" x14ac:dyDescent="0.25">
      <c r="B48" s="1" t="s">
        <v>28</v>
      </c>
      <c r="D48" s="35">
        <v>25.217525000000002</v>
      </c>
      <c r="E48" s="35">
        <v>73.290075000000002</v>
      </c>
      <c r="F48" s="35">
        <v>105.68161000000001</v>
      </c>
      <c r="G48" s="35">
        <v>122.5611275</v>
      </c>
      <c r="H48" s="35">
        <v>135.99864000000002</v>
      </c>
      <c r="I48" s="35">
        <v>149.27865249999999</v>
      </c>
      <c r="J48" s="35">
        <v>162.71616500000002</v>
      </c>
      <c r="K48" s="35">
        <v>176.15367749999999</v>
      </c>
      <c r="L48" s="35">
        <v>189.74869000000001</v>
      </c>
      <c r="M48" s="35">
        <v>202.2527</v>
      </c>
      <c r="N48" s="35">
        <v>208.34720499999997</v>
      </c>
      <c r="O48" s="35">
        <v>208.34720499999997</v>
      </c>
      <c r="P48" s="35">
        <v>208.34720499999997</v>
      </c>
      <c r="Q48" s="35">
        <v>208.34720499999997</v>
      </c>
      <c r="R48" s="35">
        <v>208.34720499999997</v>
      </c>
      <c r="S48" s="35">
        <v>208.34720499999997</v>
      </c>
      <c r="T48" s="35">
        <v>208.34720499999997</v>
      </c>
      <c r="U48" s="35">
        <v>208.34720499999997</v>
      </c>
      <c r="V48" s="35">
        <v>208.34720499999997</v>
      </c>
      <c r="W48" s="35">
        <v>208.34720499999997</v>
      </c>
      <c r="X48" s="35">
        <v>208.34720499999997</v>
      </c>
      <c r="Y48" s="35">
        <v>208.34720499999997</v>
      </c>
      <c r="Z48" s="35">
        <v>208.34720499999997</v>
      </c>
      <c r="AA48" s="35">
        <v>208.34720499999997</v>
      </c>
      <c r="AB48" s="35">
        <v>208.34720499999997</v>
      </c>
      <c r="AC48" s="35">
        <v>208.34720499999997</v>
      </c>
      <c r="AD48" s="35">
        <v>208.34720499999997</v>
      </c>
      <c r="AE48" s="35">
        <v>208.34720499999997</v>
      </c>
      <c r="AF48" s="35">
        <v>208.34720499999997</v>
      </c>
      <c r="AG48" s="35">
        <v>208.34720499999997</v>
      </c>
      <c r="AH48" s="35">
        <v>208.34720499999997</v>
      </c>
      <c r="AI48" s="35">
        <v>208.34720499999997</v>
      </c>
      <c r="AJ48" s="35">
        <v>208.34720499999997</v>
      </c>
      <c r="AK48" s="35">
        <v>208.34720499999997</v>
      </c>
      <c r="AL48" s="35">
        <v>208.34720499999997</v>
      </c>
      <c r="AM48" s="35">
        <v>208.34720499999997</v>
      </c>
      <c r="AN48" s="35">
        <v>208.34720499999997</v>
      </c>
      <c r="AO48" s="35">
        <v>208.34720499999997</v>
      </c>
      <c r="AP48" s="35">
        <v>208.34720499999997</v>
      </c>
      <c r="AQ48" s="35">
        <v>208.34720499999997</v>
      </c>
    </row>
    <row r="49" spans="1:43" x14ac:dyDescent="0.25">
      <c r="B49" s="1" t="s">
        <v>29</v>
      </c>
      <c r="D49" s="35">
        <v>15.871693500000001</v>
      </c>
      <c r="E49" s="35">
        <v>36.551200999999999</v>
      </c>
      <c r="F49" s="35">
        <v>42.772348000000001</v>
      </c>
      <c r="G49" s="35">
        <v>45.075134499999997</v>
      </c>
      <c r="H49" s="35">
        <v>46.671254500000003</v>
      </c>
      <c r="I49" s="35">
        <v>48.267374499999995</v>
      </c>
      <c r="J49" s="35">
        <v>50.046281500000006</v>
      </c>
      <c r="K49" s="35">
        <v>51.825188500000003</v>
      </c>
      <c r="L49" s="35">
        <v>53.6040955</v>
      </c>
      <c r="M49" s="35">
        <v>55.200215500000006</v>
      </c>
      <c r="N49" s="35">
        <v>55.906881999999996</v>
      </c>
      <c r="O49" s="35">
        <v>55.906881999999996</v>
      </c>
      <c r="P49" s="35">
        <v>55.906881999999996</v>
      </c>
      <c r="Q49" s="35">
        <v>55.906881999999996</v>
      </c>
      <c r="R49" s="35">
        <v>55.906881999999996</v>
      </c>
      <c r="S49" s="35">
        <v>55.906881999999996</v>
      </c>
      <c r="T49" s="35">
        <v>55.906881999999996</v>
      </c>
      <c r="U49" s="35">
        <v>55.906881999999996</v>
      </c>
      <c r="V49" s="35">
        <v>55.906881999999996</v>
      </c>
      <c r="W49" s="35">
        <v>55.906881999999996</v>
      </c>
      <c r="X49" s="35">
        <v>24.163494999999998</v>
      </c>
      <c r="Y49" s="35">
        <v>14.547867</v>
      </c>
      <c r="Z49" s="35">
        <v>11.721201000000001</v>
      </c>
      <c r="AA49" s="35">
        <v>9.9422940000000004</v>
      </c>
      <c r="AB49" s="35">
        <v>8.5289609999999989</v>
      </c>
      <c r="AC49" s="35">
        <v>6.7500540000000004</v>
      </c>
      <c r="AD49" s="35">
        <v>4.9711470000000011</v>
      </c>
      <c r="AE49" s="35">
        <v>3.19224</v>
      </c>
      <c r="AF49" s="35">
        <v>1.4133330000000002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</row>
    <row r="50" spans="1:43" s="35" customFormat="1" ht="13.2" x14ac:dyDescent="0.25"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x14ac:dyDescent="0.25">
      <c r="B51" s="1" t="s">
        <v>30</v>
      </c>
      <c r="D51" s="1"/>
      <c r="E51" s="1"/>
      <c r="F51" s="1"/>
      <c r="G51" s="1"/>
      <c r="H51" s="1"/>
    </row>
    <row r="52" spans="1:43" x14ac:dyDescent="0.25">
      <c r="B52" s="37" t="s">
        <v>31</v>
      </c>
      <c r="D52" s="38">
        <v>622.10149999999999</v>
      </c>
      <c r="E52" s="38">
        <v>1494.711</v>
      </c>
      <c r="F52" s="38">
        <v>1836.9449999999999</v>
      </c>
      <c r="G52" s="38">
        <v>1994.018</v>
      </c>
      <c r="H52" s="38">
        <v>2114.1060000000002</v>
      </c>
      <c r="I52" s="38">
        <v>2233.0859999999998</v>
      </c>
      <c r="J52" s="38">
        <v>2355.3490000000002</v>
      </c>
      <c r="K52" s="38">
        <v>2477.6120000000001</v>
      </c>
      <c r="L52" s="38">
        <v>2600.9830000000002</v>
      </c>
      <c r="M52" s="38">
        <v>2714.8560000000002</v>
      </c>
      <c r="N52" s="38">
        <v>2769.5970000000002</v>
      </c>
      <c r="O52" s="38">
        <v>2769.5970000000002</v>
      </c>
      <c r="P52" s="38">
        <v>2769.5970000000002</v>
      </c>
      <c r="Q52" s="38">
        <v>2769.5970000000002</v>
      </c>
      <c r="R52" s="38">
        <v>2769.5970000000002</v>
      </c>
      <c r="S52" s="38">
        <v>415.43955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8">
        <v>0</v>
      </c>
      <c r="AH52" s="38">
        <v>0</v>
      </c>
      <c r="AI52" s="38">
        <v>0</v>
      </c>
      <c r="AJ52" s="38">
        <v>0</v>
      </c>
      <c r="AK52" s="38">
        <v>0</v>
      </c>
      <c r="AL52" s="38">
        <v>0</v>
      </c>
      <c r="AM52" s="38">
        <v>0</v>
      </c>
      <c r="AN52" s="38">
        <v>0</v>
      </c>
      <c r="AO52" s="38">
        <v>0</v>
      </c>
      <c r="AP52" s="38">
        <v>0</v>
      </c>
      <c r="AQ52" s="38">
        <v>0</v>
      </c>
    </row>
    <row r="53" spans="1:43" x14ac:dyDescent="0.25">
      <c r="B53" s="37" t="s">
        <v>32</v>
      </c>
      <c r="C53" s="39">
        <v>0.23</v>
      </c>
      <c r="D53" s="1">
        <f>D52*$C53</f>
        <v>143.08334500000001</v>
      </c>
      <c r="E53" s="1">
        <f t="shared" ref="E53:AQ53" si="4">E52*$C53</f>
        <v>343.78353000000004</v>
      </c>
      <c r="F53" s="1">
        <f t="shared" si="4"/>
        <v>422.49734999999998</v>
      </c>
      <c r="G53" s="1">
        <f t="shared" si="4"/>
        <v>458.62414000000001</v>
      </c>
      <c r="H53" s="1">
        <f t="shared" si="4"/>
        <v>486.24438000000009</v>
      </c>
      <c r="I53" s="1">
        <f t="shared" si="4"/>
        <v>513.60978</v>
      </c>
      <c r="J53" s="1">
        <f t="shared" si="4"/>
        <v>541.73027000000002</v>
      </c>
      <c r="K53" s="1">
        <f t="shared" si="4"/>
        <v>569.85076000000004</v>
      </c>
      <c r="L53" s="1">
        <f t="shared" si="4"/>
        <v>598.22609000000011</v>
      </c>
      <c r="M53" s="1">
        <f t="shared" si="4"/>
        <v>624.41688000000011</v>
      </c>
      <c r="N53" s="1">
        <f t="shared" si="4"/>
        <v>637.00731000000007</v>
      </c>
      <c r="O53" s="1">
        <f t="shared" si="4"/>
        <v>637.00731000000007</v>
      </c>
      <c r="P53" s="1">
        <f t="shared" si="4"/>
        <v>637.00731000000007</v>
      </c>
      <c r="Q53" s="1">
        <f t="shared" si="4"/>
        <v>637.00731000000007</v>
      </c>
      <c r="R53" s="1">
        <f t="shared" si="4"/>
        <v>637.00731000000007</v>
      </c>
      <c r="S53" s="1">
        <f t="shared" si="4"/>
        <v>95.5510965</v>
      </c>
      <c r="T53" s="1">
        <f t="shared" si="4"/>
        <v>0</v>
      </c>
      <c r="U53" s="1">
        <f t="shared" si="4"/>
        <v>0</v>
      </c>
      <c r="V53" s="1">
        <f t="shared" si="4"/>
        <v>0</v>
      </c>
      <c r="W53" s="1">
        <f t="shared" si="4"/>
        <v>0</v>
      </c>
      <c r="X53" s="1">
        <f t="shared" si="4"/>
        <v>0</v>
      </c>
      <c r="Y53" s="1">
        <f t="shared" si="4"/>
        <v>0</v>
      </c>
      <c r="Z53" s="1">
        <f t="shared" si="4"/>
        <v>0</v>
      </c>
      <c r="AA53" s="1">
        <f t="shared" si="4"/>
        <v>0</v>
      </c>
      <c r="AB53" s="1">
        <f t="shared" si="4"/>
        <v>0</v>
      </c>
      <c r="AC53" s="1">
        <f t="shared" si="4"/>
        <v>0</v>
      </c>
      <c r="AD53" s="1">
        <f t="shared" si="4"/>
        <v>0</v>
      </c>
      <c r="AE53" s="1">
        <f t="shared" si="4"/>
        <v>0</v>
      </c>
      <c r="AF53" s="1">
        <f t="shared" si="4"/>
        <v>0</v>
      </c>
      <c r="AG53" s="1">
        <f t="shared" si="4"/>
        <v>0</v>
      </c>
      <c r="AH53" s="1">
        <f t="shared" si="4"/>
        <v>0</v>
      </c>
      <c r="AI53" s="1">
        <f t="shared" si="4"/>
        <v>0</v>
      </c>
      <c r="AJ53" s="1">
        <f t="shared" si="4"/>
        <v>0</v>
      </c>
      <c r="AK53" s="1">
        <f t="shared" si="4"/>
        <v>0</v>
      </c>
      <c r="AL53" s="1">
        <f t="shared" si="4"/>
        <v>0</v>
      </c>
      <c r="AM53" s="1">
        <f t="shared" si="4"/>
        <v>0</v>
      </c>
      <c r="AN53" s="1">
        <f t="shared" si="4"/>
        <v>0</v>
      </c>
      <c r="AO53" s="1">
        <f t="shared" si="4"/>
        <v>0</v>
      </c>
      <c r="AP53" s="1">
        <f t="shared" si="4"/>
        <v>0</v>
      </c>
      <c r="AQ53" s="1">
        <f t="shared" si="4"/>
        <v>0</v>
      </c>
    </row>
    <row r="54" spans="1:43" x14ac:dyDescent="0.25">
      <c r="B54" s="37" t="s">
        <v>33</v>
      </c>
      <c r="C54" s="39"/>
      <c r="D54" s="35">
        <v>41</v>
      </c>
      <c r="E54" s="35">
        <v>41</v>
      </c>
      <c r="F54" s="35">
        <v>41</v>
      </c>
      <c r="G54" s="35">
        <v>41</v>
      </c>
      <c r="H54" s="35">
        <v>41</v>
      </c>
      <c r="I54" s="35">
        <v>41</v>
      </c>
      <c r="J54" s="35">
        <v>41</v>
      </c>
      <c r="K54" s="35">
        <v>41</v>
      </c>
      <c r="L54" s="35">
        <v>41</v>
      </c>
      <c r="M54" s="35">
        <v>41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5">
        <v>0</v>
      </c>
      <c r="AK54" s="35">
        <v>0</v>
      </c>
      <c r="AL54" s="35">
        <v>0</v>
      </c>
      <c r="AM54" s="35">
        <v>0</v>
      </c>
      <c r="AN54" s="35">
        <v>0</v>
      </c>
      <c r="AO54" s="35">
        <v>0</v>
      </c>
      <c r="AP54" s="35">
        <v>0</v>
      </c>
      <c r="AQ54" s="35">
        <v>0</v>
      </c>
    </row>
    <row r="56" spans="1:43" x14ac:dyDescent="0.25">
      <c r="A56" s="1"/>
      <c r="B56" s="17" t="s">
        <v>34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43" x14ac:dyDescent="0.25">
      <c r="A57" s="1"/>
      <c r="B57" s="1" t="s">
        <v>35</v>
      </c>
      <c r="C57" s="1"/>
      <c r="D57" s="35">
        <f t="shared" ref="D57:AQ57" si="5">SUM(D10:D12)</f>
        <v>225.17256350000002</v>
      </c>
      <c r="E57" s="35">
        <f t="shared" si="5"/>
        <v>494.62480600000004</v>
      </c>
      <c r="F57" s="35">
        <f t="shared" si="5"/>
        <v>611.95130799999993</v>
      </c>
      <c r="G57" s="35">
        <f t="shared" si="5"/>
        <v>667.260402</v>
      </c>
      <c r="H57" s="35">
        <f t="shared" si="5"/>
        <v>709.91427450000015</v>
      </c>
      <c r="I57" s="35">
        <f t="shared" si="5"/>
        <v>752.15580699999998</v>
      </c>
      <c r="J57" s="35">
        <f t="shared" si="5"/>
        <v>795.49271650000003</v>
      </c>
      <c r="K57" s="35">
        <f t="shared" si="5"/>
        <v>838.82962599999996</v>
      </c>
      <c r="L57" s="35">
        <f t="shared" si="5"/>
        <v>882.57887550000009</v>
      </c>
      <c r="M57" s="35">
        <f t="shared" si="5"/>
        <v>922.86979550000012</v>
      </c>
      <c r="N57" s="35">
        <f t="shared" si="5"/>
        <v>901.26139699999999</v>
      </c>
      <c r="O57" s="35">
        <f t="shared" si="5"/>
        <v>901.26139699999999</v>
      </c>
      <c r="P57" s="35">
        <f t="shared" si="5"/>
        <v>901.26139699999999</v>
      </c>
      <c r="Q57" s="35">
        <f t="shared" si="5"/>
        <v>901.26139699999999</v>
      </c>
      <c r="R57" s="35">
        <f t="shared" si="5"/>
        <v>901.26139699999999</v>
      </c>
      <c r="S57" s="35">
        <f t="shared" si="5"/>
        <v>359.8051835</v>
      </c>
      <c r="T57" s="35">
        <f t="shared" si="5"/>
        <v>264.25408699999997</v>
      </c>
      <c r="U57" s="35">
        <f t="shared" si="5"/>
        <v>264.25408699999997</v>
      </c>
      <c r="V57" s="35">
        <f t="shared" si="5"/>
        <v>264.25408699999997</v>
      </c>
      <c r="W57" s="35">
        <f t="shared" si="5"/>
        <v>264.25408699999997</v>
      </c>
      <c r="X57" s="35">
        <f t="shared" si="5"/>
        <v>232.51069999999999</v>
      </c>
      <c r="Y57" s="35">
        <f t="shared" si="5"/>
        <v>222.89507199999997</v>
      </c>
      <c r="Z57" s="35">
        <f t="shared" si="5"/>
        <v>220.06840599999998</v>
      </c>
      <c r="AA57" s="35">
        <f t="shared" si="5"/>
        <v>218.28949899999998</v>
      </c>
      <c r="AB57" s="35">
        <f t="shared" si="5"/>
        <v>216.87616599999998</v>
      </c>
      <c r="AC57" s="35">
        <f t="shared" si="5"/>
        <v>215.09725899999998</v>
      </c>
      <c r="AD57" s="35">
        <f t="shared" si="5"/>
        <v>213.31835199999998</v>
      </c>
      <c r="AE57" s="35">
        <f t="shared" si="5"/>
        <v>211.53944499999997</v>
      </c>
      <c r="AF57" s="35">
        <f t="shared" si="5"/>
        <v>209.76053799999997</v>
      </c>
      <c r="AG57" s="35">
        <f t="shared" si="5"/>
        <v>208.34720499999997</v>
      </c>
      <c r="AH57" s="35">
        <f t="shared" si="5"/>
        <v>208.34720499999997</v>
      </c>
      <c r="AI57" s="35">
        <f t="shared" si="5"/>
        <v>208.34720499999997</v>
      </c>
      <c r="AJ57" s="35">
        <f t="shared" si="5"/>
        <v>208.34720499999997</v>
      </c>
      <c r="AK57" s="35">
        <f t="shared" si="5"/>
        <v>208.34720499999997</v>
      </c>
      <c r="AL57" s="35">
        <f t="shared" si="5"/>
        <v>208.34720499999997</v>
      </c>
      <c r="AM57" s="35">
        <f t="shared" si="5"/>
        <v>208.34720499999997</v>
      </c>
      <c r="AN57" s="35">
        <f t="shared" si="5"/>
        <v>208.34720499999997</v>
      </c>
      <c r="AO57" s="35">
        <f t="shared" si="5"/>
        <v>208.34720499999997</v>
      </c>
      <c r="AP57" s="35">
        <f t="shared" si="5"/>
        <v>208.34720499999997</v>
      </c>
      <c r="AQ57" s="35">
        <f t="shared" si="5"/>
        <v>208.34720499999997</v>
      </c>
    </row>
    <row r="58" spans="1:43" x14ac:dyDescent="0.25">
      <c r="A58" s="1"/>
      <c r="B58" s="1" t="s">
        <v>36</v>
      </c>
      <c r="C58" s="1"/>
      <c r="D58" s="35">
        <f t="shared" ref="D58:AQ59" si="6">D14</f>
        <v>-5.7744600000000004</v>
      </c>
      <c r="E58" s="35">
        <f t="shared" si="6"/>
        <v>-16.643611458646618</v>
      </c>
      <c r="F58" s="35">
        <f t="shared" si="6"/>
        <v>-23.852426616541358</v>
      </c>
      <c r="G58" s="35">
        <f t="shared" si="6"/>
        <v>-28.072295428571429</v>
      </c>
      <c r="H58" s="35">
        <f t="shared" si="6"/>
        <v>-31.745562165413538</v>
      </c>
      <c r="I58" s="35">
        <f t="shared" si="6"/>
        <v>-35.523965413533844</v>
      </c>
      <c r="J58" s="35">
        <f t="shared" si="6"/>
        <v>-39.498338045112789</v>
      </c>
      <c r="K58" s="35">
        <f t="shared" si="6"/>
        <v>-43.609482526315801</v>
      </c>
      <c r="L58" s="35">
        <f t="shared" si="6"/>
        <v>-47.888569714285723</v>
      </c>
      <c r="M58" s="35">
        <f t="shared" si="6"/>
        <v>-52.045843729323323</v>
      </c>
      <c r="N58" s="35">
        <f t="shared" si="6"/>
        <v>-54.842589774436107</v>
      </c>
      <c r="O58" s="35">
        <f t="shared" si="6"/>
        <v>-56.28621275187971</v>
      </c>
      <c r="P58" s="35">
        <f t="shared" si="6"/>
        <v>-57.729835729323312</v>
      </c>
      <c r="Q58" s="35">
        <f t="shared" si="6"/>
        <v>-59.173458706766915</v>
      </c>
      <c r="R58" s="35">
        <f t="shared" si="6"/>
        <v>-60.617081684210525</v>
      </c>
      <c r="S58" s="35">
        <f t="shared" si="6"/>
        <v>-62.060704661654135</v>
      </c>
      <c r="T58" s="35">
        <f t="shared" si="6"/>
        <v>-63.504327639097731</v>
      </c>
      <c r="U58" s="35">
        <f t="shared" si="6"/>
        <v>-64.947950616541334</v>
      </c>
      <c r="V58" s="35">
        <f t="shared" si="6"/>
        <v>-66.391573593984944</v>
      </c>
      <c r="W58" s="35">
        <f t="shared" si="6"/>
        <v>-67.835196571428554</v>
      </c>
      <c r="X58" s="35">
        <f t="shared" si="6"/>
        <v>-63.633434285714259</v>
      </c>
      <c r="Y58" s="35">
        <f t="shared" si="6"/>
        <v>-57.937171999999975</v>
      </c>
      <c r="Z58" s="35">
        <f t="shared" si="6"/>
        <v>-57.049909714285683</v>
      </c>
      <c r="AA58" s="35">
        <f t="shared" si="6"/>
        <v>-57.459147428571399</v>
      </c>
      <c r="AB58" s="35">
        <f t="shared" si="6"/>
        <v>-57.868385142857107</v>
      </c>
      <c r="AC58" s="35">
        <f t="shared" si="6"/>
        <v>-58.376622857142813</v>
      </c>
      <c r="AD58" s="35">
        <f t="shared" si="6"/>
        <v>-58.884860571428533</v>
      </c>
      <c r="AE58" s="35">
        <f t="shared" si="6"/>
        <v>-59.393098285714238</v>
      </c>
      <c r="AF58" s="35">
        <f t="shared" si="6"/>
        <v>-59.901335999999951</v>
      </c>
      <c r="AG58" s="35">
        <f t="shared" si="6"/>
        <v>-60.50857371428566</v>
      </c>
      <c r="AH58" s="35">
        <f t="shared" si="6"/>
        <v>-61.412811428571366</v>
      </c>
      <c r="AI58" s="35">
        <f t="shared" si="6"/>
        <v>-62.31704914285708</v>
      </c>
      <c r="AJ58" s="35">
        <f t="shared" si="6"/>
        <v>-63.221286857142793</v>
      </c>
      <c r="AK58" s="35">
        <f t="shared" si="6"/>
        <v>-64.1255245714285</v>
      </c>
      <c r="AL58" s="35">
        <f t="shared" si="6"/>
        <v>-65.029762285714213</v>
      </c>
      <c r="AM58" s="35">
        <f t="shared" si="6"/>
        <v>-65.933999999999926</v>
      </c>
      <c r="AN58" s="35">
        <f t="shared" si="6"/>
        <v>-65.933999999999926</v>
      </c>
      <c r="AO58" s="35">
        <f t="shared" si="6"/>
        <v>-65.933999999999926</v>
      </c>
      <c r="AP58" s="35">
        <f t="shared" si="6"/>
        <v>-65.933999999999926</v>
      </c>
      <c r="AQ58" s="35">
        <f t="shared" si="6"/>
        <v>-65.933999999999926</v>
      </c>
    </row>
    <row r="59" spans="1:43" x14ac:dyDescent="0.25">
      <c r="A59" s="1"/>
      <c r="B59" s="1" t="s">
        <v>37</v>
      </c>
      <c r="C59" s="1"/>
      <c r="D59" s="35">
        <f t="shared" si="6"/>
        <v>-79.3</v>
      </c>
      <c r="E59" s="35">
        <f t="shared" si="6"/>
        <v>-79.3</v>
      </c>
      <c r="F59" s="35">
        <f t="shared" si="6"/>
        <v>-79.3</v>
      </c>
      <c r="G59" s="35">
        <f t="shared" si="6"/>
        <v>-79.3</v>
      </c>
      <c r="H59" s="35">
        <f t="shared" si="6"/>
        <v>-79.3</v>
      </c>
      <c r="I59" s="35">
        <f t="shared" si="6"/>
        <v>-79.3</v>
      </c>
      <c r="J59" s="35">
        <f t="shared" si="6"/>
        <v>-79.3</v>
      </c>
      <c r="K59" s="35">
        <f t="shared" si="6"/>
        <v>-79.3</v>
      </c>
      <c r="L59" s="35">
        <f t="shared" si="6"/>
        <v>-79.3</v>
      </c>
      <c r="M59" s="35">
        <f t="shared" si="6"/>
        <v>-79.3</v>
      </c>
      <c r="N59" s="35">
        <f t="shared" si="6"/>
        <v>-79.3</v>
      </c>
      <c r="O59" s="35">
        <f t="shared" si="6"/>
        <v>-79.3</v>
      </c>
      <c r="P59" s="35">
        <f t="shared" si="6"/>
        <v>-79.3</v>
      </c>
      <c r="Q59" s="35">
        <f t="shared" si="6"/>
        <v>-79.3</v>
      </c>
      <c r="R59" s="35">
        <f t="shared" si="6"/>
        <v>-79.3</v>
      </c>
      <c r="S59" s="35">
        <f t="shared" si="6"/>
        <v>-79.3</v>
      </c>
      <c r="T59" s="35">
        <f t="shared" si="6"/>
        <v>-79.3</v>
      </c>
      <c r="U59" s="35">
        <f t="shared" si="6"/>
        <v>-79.3</v>
      </c>
      <c r="V59" s="35">
        <f t="shared" si="6"/>
        <v>-79.3</v>
      </c>
      <c r="W59" s="35">
        <f t="shared" si="6"/>
        <v>-79.3</v>
      </c>
      <c r="X59" s="35">
        <f t="shared" si="6"/>
        <v>-79.3</v>
      </c>
      <c r="Y59" s="35">
        <f t="shared" si="6"/>
        <v>-79.3</v>
      </c>
      <c r="Z59" s="35">
        <f t="shared" si="6"/>
        <v>-79.3</v>
      </c>
      <c r="AA59" s="35">
        <f t="shared" si="6"/>
        <v>-79.3</v>
      </c>
      <c r="AB59" s="35">
        <f t="shared" si="6"/>
        <v>-79.3</v>
      </c>
      <c r="AC59" s="35">
        <f t="shared" si="6"/>
        <v>-79.3</v>
      </c>
      <c r="AD59" s="35">
        <f t="shared" si="6"/>
        <v>-79.3</v>
      </c>
      <c r="AE59" s="35">
        <f t="shared" si="6"/>
        <v>-79.3</v>
      </c>
      <c r="AF59" s="35">
        <f t="shared" si="6"/>
        <v>-79.3</v>
      </c>
      <c r="AG59" s="35">
        <f t="shared" si="6"/>
        <v>-79.3</v>
      </c>
      <c r="AH59" s="35">
        <f t="shared" si="6"/>
        <v>-79.3</v>
      </c>
      <c r="AI59" s="35">
        <f t="shared" si="6"/>
        <v>-79.3</v>
      </c>
      <c r="AJ59" s="35">
        <f t="shared" si="6"/>
        <v>-79.3</v>
      </c>
      <c r="AK59" s="35">
        <f t="shared" si="6"/>
        <v>-79.3</v>
      </c>
      <c r="AL59" s="35">
        <f t="shared" si="6"/>
        <v>-79.3</v>
      </c>
      <c r="AM59" s="35">
        <f t="shared" si="6"/>
        <v>-79.3</v>
      </c>
      <c r="AN59" s="35">
        <f t="shared" si="6"/>
        <v>-79.3</v>
      </c>
      <c r="AO59" s="35">
        <f t="shared" si="6"/>
        <v>-79.3</v>
      </c>
      <c r="AP59" s="35">
        <f t="shared" si="6"/>
        <v>-79.3</v>
      </c>
      <c r="AQ59" s="35">
        <f t="shared" si="6"/>
        <v>-79.3</v>
      </c>
    </row>
    <row r="60" spans="1:43" x14ac:dyDescent="0.25">
      <c r="A60" s="1"/>
      <c r="B60" s="1" t="s">
        <v>38</v>
      </c>
      <c r="C60" s="1"/>
      <c r="D60" s="35">
        <v>-150.99791999999999</v>
      </c>
      <c r="E60" s="35">
        <v>-301.32063479999999</v>
      </c>
      <c r="F60" s="35">
        <v>-295.01531671199996</v>
      </c>
      <c r="G60" s="35">
        <v>-283.26852770927997</v>
      </c>
      <c r="H60" s="35">
        <v>-270.97224604672317</v>
      </c>
      <c r="I60" s="35">
        <v>-259.37075128391979</v>
      </c>
      <c r="J60" s="35">
        <v>-248.62803620688453</v>
      </c>
      <c r="K60" s="35">
        <v>-238.52988403447154</v>
      </c>
      <c r="L60" s="35">
        <v>-229.08061099240322</v>
      </c>
      <c r="M60" s="35">
        <v>-219.81135433285905</v>
      </c>
      <c r="N60" s="35">
        <v>-208.75762307288747</v>
      </c>
      <c r="O60" s="35">
        <v>-196.23216568851424</v>
      </c>
      <c r="P60" s="35">
        <v>-184.45823574720339</v>
      </c>
      <c r="Q60" s="35">
        <v>-173.39074160237118</v>
      </c>
      <c r="R60" s="35">
        <v>-162.98729710622888</v>
      </c>
      <c r="S60" s="35">
        <v>-153.20805927985518</v>
      </c>
      <c r="T60" s="35">
        <v>-144.01557572306385</v>
      </c>
      <c r="U60" s="35">
        <v>-135.37464117968</v>
      </c>
      <c r="V60" s="35">
        <v>-127.25216270889921</v>
      </c>
      <c r="W60" s="35">
        <v>-119.61703294636527</v>
      </c>
      <c r="X60" s="35">
        <v>-112.44001096958335</v>
      </c>
      <c r="Y60" s="35">
        <v>-105.69361031140836</v>
      </c>
      <c r="Z60" s="35">
        <v>-99.351993692723866</v>
      </c>
      <c r="AA60" s="35">
        <v>-93.390874071160439</v>
      </c>
      <c r="AB60" s="35">
        <v>-87.787421626890804</v>
      </c>
      <c r="AC60" s="35">
        <v>-82.520176329277348</v>
      </c>
      <c r="AD60" s="35">
        <v>-77.5689657495207</v>
      </c>
      <c r="AE60" s="35">
        <v>-72.914827804549475</v>
      </c>
      <c r="AF60" s="35">
        <v>-68.539938136276518</v>
      </c>
      <c r="AG60" s="35">
        <v>-64.427541848099906</v>
      </c>
      <c r="AH60" s="35">
        <v>-60.561889337213913</v>
      </c>
      <c r="AI60" s="35">
        <v>-56.92817597698108</v>
      </c>
      <c r="AJ60" s="35">
        <v>-53.512485418362211</v>
      </c>
      <c r="AK60" s="35">
        <v>-50.301736293260475</v>
      </c>
      <c r="AL60" s="35">
        <v>-47.283632115664851</v>
      </c>
      <c r="AM60" s="35">
        <v>-44.446614188724965</v>
      </c>
      <c r="AN60" s="35">
        <v>-41.779817337401461</v>
      </c>
      <c r="AO60" s="35">
        <v>-39.273028297157374</v>
      </c>
      <c r="AP60" s="35">
        <v>-36.916646599327933</v>
      </c>
      <c r="AQ60" s="35">
        <v>-34.70164780336826</v>
      </c>
    </row>
    <row r="61" spans="1:43" x14ac:dyDescent="0.25">
      <c r="A61" s="1"/>
      <c r="B61" s="1" t="s">
        <v>39</v>
      </c>
      <c r="C61" s="1"/>
      <c r="D61" s="1">
        <f>SUM(D57:D60)</f>
        <v>-10.899816499999957</v>
      </c>
      <c r="E61" s="1">
        <f t="shared" ref="E61:AQ61" si="7">SUM(E57:E60)</f>
        <v>97.360559741353427</v>
      </c>
      <c r="F61" s="1">
        <f t="shared" si="7"/>
        <v>213.78356467145858</v>
      </c>
      <c r="G61" s="1">
        <f t="shared" si="7"/>
        <v>276.61957886214861</v>
      </c>
      <c r="H61" s="1">
        <f t="shared" si="7"/>
        <v>327.89646628786352</v>
      </c>
      <c r="I61" s="1">
        <f t="shared" si="7"/>
        <v>377.96109030254644</v>
      </c>
      <c r="J61" s="1">
        <f t="shared" si="7"/>
        <v>428.0663422480028</v>
      </c>
      <c r="K61" s="1">
        <f t="shared" si="7"/>
        <v>477.39025943921268</v>
      </c>
      <c r="L61" s="1">
        <f t="shared" si="7"/>
        <v>526.30969479331122</v>
      </c>
      <c r="M61" s="1">
        <f t="shared" si="7"/>
        <v>571.71259743781775</v>
      </c>
      <c r="N61" s="1">
        <f t="shared" si="7"/>
        <v>558.36118415267651</v>
      </c>
      <c r="O61" s="1">
        <f t="shared" si="7"/>
        <v>569.44301855960612</v>
      </c>
      <c r="P61" s="1">
        <f t="shared" si="7"/>
        <v>579.77332552347332</v>
      </c>
      <c r="Q61" s="1">
        <f t="shared" si="7"/>
        <v>589.39719669086185</v>
      </c>
      <c r="R61" s="1">
        <f t="shared" si="7"/>
        <v>598.35701820956058</v>
      </c>
      <c r="S61" s="1">
        <f t="shared" si="7"/>
        <v>65.236419558490667</v>
      </c>
      <c r="T61" s="1">
        <f t="shared" si="7"/>
        <v>-22.565816362161613</v>
      </c>
      <c r="U61" s="1">
        <f t="shared" si="7"/>
        <v>-15.368504796221359</v>
      </c>
      <c r="V61" s="1">
        <f t="shared" si="7"/>
        <v>-8.6896493028841917</v>
      </c>
      <c r="W61" s="1">
        <f t="shared" si="7"/>
        <v>-2.4981425177938519</v>
      </c>
      <c r="X61" s="1">
        <f t="shared" si="7"/>
        <v>-22.862745255297625</v>
      </c>
      <c r="Y61" s="1">
        <f t="shared" si="7"/>
        <v>-20.035710311408366</v>
      </c>
      <c r="Z61" s="1">
        <f t="shared" si="7"/>
        <v>-15.633497407009571</v>
      </c>
      <c r="AA61" s="1">
        <f t="shared" si="7"/>
        <v>-11.860522499731843</v>
      </c>
      <c r="AB61" s="1">
        <f t="shared" si="7"/>
        <v>-8.0796407697479253</v>
      </c>
      <c r="AC61" s="1">
        <f t="shared" si="7"/>
        <v>-5.0995401864201853</v>
      </c>
      <c r="AD61" s="1">
        <f t="shared" si="7"/>
        <v>-2.435474320949254</v>
      </c>
      <c r="AE61" s="1">
        <f t="shared" si="7"/>
        <v>-6.8481090263745159E-2</v>
      </c>
      <c r="AF61" s="1">
        <f t="shared" si="7"/>
        <v>2.019263863723495</v>
      </c>
      <c r="AG61" s="1">
        <f t="shared" si="7"/>
        <v>4.1110894376144103</v>
      </c>
      <c r="AH61" s="1">
        <f t="shared" si="7"/>
        <v>7.0725042342147049</v>
      </c>
      <c r="AI61" s="1">
        <f t="shared" si="7"/>
        <v>9.8019798801618094</v>
      </c>
      <c r="AJ61" s="1">
        <f t="shared" si="7"/>
        <v>12.31343272449498</v>
      </c>
      <c r="AK61" s="1">
        <f t="shared" si="7"/>
        <v>14.619944135310988</v>
      </c>
      <c r="AL61" s="1">
        <f t="shared" si="7"/>
        <v>16.733810598620913</v>
      </c>
      <c r="AM61" s="1">
        <f t="shared" si="7"/>
        <v>18.6665908112751</v>
      </c>
      <c r="AN61" s="1">
        <f t="shared" si="7"/>
        <v>21.333387662598604</v>
      </c>
      <c r="AO61" s="1">
        <f t="shared" si="7"/>
        <v>23.84017670284269</v>
      </c>
      <c r="AP61" s="1">
        <f t="shared" si="7"/>
        <v>26.196558400672131</v>
      </c>
      <c r="AQ61" s="1">
        <f t="shared" si="7"/>
        <v>28.411557196631804</v>
      </c>
    </row>
    <row r="62" spans="1:43" x14ac:dyDescent="0.25">
      <c r="A62" s="40"/>
      <c r="B62" s="40" t="s">
        <v>40</v>
      </c>
      <c r="C62" s="40"/>
      <c r="D62" s="42">
        <v>0.26500000000000001</v>
      </c>
      <c r="E62" s="42">
        <f>D62</f>
        <v>0.26500000000000001</v>
      </c>
      <c r="F62" s="42">
        <f t="shared" ref="F62:AQ62" si="8">E62</f>
        <v>0.26500000000000001</v>
      </c>
      <c r="G62" s="42">
        <f t="shared" si="8"/>
        <v>0.26500000000000001</v>
      </c>
      <c r="H62" s="42">
        <f t="shared" si="8"/>
        <v>0.26500000000000001</v>
      </c>
      <c r="I62" s="42">
        <f t="shared" si="8"/>
        <v>0.26500000000000001</v>
      </c>
      <c r="J62" s="42">
        <f t="shared" si="8"/>
        <v>0.26500000000000001</v>
      </c>
      <c r="K62" s="42">
        <f t="shared" si="8"/>
        <v>0.26500000000000001</v>
      </c>
      <c r="L62" s="42">
        <f t="shared" si="8"/>
        <v>0.26500000000000001</v>
      </c>
      <c r="M62" s="42">
        <f t="shared" si="8"/>
        <v>0.26500000000000001</v>
      </c>
      <c r="N62" s="42">
        <f t="shared" si="8"/>
        <v>0.26500000000000001</v>
      </c>
      <c r="O62" s="42">
        <f t="shared" si="8"/>
        <v>0.26500000000000001</v>
      </c>
      <c r="P62" s="42">
        <f t="shared" si="8"/>
        <v>0.26500000000000001</v>
      </c>
      <c r="Q62" s="42">
        <f t="shared" si="8"/>
        <v>0.26500000000000001</v>
      </c>
      <c r="R62" s="42">
        <f t="shared" si="8"/>
        <v>0.26500000000000001</v>
      </c>
      <c r="S62" s="42">
        <f t="shared" si="8"/>
        <v>0.26500000000000001</v>
      </c>
      <c r="T62" s="42">
        <f t="shared" si="8"/>
        <v>0.26500000000000001</v>
      </c>
      <c r="U62" s="42">
        <f t="shared" si="8"/>
        <v>0.26500000000000001</v>
      </c>
      <c r="V62" s="42">
        <f t="shared" si="8"/>
        <v>0.26500000000000001</v>
      </c>
      <c r="W62" s="42">
        <f t="shared" si="8"/>
        <v>0.26500000000000001</v>
      </c>
      <c r="X62" s="42">
        <f t="shared" si="8"/>
        <v>0.26500000000000001</v>
      </c>
      <c r="Y62" s="42">
        <f t="shared" si="8"/>
        <v>0.26500000000000001</v>
      </c>
      <c r="Z62" s="42">
        <f t="shared" si="8"/>
        <v>0.26500000000000001</v>
      </c>
      <c r="AA62" s="42">
        <f t="shared" si="8"/>
        <v>0.26500000000000001</v>
      </c>
      <c r="AB62" s="42">
        <f t="shared" si="8"/>
        <v>0.26500000000000001</v>
      </c>
      <c r="AC62" s="42">
        <f t="shared" si="8"/>
        <v>0.26500000000000001</v>
      </c>
      <c r="AD62" s="42">
        <f t="shared" si="8"/>
        <v>0.26500000000000001</v>
      </c>
      <c r="AE62" s="42">
        <f t="shared" si="8"/>
        <v>0.26500000000000001</v>
      </c>
      <c r="AF62" s="42">
        <f t="shared" si="8"/>
        <v>0.26500000000000001</v>
      </c>
      <c r="AG62" s="42">
        <f t="shared" si="8"/>
        <v>0.26500000000000001</v>
      </c>
      <c r="AH62" s="42">
        <f t="shared" si="8"/>
        <v>0.26500000000000001</v>
      </c>
      <c r="AI62" s="42">
        <f t="shared" si="8"/>
        <v>0.26500000000000001</v>
      </c>
      <c r="AJ62" s="42">
        <f t="shared" si="8"/>
        <v>0.26500000000000001</v>
      </c>
      <c r="AK62" s="42">
        <f t="shared" si="8"/>
        <v>0.26500000000000001</v>
      </c>
      <c r="AL62" s="42">
        <f t="shared" si="8"/>
        <v>0.26500000000000001</v>
      </c>
      <c r="AM62" s="42">
        <f t="shared" si="8"/>
        <v>0.26500000000000001</v>
      </c>
      <c r="AN62" s="42">
        <f t="shared" si="8"/>
        <v>0.26500000000000001</v>
      </c>
      <c r="AO62" s="42">
        <f t="shared" si="8"/>
        <v>0.26500000000000001</v>
      </c>
      <c r="AP62" s="42">
        <f t="shared" si="8"/>
        <v>0.26500000000000001</v>
      </c>
      <c r="AQ62" s="42">
        <f t="shared" si="8"/>
        <v>0.26500000000000001</v>
      </c>
    </row>
    <row r="63" spans="1:43" ht="16.8" x14ac:dyDescent="0.4">
      <c r="A63" s="1"/>
      <c r="B63" s="1" t="s">
        <v>41</v>
      </c>
      <c r="C63" s="1"/>
      <c r="D63" s="43">
        <f>D61*D62</f>
        <v>-2.888451372499989</v>
      </c>
      <c r="E63" s="43">
        <f t="shared" ref="E63:AQ63" si="9">E61*E62</f>
        <v>25.800548331458661</v>
      </c>
      <c r="F63" s="43">
        <f t="shared" si="9"/>
        <v>56.652644637936525</v>
      </c>
      <c r="G63" s="43">
        <f t="shared" si="9"/>
        <v>73.304188398469392</v>
      </c>
      <c r="H63" s="43">
        <f t="shared" si="9"/>
        <v>86.89256356628384</v>
      </c>
      <c r="I63" s="43">
        <f t="shared" si="9"/>
        <v>100.15968893017481</v>
      </c>
      <c r="J63" s="43">
        <f t="shared" si="9"/>
        <v>113.43758069572074</v>
      </c>
      <c r="K63" s="43">
        <f t="shared" si="9"/>
        <v>126.50841875139137</v>
      </c>
      <c r="L63" s="43">
        <f t="shared" si="9"/>
        <v>139.47206912022747</v>
      </c>
      <c r="M63" s="43">
        <f t="shared" si="9"/>
        <v>151.5038383210217</v>
      </c>
      <c r="N63" s="43">
        <f t="shared" si="9"/>
        <v>147.9657138004593</v>
      </c>
      <c r="O63" s="43">
        <f t="shared" si="9"/>
        <v>150.90239991829563</v>
      </c>
      <c r="P63" s="43">
        <f t="shared" si="9"/>
        <v>153.63993126372043</v>
      </c>
      <c r="Q63" s="43">
        <f t="shared" si="9"/>
        <v>156.1902571230784</v>
      </c>
      <c r="R63" s="43">
        <f t="shared" si="9"/>
        <v>158.56460982553355</v>
      </c>
      <c r="S63" s="43">
        <f t="shared" si="9"/>
        <v>17.287651183000026</v>
      </c>
      <c r="T63" s="43">
        <f t="shared" si="9"/>
        <v>-5.9799413359728275</v>
      </c>
      <c r="U63" s="43">
        <f t="shared" si="9"/>
        <v>-4.0726537709986603</v>
      </c>
      <c r="V63" s="43">
        <f t="shared" si="9"/>
        <v>-2.302757065264311</v>
      </c>
      <c r="W63" s="43">
        <f t="shared" si="9"/>
        <v>-0.6620077672153708</v>
      </c>
      <c r="X63" s="43">
        <f t="shared" si="9"/>
        <v>-6.058627492653871</v>
      </c>
      <c r="Y63" s="43">
        <f t="shared" si="9"/>
        <v>-5.3094632325232176</v>
      </c>
      <c r="Z63" s="43">
        <f t="shared" si="9"/>
        <v>-4.1428768128575362</v>
      </c>
      <c r="AA63" s="43">
        <f t="shared" si="9"/>
        <v>-3.1430384624289385</v>
      </c>
      <c r="AB63" s="43">
        <f t="shared" si="9"/>
        <v>-2.1411048039832004</v>
      </c>
      <c r="AC63" s="43">
        <f t="shared" si="9"/>
        <v>-1.3513781494013493</v>
      </c>
      <c r="AD63" s="43">
        <f t="shared" si="9"/>
        <v>-0.64540069505155229</v>
      </c>
      <c r="AE63" s="43">
        <f t="shared" si="9"/>
        <v>-1.8147488919892468E-2</v>
      </c>
      <c r="AF63" s="43">
        <f t="shared" si="9"/>
        <v>0.53510492388672615</v>
      </c>
      <c r="AG63" s="43">
        <f t="shared" si="9"/>
        <v>1.0894387009678188</v>
      </c>
      <c r="AH63" s="43">
        <f t="shared" si="9"/>
        <v>1.8742136220668968</v>
      </c>
      <c r="AI63" s="43">
        <f t="shared" si="9"/>
        <v>2.5975246682428796</v>
      </c>
      <c r="AJ63" s="43">
        <f t="shared" si="9"/>
        <v>3.26305967199117</v>
      </c>
      <c r="AK63" s="43">
        <f t="shared" si="9"/>
        <v>3.874285195857412</v>
      </c>
      <c r="AL63" s="43">
        <f t="shared" si="9"/>
        <v>4.4344598086345419</v>
      </c>
      <c r="AM63" s="43">
        <f t="shared" si="9"/>
        <v>4.9466465649879021</v>
      </c>
      <c r="AN63" s="43">
        <f t="shared" si="9"/>
        <v>5.6533477305886306</v>
      </c>
      <c r="AO63" s="43">
        <f t="shared" si="9"/>
        <v>6.3176468262533136</v>
      </c>
      <c r="AP63" s="43">
        <f t="shared" si="9"/>
        <v>6.9420879761781151</v>
      </c>
      <c r="AQ63" s="43">
        <f t="shared" si="9"/>
        <v>7.5290626571074286</v>
      </c>
    </row>
    <row r="64" spans="1:43" x14ac:dyDescent="0.25">
      <c r="A64" s="1"/>
      <c r="B64" s="1" t="s">
        <v>42</v>
      </c>
      <c r="C64" s="1"/>
      <c r="D64" s="1">
        <f>D63*-1</f>
        <v>2.888451372499989</v>
      </c>
      <c r="E64" s="1">
        <f t="shared" ref="E64:AQ64" si="10">E63*-1</f>
        <v>-25.800548331458661</v>
      </c>
      <c r="F64" s="1">
        <f t="shared" si="10"/>
        <v>-56.652644637936525</v>
      </c>
      <c r="G64" s="1">
        <f t="shared" si="10"/>
        <v>-73.304188398469392</v>
      </c>
      <c r="H64" s="1">
        <f t="shared" si="10"/>
        <v>-86.89256356628384</v>
      </c>
      <c r="I64" s="1">
        <f t="shared" si="10"/>
        <v>-100.15968893017481</v>
      </c>
      <c r="J64" s="1">
        <f t="shared" si="10"/>
        <v>-113.43758069572074</v>
      </c>
      <c r="K64" s="1">
        <f t="shared" si="10"/>
        <v>-126.50841875139137</v>
      </c>
      <c r="L64" s="1">
        <f t="shared" si="10"/>
        <v>-139.47206912022747</v>
      </c>
      <c r="M64" s="1">
        <f t="shared" si="10"/>
        <v>-151.5038383210217</v>
      </c>
      <c r="N64" s="1">
        <f t="shared" si="10"/>
        <v>-147.9657138004593</v>
      </c>
      <c r="O64" s="1">
        <f t="shared" si="10"/>
        <v>-150.90239991829563</v>
      </c>
      <c r="P64" s="1">
        <f t="shared" si="10"/>
        <v>-153.63993126372043</v>
      </c>
      <c r="Q64" s="1">
        <f t="shared" si="10"/>
        <v>-156.1902571230784</v>
      </c>
      <c r="R64" s="1">
        <f t="shared" si="10"/>
        <v>-158.56460982553355</v>
      </c>
      <c r="S64" s="1">
        <f t="shared" si="10"/>
        <v>-17.287651183000026</v>
      </c>
      <c r="T64" s="1">
        <f t="shared" si="10"/>
        <v>5.9799413359728275</v>
      </c>
      <c r="U64" s="1">
        <f t="shared" si="10"/>
        <v>4.0726537709986603</v>
      </c>
      <c r="V64" s="1">
        <f t="shared" si="10"/>
        <v>2.302757065264311</v>
      </c>
      <c r="W64" s="1">
        <f t="shared" si="10"/>
        <v>0.6620077672153708</v>
      </c>
      <c r="X64" s="1">
        <f t="shared" si="10"/>
        <v>6.058627492653871</v>
      </c>
      <c r="Y64" s="1">
        <f t="shared" si="10"/>
        <v>5.3094632325232176</v>
      </c>
      <c r="Z64" s="1">
        <f t="shared" si="10"/>
        <v>4.1428768128575362</v>
      </c>
      <c r="AA64" s="1">
        <f t="shared" si="10"/>
        <v>3.1430384624289385</v>
      </c>
      <c r="AB64" s="1">
        <f t="shared" si="10"/>
        <v>2.1411048039832004</v>
      </c>
      <c r="AC64" s="1">
        <f t="shared" si="10"/>
        <v>1.3513781494013493</v>
      </c>
      <c r="AD64" s="1">
        <f t="shared" si="10"/>
        <v>0.64540069505155229</v>
      </c>
      <c r="AE64" s="1">
        <f t="shared" si="10"/>
        <v>1.8147488919892468E-2</v>
      </c>
      <c r="AF64" s="1">
        <f t="shared" si="10"/>
        <v>-0.53510492388672615</v>
      </c>
      <c r="AG64" s="1">
        <f t="shared" si="10"/>
        <v>-1.0894387009678188</v>
      </c>
      <c r="AH64" s="1">
        <f t="shared" si="10"/>
        <v>-1.8742136220668968</v>
      </c>
      <c r="AI64" s="1">
        <f t="shared" si="10"/>
        <v>-2.5975246682428796</v>
      </c>
      <c r="AJ64" s="1">
        <f t="shared" si="10"/>
        <v>-3.26305967199117</v>
      </c>
      <c r="AK64" s="1">
        <f t="shared" si="10"/>
        <v>-3.874285195857412</v>
      </c>
      <c r="AL64" s="1">
        <f t="shared" si="10"/>
        <v>-4.4344598086345419</v>
      </c>
      <c r="AM64" s="1">
        <f t="shared" si="10"/>
        <v>-4.9466465649879021</v>
      </c>
      <c r="AN64" s="1">
        <f t="shared" si="10"/>
        <v>-5.6533477305886306</v>
      </c>
      <c r="AO64" s="1">
        <f t="shared" si="10"/>
        <v>-6.3176468262533136</v>
      </c>
      <c r="AP64" s="1">
        <f t="shared" si="10"/>
        <v>-6.9420879761781151</v>
      </c>
      <c r="AQ64" s="1">
        <f t="shared" si="10"/>
        <v>-7.5290626571074286</v>
      </c>
    </row>
  </sheetData>
  <pageMargins left="0.61" right="0.17" top="0.74803149606299213" bottom="0.74803149606299213" header="0.31496062992125984" footer="0.31496062992125984"/>
  <pageSetup scale="45" fitToWidth="2" orientation="landscape" r:id="rId1"/>
  <colBreaks count="1" manualBreakCount="1">
    <brk id="23" max="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4"/>
  <sheetViews>
    <sheetView showGridLines="0" view="pageBreakPreview" zoomScale="60" zoomScaleNormal="5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P57" sqref="P57"/>
    </sheetView>
  </sheetViews>
  <sheetFormatPr defaultColWidth="0" defaultRowHeight="15" x14ac:dyDescent="0.25"/>
  <cols>
    <col min="1" max="1" width="8.7265625" customWidth="1"/>
    <col min="2" max="2" width="23.26953125" customWidth="1"/>
    <col min="3" max="3" width="4.6328125" customWidth="1"/>
    <col min="4" max="43" width="8.7265625" customWidth="1"/>
  </cols>
  <sheetData>
    <row r="1" spans="1:43" x14ac:dyDescent="0.25">
      <c r="B1" s="2"/>
      <c r="C1" s="3"/>
      <c r="D1" s="4"/>
      <c r="E1" s="4"/>
      <c r="F1" s="4"/>
      <c r="W1" s="6" t="s">
        <v>0</v>
      </c>
      <c r="AC1" s="6"/>
      <c r="AP1" s="6"/>
      <c r="AQ1" s="6" t="s">
        <v>0</v>
      </c>
    </row>
    <row r="2" spans="1:43" x14ac:dyDescent="0.25">
      <c r="A2" s="7"/>
      <c r="C2" s="3"/>
      <c r="D2" s="4"/>
      <c r="E2" s="4"/>
      <c r="F2" s="4"/>
      <c r="W2" s="6" t="s">
        <v>1</v>
      </c>
      <c r="AC2" s="6"/>
      <c r="AP2" s="6"/>
      <c r="AQ2" s="6" t="s">
        <v>1</v>
      </c>
    </row>
    <row r="3" spans="1:43" x14ac:dyDescent="0.25">
      <c r="A3" s="7"/>
      <c r="C3" s="3"/>
      <c r="D3" s="4"/>
      <c r="E3" s="4"/>
      <c r="F3" s="4"/>
      <c r="W3" s="6" t="s">
        <v>49</v>
      </c>
      <c r="AC3" s="6"/>
      <c r="AP3" s="6"/>
      <c r="AQ3" s="6" t="s">
        <v>49</v>
      </c>
    </row>
    <row r="4" spans="1:43" x14ac:dyDescent="0.25">
      <c r="A4" s="8"/>
      <c r="B4" s="8"/>
      <c r="W4" s="6" t="s">
        <v>47</v>
      </c>
      <c r="AC4" s="9"/>
      <c r="AP4" s="9"/>
      <c r="AQ4" s="6" t="s">
        <v>47</v>
      </c>
    </row>
    <row r="5" spans="1:43" ht="15.6" x14ac:dyDescent="0.3">
      <c r="B5" s="10" t="s">
        <v>44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56" t="s">
        <v>2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Q5" s="56" t="s">
        <v>3</v>
      </c>
    </row>
    <row r="6" spans="1:43" x14ac:dyDescent="0.25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43" s="8" customFormat="1" ht="13.2" x14ac:dyDescent="0.25">
      <c r="A7" s="12"/>
      <c r="B7" s="13" t="s">
        <v>4</v>
      </c>
      <c r="C7" s="12"/>
      <c r="D7" s="14">
        <v>1</v>
      </c>
      <c r="E7" s="14">
        <f t="shared" ref="E7:AQ7" si="0">D7+1</f>
        <v>2</v>
      </c>
      <c r="F7" s="14">
        <f t="shared" si="0"/>
        <v>3</v>
      </c>
      <c r="G7" s="14">
        <f t="shared" si="0"/>
        <v>4</v>
      </c>
      <c r="H7" s="14">
        <f t="shared" si="0"/>
        <v>5</v>
      </c>
      <c r="I7" s="14">
        <f t="shared" si="0"/>
        <v>6</v>
      </c>
      <c r="J7" s="14">
        <f t="shared" si="0"/>
        <v>7</v>
      </c>
      <c r="K7" s="14">
        <f t="shared" si="0"/>
        <v>8</v>
      </c>
      <c r="L7" s="14">
        <f t="shared" si="0"/>
        <v>9</v>
      </c>
      <c r="M7" s="14">
        <f t="shared" si="0"/>
        <v>10</v>
      </c>
      <c r="N7" s="14">
        <f t="shared" si="0"/>
        <v>11</v>
      </c>
      <c r="O7" s="14">
        <f t="shared" si="0"/>
        <v>12</v>
      </c>
      <c r="P7" s="14">
        <f t="shared" si="0"/>
        <v>13</v>
      </c>
      <c r="Q7" s="14">
        <f t="shared" si="0"/>
        <v>14</v>
      </c>
      <c r="R7" s="14">
        <f t="shared" si="0"/>
        <v>15</v>
      </c>
      <c r="S7" s="14">
        <f t="shared" si="0"/>
        <v>16</v>
      </c>
      <c r="T7" s="14">
        <f t="shared" si="0"/>
        <v>17</v>
      </c>
      <c r="U7" s="14">
        <f t="shared" si="0"/>
        <v>18</v>
      </c>
      <c r="V7" s="14">
        <f t="shared" si="0"/>
        <v>19</v>
      </c>
      <c r="W7" s="14">
        <f t="shared" si="0"/>
        <v>20</v>
      </c>
      <c r="X7" s="14">
        <f t="shared" si="0"/>
        <v>21</v>
      </c>
      <c r="Y7" s="14">
        <f t="shared" si="0"/>
        <v>22</v>
      </c>
      <c r="Z7" s="14">
        <f t="shared" si="0"/>
        <v>23</v>
      </c>
      <c r="AA7" s="14">
        <f t="shared" si="0"/>
        <v>24</v>
      </c>
      <c r="AB7" s="14">
        <f t="shared" si="0"/>
        <v>25</v>
      </c>
      <c r="AC7" s="14">
        <f t="shared" si="0"/>
        <v>26</v>
      </c>
      <c r="AD7" s="14">
        <f t="shared" si="0"/>
        <v>27</v>
      </c>
      <c r="AE7" s="14">
        <f t="shared" si="0"/>
        <v>28</v>
      </c>
      <c r="AF7" s="14">
        <f t="shared" si="0"/>
        <v>29</v>
      </c>
      <c r="AG7" s="14">
        <f t="shared" si="0"/>
        <v>30</v>
      </c>
      <c r="AH7" s="14">
        <f t="shared" si="0"/>
        <v>31</v>
      </c>
      <c r="AI7" s="14">
        <f t="shared" si="0"/>
        <v>32</v>
      </c>
      <c r="AJ7" s="14">
        <f t="shared" si="0"/>
        <v>33</v>
      </c>
      <c r="AK7" s="14">
        <f t="shared" si="0"/>
        <v>34</v>
      </c>
      <c r="AL7" s="14">
        <f t="shared" si="0"/>
        <v>35</v>
      </c>
      <c r="AM7" s="14">
        <f t="shared" si="0"/>
        <v>36</v>
      </c>
      <c r="AN7" s="14">
        <f t="shared" si="0"/>
        <v>37</v>
      </c>
      <c r="AO7" s="14">
        <f t="shared" si="0"/>
        <v>38</v>
      </c>
      <c r="AP7" s="14">
        <f t="shared" si="0"/>
        <v>39</v>
      </c>
      <c r="AQ7" s="14">
        <f t="shared" si="0"/>
        <v>40</v>
      </c>
    </row>
    <row r="8" spans="1:43" x14ac:dyDescent="0.25">
      <c r="A8" s="15"/>
      <c r="B8" s="16"/>
    </row>
    <row r="9" spans="1:43" x14ac:dyDescent="0.25">
      <c r="B9" s="17" t="s">
        <v>5</v>
      </c>
    </row>
    <row r="10" spans="1:43" x14ac:dyDescent="0.25">
      <c r="A10" s="15"/>
      <c r="B10" s="15" t="s">
        <v>6</v>
      </c>
      <c r="C10" s="15"/>
      <c r="D10" s="45">
        <f>D48+D49</f>
        <v>26.657737500000003</v>
      </c>
      <c r="E10" s="45">
        <f t="shared" ref="E10:AQ10" si="1">E48+E49</f>
        <v>64.035917499999996</v>
      </c>
      <c r="F10" s="45">
        <f t="shared" si="1"/>
        <v>79.019302499999995</v>
      </c>
      <c r="G10" s="45">
        <f t="shared" si="1"/>
        <v>86.117244999999997</v>
      </c>
      <c r="H10" s="45">
        <f t="shared" si="1"/>
        <v>91.157244999999989</v>
      </c>
      <c r="I10" s="45">
        <f t="shared" si="1"/>
        <v>96.039744999999996</v>
      </c>
      <c r="J10" s="45">
        <f t="shared" si="1"/>
        <v>101.07974499999999</v>
      </c>
      <c r="K10" s="45">
        <f t="shared" si="1"/>
        <v>106.11974499999999</v>
      </c>
      <c r="L10" s="45">
        <f t="shared" si="1"/>
        <v>111.31724499999999</v>
      </c>
      <c r="M10" s="45">
        <f t="shared" si="1"/>
        <v>116.04224499999999</v>
      </c>
      <c r="N10" s="45">
        <f t="shared" si="1"/>
        <v>118.24724499999999</v>
      </c>
      <c r="O10" s="45">
        <f t="shared" si="1"/>
        <v>118.24724499999999</v>
      </c>
      <c r="P10" s="45">
        <f t="shared" si="1"/>
        <v>118.24724499999999</v>
      </c>
      <c r="Q10" s="45">
        <f t="shared" si="1"/>
        <v>118.24724499999999</v>
      </c>
      <c r="R10" s="45">
        <f t="shared" si="1"/>
        <v>118.24724499999999</v>
      </c>
      <c r="S10" s="45">
        <f t="shared" si="1"/>
        <v>118.24724499999999</v>
      </c>
      <c r="T10" s="45">
        <f t="shared" si="1"/>
        <v>118.24724499999999</v>
      </c>
      <c r="U10" s="45">
        <f t="shared" si="1"/>
        <v>118.24724499999999</v>
      </c>
      <c r="V10" s="45">
        <f t="shared" si="1"/>
        <v>118.24724499999999</v>
      </c>
      <c r="W10" s="45">
        <f t="shared" si="1"/>
        <v>118.24724499999999</v>
      </c>
      <c r="X10" s="45">
        <f t="shared" si="1"/>
        <v>108.27293499999999</v>
      </c>
      <c r="Y10" s="45">
        <f t="shared" si="1"/>
        <v>107.93705</v>
      </c>
      <c r="Z10" s="45">
        <f t="shared" si="1"/>
        <v>107.60116499999999</v>
      </c>
      <c r="AA10" s="45">
        <f t="shared" si="1"/>
        <v>107.60116499999999</v>
      </c>
      <c r="AB10" s="45">
        <f t="shared" si="1"/>
        <v>107.60116499999999</v>
      </c>
      <c r="AC10" s="45">
        <f t="shared" si="1"/>
        <v>107.60116499999999</v>
      </c>
      <c r="AD10" s="45">
        <f t="shared" si="1"/>
        <v>107.60116499999999</v>
      </c>
      <c r="AE10" s="45">
        <f t="shared" si="1"/>
        <v>107.60116499999999</v>
      </c>
      <c r="AF10" s="45">
        <f t="shared" si="1"/>
        <v>107.60116499999999</v>
      </c>
      <c r="AG10" s="45">
        <f t="shared" si="1"/>
        <v>107.60116499999999</v>
      </c>
      <c r="AH10" s="45">
        <f t="shared" si="1"/>
        <v>107.60116499999999</v>
      </c>
      <c r="AI10" s="45">
        <f t="shared" si="1"/>
        <v>107.60116499999999</v>
      </c>
      <c r="AJ10" s="45">
        <f t="shared" si="1"/>
        <v>107.60116499999999</v>
      </c>
      <c r="AK10" s="45">
        <f t="shared" si="1"/>
        <v>107.60116499999999</v>
      </c>
      <c r="AL10" s="45">
        <f t="shared" si="1"/>
        <v>107.60116499999999</v>
      </c>
      <c r="AM10" s="45">
        <f t="shared" si="1"/>
        <v>107.60116499999999</v>
      </c>
      <c r="AN10" s="45">
        <f t="shared" si="1"/>
        <v>107.60116499999999</v>
      </c>
      <c r="AO10" s="45">
        <f t="shared" si="1"/>
        <v>107.60116499999999</v>
      </c>
      <c r="AP10" s="45">
        <f t="shared" si="1"/>
        <v>107.60116499999999</v>
      </c>
      <c r="AQ10" s="45">
        <f t="shared" si="1"/>
        <v>107.60116499999999</v>
      </c>
    </row>
    <row r="11" spans="1:43" x14ac:dyDescent="0.25">
      <c r="A11" s="15"/>
      <c r="B11" s="15" t="s">
        <v>7</v>
      </c>
      <c r="C11" s="45"/>
      <c r="D11" s="45">
        <f>D53</f>
        <v>54.045630000000003</v>
      </c>
      <c r="E11" s="45">
        <f t="shared" ref="E11:AQ12" si="2">E53</f>
        <v>125.52204000000002</v>
      </c>
      <c r="F11" s="45">
        <f t="shared" si="2"/>
        <v>149.93516000000002</v>
      </c>
      <c r="G11" s="45">
        <f t="shared" si="2"/>
        <v>161.50461999999999</v>
      </c>
      <c r="H11" s="45">
        <f t="shared" si="2"/>
        <v>169.65950000000001</v>
      </c>
      <c r="I11" s="45">
        <f t="shared" si="2"/>
        <v>177.55954000000003</v>
      </c>
      <c r="J11" s="45">
        <f t="shared" si="2"/>
        <v>185.71441999999999</v>
      </c>
      <c r="K11" s="45">
        <f t="shared" si="2"/>
        <v>193.86930000000001</v>
      </c>
      <c r="L11" s="45">
        <f t="shared" si="2"/>
        <v>202.27902000000003</v>
      </c>
      <c r="M11" s="45">
        <f t="shared" si="2"/>
        <v>209.92422000000002</v>
      </c>
      <c r="N11" s="45">
        <f t="shared" si="2"/>
        <v>213.49198000000001</v>
      </c>
      <c r="O11" s="45">
        <f t="shared" si="2"/>
        <v>213.49198000000001</v>
      </c>
      <c r="P11" s="45">
        <f t="shared" si="2"/>
        <v>32.023797000000002</v>
      </c>
      <c r="Q11" s="45">
        <f t="shared" si="2"/>
        <v>0</v>
      </c>
      <c r="R11" s="45">
        <f t="shared" si="2"/>
        <v>0</v>
      </c>
      <c r="S11" s="45">
        <f t="shared" si="2"/>
        <v>0</v>
      </c>
      <c r="T11" s="45">
        <f t="shared" si="2"/>
        <v>0</v>
      </c>
      <c r="U11" s="45">
        <f t="shared" si="2"/>
        <v>0</v>
      </c>
      <c r="V11" s="45">
        <f t="shared" si="2"/>
        <v>0</v>
      </c>
      <c r="W11" s="45">
        <f t="shared" si="2"/>
        <v>0</v>
      </c>
      <c r="X11" s="45">
        <f t="shared" si="2"/>
        <v>0</v>
      </c>
      <c r="Y11" s="45">
        <f t="shared" si="2"/>
        <v>0</v>
      </c>
      <c r="Z11" s="45">
        <f t="shared" si="2"/>
        <v>0</v>
      </c>
      <c r="AA11" s="45">
        <f t="shared" si="2"/>
        <v>0</v>
      </c>
      <c r="AB11" s="45">
        <f t="shared" si="2"/>
        <v>0</v>
      </c>
      <c r="AC11" s="45">
        <f t="shared" si="2"/>
        <v>0</v>
      </c>
      <c r="AD11" s="45">
        <f t="shared" si="2"/>
        <v>0</v>
      </c>
      <c r="AE11" s="45">
        <f t="shared" si="2"/>
        <v>0</v>
      </c>
      <c r="AF11" s="45">
        <f t="shared" si="2"/>
        <v>0</v>
      </c>
      <c r="AG11" s="45">
        <f t="shared" si="2"/>
        <v>0</v>
      </c>
      <c r="AH11" s="45">
        <f t="shared" si="2"/>
        <v>0</v>
      </c>
      <c r="AI11" s="45">
        <f t="shared" si="2"/>
        <v>0</v>
      </c>
      <c r="AJ11" s="45">
        <f t="shared" si="2"/>
        <v>0</v>
      </c>
      <c r="AK11" s="45">
        <f t="shared" si="2"/>
        <v>0</v>
      </c>
      <c r="AL11" s="45">
        <f t="shared" si="2"/>
        <v>0</v>
      </c>
      <c r="AM11" s="45">
        <f t="shared" si="2"/>
        <v>0</v>
      </c>
      <c r="AN11" s="45">
        <f t="shared" si="2"/>
        <v>0</v>
      </c>
      <c r="AO11" s="45">
        <f t="shared" si="2"/>
        <v>0</v>
      </c>
      <c r="AP11" s="45">
        <f t="shared" si="2"/>
        <v>0</v>
      </c>
      <c r="AQ11" s="45">
        <f t="shared" si="2"/>
        <v>0</v>
      </c>
    </row>
    <row r="12" spans="1:43" ht="16.8" x14ac:dyDescent="0.4">
      <c r="A12" s="15"/>
      <c r="B12" s="15" t="s">
        <v>8</v>
      </c>
      <c r="C12" s="46"/>
      <c r="D12" s="45">
        <f>D54</f>
        <v>0</v>
      </c>
      <c r="E12" s="45">
        <f t="shared" si="2"/>
        <v>0</v>
      </c>
      <c r="F12" s="45">
        <f t="shared" si="2"/>
        <v>0</v>
      </c>
      <c r="G12" s="45">
        <f t="shared" si="2"/>
        <v>0</v>
      </c>
      <c r="H12" s="45">
        <f t="shared" si="2"/>
        <v>0</v>
      </c>
      <c r="I12" s="45">
        <f t="shared" si="2"/>
        <v>0</v>
      </c>
      <c r="J12" s="45">
        <f t="shared" si="2"/>
        <v>0</v>
      </c>
      <c r="K12" s="45">
        <f t="shared" si="2"/>
        <v>0</v>
      </c>
      <c r="L12" s="45">
        <f t="shared" si="2"/>
        <v>0</v>
      </c>
      <c r="M12" s="45">
        <f t="shared" si="2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45">
        <f t="shared" si="2"/>
        <v>0</v>
      </c>
      <c r="S12" s="45">
        <f t="shared" si="2"/>
        <v>0</v>
      </c>
      <c r="T12" s="45">
        <f t="shared" si="2"/>
        <v>0</v>
      </c>
      <c r="U12" s="45">
        <f t="shared" si="2"/>
        <v>0</v>
      </c>
      <c r="V12" s="45">
        <f t="shared" si="2"/>
        <v>0</v>
      </c>
      <c r="W12" s="45">
        <f t="shared" si="2"/>
        <v>0</v>
      </c>
      <c r="X12" s="45">
        <f t="shared" si="2"/>
        <v>0</v>
      </c>
      <c r="Y12" s="45">
        <f t="shared" si="2"/>
        <v>0</v>
      </c>
      <c r="Z12" s="45">
        <f t="shared" si="2"/>
        <v>0</v>
      </c>
      <c r="AA12" s="45">
        <f t="shared" si="2"/>
        <v>0</v>
      </c>
      <c r="AB12" s="45">
        <f t="shared" si="2"/>
        <v>0</v>
      </c>
      <c r="AC12" s="45">
        <f t="shared" si="2"/>
        <v>0</v>
      </c>
      <c r="AD12" s="45">
        <f t="shared" si="2"/>
        <v>0</v>
      </c>
      <c r="AE12" s="45">
        <f t="shared" si="2"/>
        <v>0</v>
      </c>
      <c r="AF12" s="45">
        <f t="shared" si="2"/>
        <v>0</v>
      </c>
      <c r="AG12" s="45">
        <f t="shared" si="2"/>
        <v>0</v>
      </c>
      <c r="AH12" s="45">
        <f t="shared" si="2"/>
        <v>0</v>
      </c>
      <c r="AI12" s="45">
        <f t="shared" si="2"/>
        <v>0</v>
      </c>
      <c r="AJ12" s="45">
        <f t="shared" si="2"/>
        <v>0</v>
      </c>
      <c r="AK12" s="45">
        <f t="shared" si="2"/>
        <v>0</v>
      </c>
      <c r="AL12" s="45">
        <f t="shared" si="2"/>
        <v>0</v>
      </c>
      <c r="AM12" s="45">
        <f t="shared" si="2"/>
        <v>0</v>
      </c>
      <c r="AN12" s="45">
        <f t="shared" si="2"/>
        <v>0</v>
      </c>
      <c r="AO12" s="45">
        <f t="shared" si="2"/>
        <v>0</v>
      </c>
      <c r="AP12" s="45">
        <f t="shared" si="2"/>
        <v>0</v>
      </c>
      <c r="AQ12" s="45">
        <f t="shared" si="2"/>
        <v>0</v>
      </c>
    </row>
    <row r="13" spans="1:43" x14ac:dyDescent="0.25">
      <c r="A13" s="15"/>
      <c r="B13" s="15" t="s">
        <v>9</v>
      </c>
      <c r="C13" s="1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</row>
    <row r="14" spans="1:43" x14ac:dyDescent="0.25">
      <c r="A14" s="15"/>
      <c r="B14" s="15" t="s">
        <v>10</v>
      </c>
      <c r="C14" s="15"/>
      <c r="D14" s="45">
        <v>-4.2356800000000003</v>
      </c>
      <c r="E14" s="45">
        <v>-10.554485533834589</v>
      </c>
      <c r="F14" s="45">
        <v>-13.463860601503763</v>
      </c>
      <c r="G14" s="45">
        <v>-15.113961624060151</v>
      </c>
      <c r="H14" s="45">
        <v>-16.454095879699253</v>
      </c>
      <c r="I14" s="45">
        <v>-17.808542706766922</v>
      </c>
      <c r="J14" s="45">
        <v>-19.234891819548878</v>
      </c>
      <c r="K14" s="45">
        <v>-20.704687789473688</v>
      </c>
      <c r="L14" s="45">
        <v>-22.249101473684217</v>
      </c>
      <c r="M14" s="45">
        <v>-23.742770586466172</v>
      </c>
      <c r="N14" s="45">
        <v>-24.756713984962413</v>
      </c>
      <c r="O14" s="45">
        <v>-25.32476138345865</v>
      </c>
      <c r="P14" s="45">
        <v>-25.892808781954891</v>
      </c>
      <c r="Q14" s="45">
        <v>-26.460856180451131</v>
      </c>
      <c r="R14" s="45">
        <v>-27.028903578947371</v>
      </c>
      <c r="S14" s="45">
        <v>-27.596950977443605</v>
      </c>
      <c r="T14" s="45">
        <v>-28.164998375939842</v>
      </c>
      <c r="U14" s="45">
        <v>-28.733045774436082</v>
      </c>
      <c r="V14" s="45">
        <v>-29.301093172932323</v>
      </c>
      <c r="W14" s="45">
        <v>-29.869140571428559</v>
      </c>
      <c r="X14" s="45">
        <v>-28.792194285714274</v>
      </c>
      <c r="Y14" s="45">
        <v>-27.665747999999986</v>
      </c>
      <c r="Z14" s="45">
        <v>-28.033801714285698</v>
      </c>
      <c r="AA14" s="45">
        <v>-28.451355428571414</v>
      </c>
      <c r="AB14" s="45">
        <v>-28.918409142857122</v>
      </c>
      <c r="AC14" s="45">
        <v>-29.385462857142837</v>
      </c>
      <c r="AD14" s="45">
        <v>-29.852516571428552</v>
      </c>
      <c r="AE14" s="45">
        <v>-30.31957028571426</v>
      </c>
      <c r="AF14" s="45">
        <v>-30.786623999999975</v>
      </c>
      <c r="AG14" s="45">
        <v>-31.25367771428569</v>
      </c>
      <c r="AH14" s="45">
        <v>-31.720731428571398</v>
      </c>
      <c r="AI14" s="45">
        <v>-32.187785142857109</v>
      </c>
      <c r="AJ14" s="45">
        <v>-32.654838857142821</v>
      </c>
      <c r="AK14" s="45">
        <v>-33.121892571428539</v>
      </c>
      <c r="AL14" s="45">
        <v>-33.58894628571425</v>
      </c>
      <c r="AM14" s="45">
        <v>-34.055999999999962</v>
      </c>
      <c r="AN14" s="45">
        <v>-34.055999999999962</v>
      </c>
      <c r="AO14" s="45">
        <v>-34.055999999999962</v>
      </c>
      <c r="AP14" s="45">
        <v>-34.055999999999962</v>
      </c>
      <c r="AQ14" s="45">
        <v>-34.055999999999962</v>
      </c>
    </row>
    <row r="15" spans="1:43" x14ac:dyDescent="0.25">
      <c r="A15" s="15"/>
      <c r="B15" s="4" t="s">
        <v>11</v>
      </c>
      <c r="C15" s="15"/>
      <c r="D15" s="45">
        <v>-20.59</v>
      </c>
      <c r="E15" s="45">
        <v>-20.59</v>
      </c>
      <c r="F15" s="45">
        <v>-20.59</v>
      </c>
      <c r="G15" s="45">
        <v>-20.59</v>
      </c>
      <c r="H15" s="45">
        <v>-20.59</v>
      </c>
      <c r="I15" s="45">
        <v>-20.59</v>
      </c>
      <c r="J15" s="45">
        <v>-20.59</v>
      </c>
      <c r="K15" s="45">
        <v>-20.59</v>
      </c>
      <c r="L15" s="45">
        <v>-20.59</v>
      </c>
      <c r="M15" s="45">
        <v>-20.59</v>
      </c>
      <c r="N15" s="45">
        <v>-20.59</v>
      </c>
      <c r="O15" s="45">
        <v>-20.59</v>
      </c>
      <c r="P15" s="45">
        <v>-20.59</v>
      </c>
      <c r="Q15" s="45">
        <v>-20.59</v>
      </c>
      <c r="R15" s="45">
        <v>-20.59</v>
      </c>
      <c r="S15" s="45">
        <v>-20.59</v>
      </c>
      <c r="T15" s="45">
        <v>-20.59</v>
      </c>
      <c r="U15" s="45">
        <v>-20.59</v>
      </c>
      <c r="V15" s="45">
        <v>-20.59</v>
      </c>
      <c r="W15" s="45">
        <v>-20.59</v>
      </c>
      <c r="X15" s="45">
        <v>-20.59</v>
      </c>
      <c r="Y15" s="45">
        <v>-20.59</v>
      </c>
      <c r="Z15" s="45">
        <v>-20.59</v>
      </c>
      <c r="AA15" s="45">
        <v>-20.59</v>
      </c>
      <c r="AB15" s="45">
        <v>-20.59</v>
      </c>
      <c r="AC15" s="45">
        <v>-20.59</v>
      </c>
      <c r="AD15" s="45">
        <v>-20.59</v>
      </c>
      <c r="AE15" s="45">
        <v>-20.59</v>
      </c>
      <c r="AF15" s="45">
        <v>-20.59</v>
      </c>
      <c r="AG15" s="45">
        <v>-20.59</v>
      </c>
      <c r="AH15" s="45">
        <v>-20.59</v>
      </c>
      <c r="AI15" s="45">
        <v>-20.59</v>
      </c>
      <c r="AJ15" s="45">
        <v>-20.59</v>
      </c>
      <c r="AK15" s="45">
        <v>-20.59</v>
      </c>
      <c r="AL15" s="45">
        <v>-20.59</v>
      </c>
      <c r="AM15" s="45">
        <v>-20.59</v>
      </c>
      <c r="AN15" s="45">
        <v>-20.59</v>
      </c>
      <c r="AO15" s="45">
        <v>-20.59</v>
      </c>
      <c r="AP15" s="45">
        <v>-20.59</v>
      </c>
      <c r="AQ15" s="45">
        <v>-20.59</v>
      </c>
    </row>
    <row r="16" spans="1:43" x14ac:dyDescent="0.25">
      <c r="A16" s="15"/>
      <c r="B16" s="15" t="s">
        <v>12</v>
      </c>
      <c r="C16" s="15"/>
      <c r="D16" s="45">
        <v>-0.67110388749999972</v>
      </c>
      <c r="E16" s="45">
        <v>-13.716417269033842</v>
      </c>
      <c r="F16" s="45">
        <v>-23.899337569221505</v>
      </c>
      <c r="G16" s="45">
        <v>-29.51307287677686</v>
      </c>
      <c r="H16" s="45">
        <v>-33.867111590103335</v>
      </c>
      <c r="I16" s="45">
        <v>-38.047403606536996</v>
      </c>
      <c r="J16" s="45">
        <v>-42.236732677719964</v>
      </c>
      <c r="K16" s="45">
        <v>-46.350308228595857</v>
      </c>
      <c r="L16" s="45">
        <v>-50.480926388211692</v>
      </c>
      <c r="M16" s="45">
        <v>-54.277347390100168</v>
      </c>
      <c r="N16" s="45">
        <v>-56.590815287267837</v>
      </c>
      <c r="O16" s="45">
        <v>-57.598474734569379</v>
      </c>
      <c r="P16" s="45">
        <v>-10.447574166396711</v>
      </c>
      <c r="Q16" s="45">
        <v>-2.8341138589783252</v>
      </c>
      <c r="R16" s="45">
        <v>-3.6455570490689473</v>
      </c>
      <c r="S16" s="45">
        <v>-4.399281694118045</v>
      </c>
      <c r="T16" s="45">
        <v>-5.0987509068281076</v>
      </c>
      <c r="U16" s="45">
        <v>-5.7472200131394713</v>
      </c>
      <c r="V16" s="45">
        <v>-6.3477490194360682</v>
      </c>
      <c r="W16" s="45">
        <v>-6.9032143317187762</v>
      </c>
      <c r="X16" s="45">
        <v>-5.2090509479442222</v>
      </c>
      <c r="Y16" s="45">
        <v>-6.0423694091389963</v>
      </c>
      <c r="Z16" s="45">
        <v>-6.442216187104945</v>
      </c>
      <c r="AA16" s="45">
        <v>-6.8827715578357891</v>
      </c>
      <c r="AB16" s="45">
        <v>-7.2771370022656434</v>
      </c>
      <c r="AC16" s="45">
        <v>-7.640414365972565</v>
      </c>
      <c r="AD16" s="45">
        <v>-7.9744689337999235</v>
      </c>
      <c r="AE16" s="45">
        <v>-8.2810540735005027</v>
      </c>
      <c r="AF16" s="45">
        <v>-8.5618179507619026</v>
      </c>
      <c r="AG16" s="45">
        <v>-8.8183098413304748</v>
      </c>
      <c r="AH16" s="45">
        <v>-9.0519860644077905</v>
      </c>
      <c r="AI16" s="45">
        <v>-9.2642155600433238</v>
      </c>
      <c r="AJ16" s="45">
        <v>-9.4562851318835826</v>
      </c>
      <c r="AK16" s="45">
        <v>-9.6294043753562804</v>
      </c>
      <c r="AL16" s="45">
        <v>-9.7847103101634758</v>
      </c>
      <c r="AM16" s="45">
        <v>-9.9232717348251001</v>
      </c>
      <c r="AN16" s="45">
        <v>-10.169862554235594</v>
      </c>
      <c r="AO16" s="45">
        <v>-10.40165792448146</v>
      </c>
      <c r="AP16" s="45">
        <v>-10.619545572512573</v>
      </c>
      <c r="AQ16" s="45">
        <v>-10.82435996166182</v>
      </c>
    </row>
    <row r="17" spans="1:43" x14ac:dyDescent="0.25">
      <c r="A17" s="15"/>
      <c r="B17" s="15" t="s">
        <v>13</v>
      </c>
      <c r="C17" s="15"/>
      <c r="D17" s="47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</row>
    <row r="18" spans="1:43" ht="16.8" x14ac:dyDescent="0.4">
      <c r="A18" s="15"/>
      <c r="B18" s="15" t="s">
        <v>14</v>
      </c>
      <c r="C18" s="15"/>
      <c r="D18" s="46">
        <f>SUM(D10:D17)</f>
        <v>55.206583612500005</v>
      </c>
      <c r="E18" s="46">
        <f t="shared" ref="E18:AQ18" si="3">SUM(E10:E17)</f>
        <v>144.69705469713156</v>
      </c>
      <c r="F18" s="46">
        <f t="shared" si="3"/>
        <v>171.00126432927476</v>
      </c>
      <c r="G18" s="46">
        <f t="shared" si="3"/>
        <v>182.40483049916298</v>
      </c>
      <c r="H18" s="46">
        <f t="shared" si="3"/>
        <v>189.90553753019736</v>
      </c>
      <c r="I18" s="46">
        <f t="shared" si="3"/>
        <v>197.15333868669609</v>
      </c>
      <c r="J18" s="46">
        <f t="shared" si="3"/>
        <v>204.73254050273113</v>
      </c>
      <c r="K18" s="46">
        <f t="shared" si="3"/>
        <v>212.34404898193054</v>
      </c>
      <c r="L18" s="46">
        <f t="shared" si="3"/>
        <v>220.27623713810414</v>
      </c>
      <c r="M18" s="46">
        <f t="shared" si="3"/>
        <v>227.3563470234337</v>
      </c>
      <c r="N18" s="46">
        <f t="shared" si="3"/>
        <v>229.80169572776981</v>
      </c>
      <c r="O18" s="46">
        <f t="shared" si="3"/>
        <v>228.22598888197206</v>
      </c>
      <c r="P18" s="46">
        <f t="shared" si="3"/>
        <v>93.340659051648387</v>
      </c>
      <c r="Q18" s="46">
        <f t="shared" si="3"/>
        <v>68.362274960570531</v>
      </c>
      <c r="R18" s="46">
        <f t="shared" si="3"/>
        <v>66.982784371983684</v>
      </c>
      <c r="S18" s="46">
        <f t="shared" si="3"/>
        <v>65.661012328438332</v>
      </c>
      <c r="T18" s="46">
        <f t="shared" si="3"/>
        <v>64.393495717232042</v>
      </c>
      <c r="U18" s="46">
        <f t="shared" si="3"/>
        <v>63.176979212424442</v>
      </c>
      <c r="V18" s="46">
        <f t="shared" si="3"/>
        <v>62.008402807631597</v>
      </c>
      <c r="W18" s="46">
        <f t="shared" si="3"/>
        <v>60.884890096852651</v>
      </c>
      <c r="X18" s="46">
        <f t="shared" si="3"/>
        <v>53.681689766341492</v>
      </c>
      <c r="Y18" s="46">
        <f t="shared" si="3"/>
        <v>53.638932590861018</v>
      </c>
      <c r="Z18" s="46">
        <f t="shared" si="3"/>
        <v>52.535147098609343</v>
      </c>
      <c r="AA18" s="46">
        <f t="shared" si="3"/>
        <v>51.677038013592785</v>
      </c>
      <c r="AB18" s="46">
        <f t="shared" si="3"/>
        <v>50.815618854877215</v>
      </c>
      <c r="AC18" s="46">
        <f t="shared" si="3"/>
        <v>49.985287776884583</v>
      </c>
      <c r="AD18" s="46">
        <f t="shared" si="3"/>
        <v>49.184179494771513</v>
      </c>
      <c r="AE18" s="46">
        <f t="shared" si="3"/>
        <v>48.410540640785229</v>
      </c>
      <c r="AF18" s="46">
        <f t="shared" si="3"/>
        <v>47.66272304923811</v>
      </c>
      <c r="AG18" s="46">
        <f t="shared" si="3"/>
        <v>46.93917744438383</v>
      </c>
      <c r="AH18" s="46">
        <f t="shared" si="3"/>
        <v>46.238447507020801</v>
      </c>
      <c r="AI18" s="46">
        <f t="shared" si="3"/>
        <v>45.559164297099557</v>
      </c>
      <c r="AJ18" s="46">
        <f t="shared" si="3"/>
        <v>44.900041010973588</v>
      </c>
      <c r="AK18" s="46">
        <f t="shared" si="3"/>
        <v>44.259868053215165</v>
      </c>
      <c r="AL18" s="46">
        <f t="shared" si="3"/>
        <v>43.637508404122272</v>
      </c>
      <c r="AM18" s="46">
        <f t="shared" si="3"/>
        <v>43.031893265174922</v>
      </c>
      <c r="AN18" s="46">
        <f t="shared" si="3"/>
        <v>42.78530244576443</v>
      </c>
      <c r="AO18" s="46">
        <f t="shared" si="3"/>
        <v>42.55350707551856</v>
      </c>
      <c r="AP18" s="46">
        <f t="shared" si="3"/>
        <v>42.335619427487451</v>
      </c>
      <c r="AQ18" s="46">
        <f t="shared" si="3"/>
        <v>42.130805038338202</v>
      </c>
    </row>
    <row r="19" spans="1:43" x14ac:dyDescent="0.25">
      <c r="A19" s="15"/>
      <c r="B19" s="15"/>
      <c r="C19" s="15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x14ac:dyDescent="0.25">
      <c r="A20" s="15"/>
      <c r="B20" s="13" t="s">
        <v>15</v>
      </c>
      <c r="C20" s="1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x14ac:dyDescent="0.25">
      <c r="A21" s="15"/>
      <c r="B21" s="15" t="s">
        <v>16</v>
      </c>
      <c r="C21" s="15"/>
      <c r="D21" s="45">
        <v>1778.174</v>
      </c>
      <c r="E21" s="45">
        <v>105.456</v>
      </c>
      <c r="F21" s="45">
        <v>43.218000000000004</v>
      </c>
      <c r="G21" s="45">
        <v>27.324000000000002</v>
      </c>
      <c r="H21" s="45">
        <v>21.251999999999999</v>
      </c>
      <c r="I21" s="45">
        <v>25.806000000000001</v>
      </c>
      <c r="J21" s="45">
        <v>22.77</v>
      </c>
      <c r="K21" s="45">
        <v>25.806000000000001</v>
      </c>
      <c r="L21" s="45">
        <v>24.288</v>
      </c>
      <c r="M21" s="45">
        <v>21.251999999999999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</row>
    <row r="22" spans="1:43" s="50" customFormat="1" x14ac:dyDescent="0.4">
      <c r="A22" s="48"/>
      <c r="B22" s="48" t="s">
        <v>17</v>
      </c>
      <c r="C22" s="48"/>
      <c r="D22" s="49">
        <v>0.213956056704</v>
      </c>
      <c r="E22" s="49">
        <v>0.31918056016947977</v>
      </c>
      <c r="F22" s="49">
        <v>0.14696068091815948</v>
      </c>
      <c r="G22" s="49">
        <v>8.3351222932186372E-2</v>
      </c>
      <c r="H22" s="49">
        <v>6.7693933628246786E-2</v>
      </c>
      <c r="I22" s="49">
        <v>6.8416901686303738E-2</v>
      </c>
      <c r="J22" s="49">
        <v>7.204888746413235E-2</v>
      </c>
      <c r="K22" s="49">
        <v>7.4243509869617808E-2</v>
      </c>
      <c r="L22" s="49">
        <v>7.8012659547789784E-2</v>
      </c>
      <c r="M22" s="49">
        <v>7.5449409160132291E-2</v>
      </c>
      <c r="N22" s="49">
        <v>5.1217120099561045E-2</v>
      </c>
      <c r="O22" s="49">
        <v>2.8693664630760621E-2</v>
      </c>
      <c r="P22" s="49">
        <v>2.869366463076085E-2</v>
      </c>
      <c r="Q22" s="49">
        <v>2.869366463076085E-2</v>
      </c>
      <c r="R22" s="49">
        <v>2.8693664630761076E-2</v>
      </c>
      <c r="S22" s="49">
        <v>2.8693664630760396E-2</v>
      </c>
      <c r="T22" s="49">
        <v>2.869366463076085E-2</v>
      </c>
      <c r="U22" s="49">
        <v>2.869366463076085E-2</v>
      </c>
      <c r="V22" s="49">
        <v>2.869366463076085E-2</v>
      </c>
      <c r="W22" s="49">
        <v>2.869366463076085E-2</v>
      </c>
      <c r="X22" s="49">
        <v>-5.4399572341028712E-2</v>
      </c>
      <c r="Y22" s="49">
        <v>-5.6899955941028792E-2</v>
      </c>
      <c r="Z22" s="49">
        <v>1.8591423658971509E-2</v>
      </c>
      <c r="AA22" s="49">
        <v>2.1091807258971359E-2</v>
      </c>
      <c r="AB22" s="49">
        <v>2.3592190858971209E-2</v>
      </c>
      <c r="AC22" s="49">
        <v>2.3592190858971435E-2</v>
      </c>
      <c r="AD22" s="49">
        <v>2.3592190858971435E-2</v>
      </c>
      <c r="AE22" s="49">
        <v>2.3592190858971209E-2</v>
      </c>
      <c r="AF22" s="49">
        <v>2.3592190858971435E-2</v>
      </c>
      <c r="AG22" s="49">
        <v>2.3592190858971435E-2</v>
      </c>
      <c r="AH22" s="49">
        <v>2.3592190858971209E-2</v>
      </c>
      <c r="AI22" s="49">
        <v>2.3592190858971435E-2</v>
      </c>
      <c r="AJ22" s="49">
        <v>2.3592190858971209E-2</v>
      </c>
      <c r="AK22" s="49">
        <v>2.3592190858971209E-2</v>
      </c>
      <c r="AL22" s="49">
        <v>2.3592190858971435E-2</v>
      </c>
      <c r="AM22" s="49">
        <v>2.3592190858971435E-2</v>
      </c>
      <c r="AN22" s="49">
        <v>0</v>
      </c>
      <c r="AO22" s="49">
        <v>0</v>
      </c>
      <c r="AP22" s="49">
        <v>0</v>
      </c>
      <c r="AQ22" s="49">
        <v>0</v>
      </c>
    </row>
    <row r="23" spans="1:43" ht="16.8" x14ac:dyDescent="0.4">
      <c r="A23" s="15"/>
      <c r="B23" s="15" t="s">
        <v>18</v>
      </c>
      <c r="C23" s="15"/>
      <c r="D23" s="46">
        <f>SUM(D21:D22)</f>
        <v>1778.3879560567041</v>
      </c>
      <c r="E23" s="46">
        <f t="shared" ref="E23:AQ23" si="4">SUM(E21:E22)</f>
        <v>105.77518056016949</v>
      </c>
      <c r="F23" s="46">
        <f t="shared" si="4"/>
        <v>43.364960680918166</v>
      </c>
      <c r="G23" s="46">
        <f t="shared" si="4"/>
        <v>27.407351222932189</v>
      </c>
      <c r="H23" s="46">
        <f t="shared" si="4"/>
        <v>21.319693933628244</v>
      </c>
      <c r="I23" s="46">
        <f t="shared" si="4"/>
        <v>25.874416901686306</v>
      </c>
      <c r="J23" s="46">
        <f t="shared" si="4"/>
        <v>22.842048887464131</v>
      </c>
      <c r="K23" s="46">
        <f t="shared" si="4"/>
        <v>25.880243509869619</v>
      </c>
      <c r="L23" s="46">
        <f t="shared" si="4"/>
        <v>24.366012659547788</v>
      </c>
      <c r="M23" s="46">
        <f t="shared" si="4"/>
        <v>21.327449409160131</v>
      </c>
      <c r="N23" s="46">
        <f t="shared" si="4"/>
        <v>5.1217120099561045E-2</v>
      </c>
      <c r="O23" s="46">
        <f t="shared" si="4"/>
        <v>2.8693664630760621E-2</v>
      </c>
      <c r="P23" s="46">
        <f t="shared" si="4"/>
        <v>2.869366463076085E-2</v>
      </c>
      <c r="Q23" s="46">
        <f t="shared" si="4"/>
        <v>2.869366463076085E-2</v>
      </c>
      <c r="R23" s="46">
        <f t="shared" si="4"/>
        <v>2.8693664630761076E-2</v>
      </c>
      <c r="S23" s="46">
        <f t="shared" si="4"/>
        <v>2.8693664630760396E-2</v>
      </c>
      <c r="T23" s="46">
        <f t="shared" si="4"/>
        <v>2.869366463076085E-2</v>
      </c>
      <c r="U23" s="46">
        <f t="shared" si="4"/>
        <v>2.869366463076085E-2</v>
      </c>
      <c r="V23" s="46">
        <f t="shared" si="4"/>
        <v>2.869366463076085E-2</v>
      </c>
      <c r="W23" s="46">
        <f t="shared" si="4"/>
        <v>2.869366463076085E-2</v>
      </c>
      <c r="X23" s="46">
        <f t="shared" si="4"/>
        <v>-5.4399572341028712E-2</v>
      </c>
      <c r="Y23" s="46">
        <f t="shared" si="4"/>
        <v>-5.6899955941028792E-2</v>
      </c>
      <c r="Z23" s="46">
        <f t="shared" si="4"/>
        <v>1.8591423658971509E-2</v>
      </c>
      <c r="AA23" s="46">
        <f t="shared" si="4"/>
        <v>2.1091807258971359E-2</v>
      </c>
      <c r="AB23" s="46">
        <f t="shared" si="4"/>
        <v>2.3592190858971209E-2</v>
      </c>
      <c r="AC23" s="46">
        <f t="shared" si="4"/>
        <v>2.3592190858971435E-2</v>
      </c>
      <c r="AD23" s="46">
        <f t="shared" si="4"/>
        <v>2.3592190858971435E-2</v>
      </c>
      <c r="AE23" s="46">
        <f t="shared" si="4"/>
        <v>2.3592190858971209E-2</v>
      </c>
      <c r="AF23" s="46">
        <f t="shared" si="4"/>
        <v>2.3592190858971435E-2</v>
      </c>
      <c r="AG23" s="46">
        <f t="shared" si="4"/>
        <v>2.3592190858971435E-2</v>
      </c>
      <c r="AH23" s="46">
        <f t="shared" si="4"/>
        <v>2.3592190858971209E-2</v>
      </c>
      <c r="AI23" s="46">
        <f t="shared" si="4"/>
        <v>2.3592190858971435E-2</v>
      </c>
      <c r="AJ23" s="46">
        <f t="shared" si="4"/>
        <v>2.3592190858971209E-2</v>
      </c>
      <c r="AK23" s="46">
        <f t="shared" si="4"/>
        <v>2.3592190858971209E-2</v>
      </c>
      <c r="AL23" s="46">
        <f t="shared" si="4"/>
        <v>2.3592190858971435E-2</v>
      </c>
      <c r="AM23" s="46">
        <f t="shared" si="4"/>
        <v>2.3592190858971435E-2</v>
      </c>
      <c r="AN23" s="46">
        <f t="shared" si="4"/>
        <v>0</v>
      </c>
      <c r="AO23" s="46">
        <f t="shared" si="4"/>
        <v>0</v>
      </c>
      <c r="AP23" s="46">
        <f t="shared" si="4"/>
        <v>0</v>
      </c>
      <c r="AQ23" s="46">
        <f t="shared" si="4"/>
        <v>0</v>
      </c>
    </row>
    <row r="24" spans="1:43" x14ac:dyDescent="0.25">
      <c r="A24" s="15"/>
      <c r="B24" s="15"/>
      <c r="C24" s="15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x14ac:dyDescent="0.25">
      <c r="A25" s="15"/>
      <c r="B25" s="13" t="s">
        <v>19</v>
      </c>
      <c r="C25" s="1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x14ac:dyDescent="0.25">
      <c r="A26" s="15"/>
      <c r="B26" s="15" t="s">
        <v>20</v>
      </c>
      <c r="C26" s="15"/>
      <c r="D26" s="45">
        <v>53.850471995365538</v>
      </c>
      <c r="E26" s="45">
        <v>188.14416508138143</v>
      </c>
      <c r="F26" s="45">
        <v>339.14958361153339</v>
      </c>
      <c r="G26" s="45">
        <v>492.40888062718926</v>
      </c>
      <c r="H26" s="45">
        <v>644.22762895555866</v>
      </c>
      <c r="I26" s="45">
        <v>794.19238240970583</v>
      </c>
      <c r="J26" s="45">
        <v>942.36543271175515</v>
      </c>
      <c r="K26" s="45">
        <v>1088.5897909686953</v>
      </c>
      <c r="L26" s="45">
        <v>1232.9157868173306</v>
      </c>
      <c r="M26" s="45">
        <v>1374.6521485271646</v>
      </c>
      <c r="N26" s="45">
        <v>1510.9612047275182</v>
      </c>
      <c r="O26" s="45">
        <v>1639.7665431997527</v>
      </c>
      <c r="P26" s="45">
        <v>1689.889526558597</v>
      </c>
      <c r="Q26" s="45">
        <v>1724.8180189220002</v>
      </c>
      <c r="R26" s="45">
        <v>1757.3809743024167</v>
      </c>
      <c r="S26" s="45">
        <v>1787.7524207464282</v>
      </c>
      <c r="T26" s="45">
        <v>1816.0922472864077</v>
      </c>
      <c r="U26" s="45">
        <v>1842.5474641472194</v>
      </c>
      <c r="V26" s="45">
        <v>1867.2533424914322</v>
      </c>
      <c r="W26" s="45">
        <v>1890.3344457481376</v>
      </c>
      <c r="X26" s="45">
        <v>1909.6973500624622</v>
      </c>
      <c r="Y26" s="45">
        <v>1928.1059912287724</v>
      </c>
      <c r="Z26" s="45">
        <v>1945.2609169512946</v>
      </c>
      <c r="AA26" s="45">
        <v>1961.3167848564158</v>
      </c>
      <c r="AB26" s="45">
        <v>1976.3388858108351</v>
      </c>
      <c r="AC26" s="45">
        <v>1990.3984849373683</v>
      </c>
      <c r="AD26" s="45">
        <v>2003.5614417384238</v>
      </c>
      <c r="AE26" s="45">
        <v>2015.8886644421034</v>
      </c>
      <c r="AF26" s="45">
        <v>2027.4365226812679</v>
      </c>
      <c r="AG26" s="45">
        <v>2038.2572225674726</v>
      </c>
      <c r="AH26" s="45">
        <v>2048.3991478106673</v>
      </c>
      <c r="AI26" s="45">
        <v>2057.9071701670241</v>
      </c>
      <c r="AJ26" s="45">
        <v>2066.8229321667413</v>
      </c>
      <c r="AK26" s="45">
        <v>2075.1851047772052</v>
      </c>
      <c r="AL26" s="45">
        <v>2083.0296223909409</v>
      </c>
      <c r="AM26" s="45">
        <v>2090.3898972891438</v>
      </c>
      <c r="AN26" s="45">
        <v>2097.3528824767081</v>
      </c>
      <c r="AO26" s="45">
        <v>2103.9420948837419</v>
      </c>
      <c r="AP26" s="45">
        <v>2110.1794626472029</v>
      </c>
      <c r="AQ26" s="45">
        <v>2116.085449483191</v>
      </c>
    </row>
    <row r="27" spans="1:43" ht="16.8" x14ac:dyDescent="0.4">
      <c r="A27" s="15"/>
      <c r="B27" s="15" t="s">
        <v>21</v>
      </c>
      <c r="C27" s="15"/>
      <c r="D27" s="46">
        <v>1778.3879560567041</v>
      </c>
      <c r="E27" s="46">
        <v>1879.0303733356475</v>
      </c>
      <c r="F27" s="46">
        <v>1918.288857332057</v>
      </c>
      <c r="G27" s="46">
        <v>1941.8968421495827</v>
      </c>
      <c r="H27" s="46">
        <v>1959.3699477466646</v>
      </c>
      <c r="I27" s="46">
        <v>1979.5469662050864</v>
      </c>
      <c r="J27" s="46">
        <v>1996.494978115084</v>
      </c>
      <c r="K27" s="46">
        <v>2014.7654324065852</v>
      </c>
      <c r="L27" s="46">
        <v>2031.132193283315</v>
      </c>
      <c r="M27" s="46">
        <v>2044.7627776813008</v>
      </c>
      <c r="N27" s="46">
        <v>2044.7939226568658</v>
      </c>
      <c r="O27" s="46">
        <v>2044.8105244937178</v>
      </c>
      <c r="P27" s="46">
        <v>2044.8263207228827</v>
      </c>
      <c r="Q27" s="46">
        <v>2044.8413504366454</v>
      </c>
      <c r="R27" s="46">
        <v>2044.8556508303302</v>
      </c>
      <c r="S27" s="46">
        <v>2044.8692572943501</v>
      </c>
      <c r="T27" s="46">
        <v>2044.8822035017906</v>
      </c>
      <c r="U27" s="46">
        <v>2044.8945214917435</v>
      </c>
      <c r="V27" s="46">
        <v>2044.9062417485968</v>
      </c>
      <c r="W27" s="46">
        <v>2044.9173932774772</v>
      </c>
      <c r="X27" s="46">
        <v>2044.8972772988757</v>
      </c>
      <c r="Y27" s="46">
        <v>2044.8772577220313</v>
      </c>
      <c r="Z27" s="46">
        <v>2044.8834814828613</v>
      </c>
      <c r="AA27" s="46">
        <v>2044.8901996580607</v>
      </c>
      <c r="AB27" s="46">
        <v>2044.8973496094359</v>
      </c>
      <c r="AC27" s="46">
        <v>2044.9041526078895</v>
      </c>
      <c r="AD27" s="46">
        <v>2044.9106254893873</v>
      </c>
      <c r="AE27" s="46">
        <v>2044.9167842729244</v>
      </c>
      <c r="AF27" s="46">
        <v>2044.9226442001718</v>
      </c>
      <c r="AG27" s="46">
        <v>2044.9282197731952</v>
      </c>
      <c r="AH27" s="46">
        <v>2044.9335247903441</v>
      </c>
      <c r="AI27" s="46">
        <v>2044.9385723804</v>
      </c>
      <c r="AJ27" s="46">
        <v>2044.9433750350677</v>
      </c>
      <c r="AK27" s="46">
        <v>2044.9479446398898</v>
      </c>
      <c r="AL27" s="46">
        <v>2044.9522925036595</v>
      </c>
      <c r="AM27" s="46">
        <v>2044.9564293864087</v>
      </c>
      <c r="AN27" s="46">
        <v>2044.9564293864087</v>
      </c>
      <c r="AO27" s="46">
        <v>2044.9564293864087</v>
      </c>
      <c r="AP27" s="46">
        <v>2044.9564293864087</v>
      </c>
      <c r="AQ27" s="46">
        <v>2044.9564293864087</v>
      </c>
    </row>
    <row r="28" spans="1:43" ht="16.8" x14ac:dyDescent="0.4">
      <c r="A28" s="15"/>
      <c r="B28" s="15" t="s">
        <v>22</v>
      </c>
      <c r="C28" s="15"/>
      <c r="D28" s="51">
        <f>D26-D27</f>
        <v>-1724.5374840613385</v>
      </c>
      <c r="E28" s="51">
        <f t="shared" ref="E28:AQ28" si="5">E26-E27</f>
        <v>-1690.886208254266</v>
      </c>
      <c r="F28" s="51">
        <f t="shared" si="5"/>
        <v>-1579.1392737205235</v>
      </c>
      <c r="G28" s="51">
        <f t="shared" si="5"/>
        <v>-1449.4879615223933</v>
      </c>
      <c r="H28" s="51">
        <f t="shared" si="5"/>
        <v>-1315.1423187911059</v>
      </c>
      <c r="I28" s="51">
        <f t="shared" si="5"/>
        <v>-1185.3545837953807</v>
      </c>
      <c r="J28" s="51">
        <f t="shared" si="5"/>
        <v>-1054.1295454033288</v>
      </c>
      <c r="K28" s="51">
        <f t="shared" si="5"/>
        <v>-926.17564143788991</v>
      </c>
      <c r="L28" s="51">
        <f t="shared" si="5"/>
        <v>-798.21640646598439</v>
      </c>
      <c r="M28" s="51">
        <f t="shared" si="5"/>
        <v>-670.11062915413618</v>
      </c>
      <c r="N28" s="51">
        <f t="shared" si="5"/>
        <v>-533.83271792934761</v>
      </c>
      <c r="O28" s="51">
        <f t="shared" si="5"/>
        <v>-405.04398129396509</v>
      </c>
      <c r="P28" s="51">
        <f t="shared" si="5"/>
        <v>-354.93679416428563</v>
      </c>
      <c r="Q28" s="51">
        <f t="shared" si="5"/>
        <v>-320.02333151464518</v>
      </c>
      <c r="R28" s="51">
        <f t="shared" si="5"/>
        <v>-287.47467652791352</v>
      </c>
      <c r="S28" s="51">
        <f t="shared" si="5"/>
        <v>-257.11683654792182</v>
      </c>
      <c r="T28" s="51">
        <f t="shared" si="5"/>
        <v>-228.78995621538297</v>
      </c>
      <c r="U28" s="51">
        <f t="shared" si="5"/>
        <v>-202.34705734452405</v>
      </c>
      <c r="V28" s="51">
        <f t="shared" si="5"/>
        <v>-177.65289925716456</v>
      </c>
      <c r="W28" s="51">
        <f t="shared" si="5"/>
        <v>-154.58294752933966</v>
      </c>
      <c r="X28" s="51">
        <f t="shared" si="5"/>
        <v>-135.19992723641349</v>
      </c>
      <c r="Y28" s="51">
        <f t="shared" si="5"/>
        <v>-116.77126649325896</v>
      </c>
      <c r="Z28" s="51">
        <f t="shared" si="5"/>
        <v>-99.622564531566695</v>
      </c>
      <c r="AA28" s="51">
        <f t="shared" si="5"/>
        <v>-83.573414801644958</v>
      </c>
      <c r="AB28" s="51">
        <f t="shared" si="5"/>
        <v>-68.558463798600769</v>
      </c>
      <c r="AC28" s="51">
        <f t="shared" si="5"/>
        <v>-54.505667670521234</v>
      </c>
      <c r="AD28" s="51">
        <f t="shared" si="5"/>
        <v>-41.349183750963448</v>
      </c>
      <c r="AE28" s="51">
        <f t="shared" si="5"/>
        <v>-29.02811983082097</v>
      </c>
      <c r="AF28" s="51">
        <f t="shared" si="5"/>
        <v>-17.486121518903929</v>
      </c>
      <c r="AG28" s="51">
        <f t="shared" si="5"/>
        <v>-6.6709972057226423</v>
      </c>
      <c r="AH28" s="51">
        <f t="shared" si="5"/>
        <v>3.4656230203231644</v>
      </c>
      <c r="AI28" s="51">
        <f t="shared" si="5"/>
        <v>12.968597786624059</v>
      </c>
      <c r="AJ28" s="51">
        <f t="shared" si="5"/>
        <v>21.879557131673664</v>
      </c>
      <c r="AK28" s="51">
        <f t="shared" si="5"/>
        <v>30.237160137315414</v>
      </c>
      <c r="AL28" s="51">
        <f t="shared" si="5"/>
        <v>38.077329887281394</v>
      </c>
      <c r="AM28" s="51">
        <f t="shared" si="5"/>
        <v>45.433467902735174</v>
      </c>
      <c r="AN28" s="51">
        <f t="shared" si="5"/>
        <v>52.396453090299474</v>
      </c>
      <c r="AO28" s="51">
        <f t="shared" si="5"/>
        <v>58.98566549733323</v>
      </c>
      <c r="AP28" s="51">
        <f t="shared" si="5"/>
        <v>65.223033260794182</v>
      </c>
      <c r="AQ28" s="51">
        <f t="shared" si="5"/>
        <v>71.129020096782369</v>
      </c>
    </row>
    <row r="29" spans="1:43" ht="16.8" x14ac:dyDescent="0.4">
      <c r="A29" s="15"/>
      <c r="B29" s="15"/>
      <c r="C29" s="15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</row>
    <row r="30" spans="1:43" x14ac:dyDescent="0.25">
      <c r="A30" s="15"/>
      <c r="B30" s="52" t="str">
        <f>"Project NPV @ Yr " &amp;TEXT(F30,"General")</f>
        <v>Project NPV @ Yr 40</v>
      </c>
      <c r="C30" s="15"/>
      <c r="D30" s="26">
        <f>INDEX(D28:AQ28,F30)</f>
        <v>71.129020096782369</v>
      </c>
      <c r="E30" s="20"/>
      <c r="F30" s="5">
        <v>40</v>
      </c>
      <c r="G30" s="20" t="s">
        <v>23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x14ac:dyDescent="0.25">
      <c r="A31" s="15"/>
      <c r="B31" s="12"/>
      <c r="C31" s="15"/>
      <c r="D31" s="2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x14ac:dyDescent="0.25">
      <c r="A32" s="15"/>
      <c r="B32" s="13" t="s">
        <v>24</v>
      </c>
      <c r="C32" s="15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30" customFormat="1" ht="13.2" x14ac:dyDescent="0.25">
      <c r="A33" s="28"/>
      <c r="B33" s="28" t="s">
        <v>25</v>
      </c>
      <c r="C33" s="28"/>
      <c r="D33" s="29">
        <f>D26/D27</f>
        <v>3.02804974651147E-2</v>
      </c>
      <c r="E33" s="29">
        <f t="shared" ref="E33:AQ33" si="6">E26/E27</f>
        <v>0.1001283256254068</v>
      </c>
      <c r="F33" s="29">
        <f t="shared" si="6"/>
        <v>0.17679797404610914</v>
      </c>
      <c r="G33" s="29">
        <f t="shared" si="6"/>
        <v>0.25357108057404187</v>
      </c>
      <c r="H33" s="29">
        <f t="shared" si="6"/>
        <v>0.32879325810648474</v>
      </c>
      <c r="I33" s="29">
        <f t="shared" si="6"/>
        <v>0.40119906017295542</v>
      </c>
      <c r="J33" s="29">
        <f t="shared" si="6"/>
        <v>0.47200991890370503</v>
      </c>
      <c r="K33" s="29">
        <f t="shared" si="6"/>
        <v>0.54030596984602963</v>
      </c>
      <c r="L33" s="29">
        <f t="shared" si="6"/>
        <v>0.60700913061908024</v>
      </c>
      <c r="M33" s="29">
        <f t="shared" si="6"/>
        <v>0.67227952480921949</v>
      </c>
      <c r="N33" s="29">
        <f t="shared" si="6"/>
        <v>0.73893079785970717</v>
      </c>
      <c r="O33" s="29">
        <f t="shared" si="6"/>
        <v>0.80191613039831577</v>
      </c>
      <c r="P33" s="29">
        <f t="shared" si="6"/>
        <v>0.82642203371149436</v>
      </c>
      <c r="Q33" s="29">
        <f t="shared" si="6"/>
        <v>0.84349723197532711</v>
      </c>
      <c r="R33" s="29">
        <f t="shared" si="6"/>
        <v>0.85941566270891434</v>
      </c>
      <c r="S33" s="29">
        <f t="shared" si="6"/>
        <v>0.87426245681441583</v>
      </c>
      <c r="T33" s="29">
        <f t="shared" si="6"/>
        <v>0.88811582602480088</v>
      </c>
      <c r="U33" s="29">
        <f t="shared" si="6"/>
        <v>0.90104767985934431</v>
      </c>
      <c r="V33" s="29">
        <f t="shared" si="6"/>
        <v>0.91312418357858116</v>
      </c>
      <c r="W33" s="29">
        <f t="shared" si="6"/>
        <v>0.92440626304147044</v>
      </c>
      <c r="X33" s="29">
        <f t="shared" si="6"/>
        <v>0.93388424507318024</v>
      </c>
      <c r="Y33" s="29">
        <f t="shared" si="6"/>
        <v>0.94289570875107642</v>
      </c>
      <c r="Z33" s="29">
        <f t="shared" si="6"/>
        <v>0.951282033703297</v>
      </c>
      <c r="AA33" s="29">
        <f t="shared" si="6"/>
        <v>0.95913061013465672</v>
      </c>
      <c r="AB33" s="29">
        <f t="shared" si="6"/>
        <v>0.96647339593271264</v>
      </c>
      <c r="AC33" s="29">
        <f t="shared" si="6"/>
        <v>0.97334561250657659</v>
      </c>
      <c r="AD33" s="29">
        <f t="shared" si="6"/>
        <v>0.97977946652750769</v>
      </c>
      <c r="AE33" s="29">
        <f t="shared" si="6"/>
        <v>0.98580474273864305</v>
      </c>
      <c r="AF33" s="29">
        <f t="shared" si="6"/>
        <v>0.99144900587389051</v>
      </c>
      <c r="AG33" s="29">
        <f t="shared" si="6"/>
        <v>0.99673778417197323</v>
      </c>
      <c r="AH33" s="29">
        <f t="shared" si="6"/>
        <v>1.0016947362729938</v>
      </c>
      <c r="AI33" s="29">
        <f t="shared" si="6"/>
        <v>1.0063418031043974</v>
      </c>
      <c r="AJ33" s="29">
        <f t="shared" si="6"/>
        <v>1.010699346201358</v>
      </c>
      <c r="AK33" s="29">
        <f t="shared" si="6"/>
        <v>1.0147862737614282</v>
      </c>
      <c r="AL33" s="29">
        <f t="shared" si="6"/>
        <v>1.0186201556030743</v>
      </c>
      <c r="AM33" s="29">
        <f t="shared" si="6"/>
        <v>1.0222173280808566</v>
      </c>
      <c r="AN33" s="29">
        <f t="shared" si="6"/>
        <v>1.0256222833588788</v>
      </c>
      <c r="AO33" s="29">
        <f t="shared" si="6"/>
        <v>1.0288444607668399</v>
      </c>
      <c r="AP33" s="29">
        <f t="shared" si="6"/>
        <v>1.0318945833385627</v>
      </c>
      <c r="AQ33" s="29">
        <f t="shared" si="6"/>
        <v>1.0347826579943928</v>
      </c>
    </row>
    <row r="34" spans="1:43" s="30" customFormat="1" ht="13.2" x14ac:dyDescent="0.25">
      <c r="A34" s="28"/>
      <c r="B34" s="31" t="s">
        <v>26</v>
      </c>
      <c r="C34" s="31"/>
      <c r="D34" s="32">
        <f>INDEX(D33:AQ33,F30)</f>
        <v>1.0347826579943928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8" spans="1:43" x14ac:dyDescent="0.25">
      <c r="B38" s="33"/>
      <c r="E38" s="34"/>
    </row>
    <row r="39" spans="1:43" x14ac:dyDescent="0.25">
      <c r="B39" s="33"/>
      <c r="E39" s="34"/>
    </row>
    <row r="40" spans="1:43" x14ac:dyDescent="0.25">
      <c r="B40" s="33"/>
      <c r="E40" s="34"/>
    </row>
    <row r="41" spans="1:43" x14ac:dyDescent="0.25">
      <c r="B41" s="33"/>
    </row>
    <row r="42" spans="1:43" x14ac:dyDescent="0.25">
      <c r="B42" s="33"/>
    </row>
    <row r="43" spans="1:43" x14ac:dyDescent="0.25">
      <c r="B43" s="33"/>
    </row>
    <row r="44" spans="1:43" x14ac:dyDescent="0.25">
      <c r="B44" s="33"/>
    </row>
    <row r="47" spans="1:43" x14ac:dyDescent="0.25">
      <c r="B47" s="1" t="s">
        <v>27</v>
      </c>
      <c r="D47" s="35"/>
      <c r="E47" s="35"/>
      <c r="F47" s="35"/>
      <c r="G47" s="35"/>
      <c r="H47" s="35"/>
    </row>
    <row r="48" spans="1:43" x14ac:dyDescent="0.25">
      <c r="B48" s="1" t="s">
        <v>28</v>
      </c>
      <c r="D48" s="38">
        <v>21.670582500000002</v>
      </c>
      <c r="E48" s="35">
        <v>53.893664999999999</v>
      </c>
      <c r="F48" s="35">
        <v>68.541164999999992</v>
      </c>
      <c r="G48" s="35">
        <v>75.471164999999999</v>
      </c>
      <c r="H48" s="35">
        <v>80.511164999999991</v>
      </c>
      <c r="I48" s="35">
        <v>85.393664999999999</v>
      </c>
      <c r="J48" s="35">
        <v>90.433664999999991</v>
      </c>
      <c r="K48" s="35">
        <v>95.473664999999997</v>
      </c>
      <c r="L48" s="35">
        <v>100.67116499999999</v>
      </c>
      <c r="M48" s="35">
        <v>105.396165</v>
      </c>
      <c r="N48" s="35">
        <v>107.60116499999999</v>
      </c>
      <c r="O48" s="35">
        <v>107.60116499999999</v>
      </c>
      <c r="P48" s="35">
        <v>107.60116499999999</v>
      </c>
      <c r="Q48" s="35">
        <v>107.60116499999999</v>
      </c>
      <c r="R48" s="35">
        <v>107.60116499999999</v>
      </c>
      <c r="S48" s="35">
        <v>107.60116499999999</v>
      </c>
      <c r="T48" s="35">
        <v>107.60116499999999</v>
      </c>
      <c r="U48" s="35">
        <v>107.60116499999999</v>
      </c>
      <c r="V48" s="35">
        <v>107.60116499999999</v>
      </c>
      <c r="W48" s="35">
        <v>107.60116499999999</v>
      </c>
      <c r="X48" s="35">
        <v>107.60116499999999</v>
      </c>
      <c r="Y48" s="35">
        <v>107.60116499999999</v>
      </c>
      <c r="Z48" s="35">
        <v>107.60116499999999</v>
      </c>
      <c r="AA48" s="35">
        <v>107.60116499999999</v>
      </c>
      <c r="AB48" s="35">
        <v>107.60116499999999</v>
      </c>
      <c r="AC48" s="35">
        <v>107.60116499999999</v>
      </c>
      <c r="AD48" s="35">
        <v>107.60116499999999</v>
      </c>
      <c r="AE48" s="35">
        <v>107.60116499999999</v>
      </c>
      <c r="AF48" s="35">
        <v>107.60116499999999</v>
      </c>
      <c r="AG48" s="35">
        <v>107.60116499999999</v>
      </c>
      <c r="AH48" s="35">
        <v>107.60116499999999</v>
      </c>
      <c r="AI48" s="35">
        <v>107.60116499999999</v>
      </c>
      <c r="AJ48" s="35">
        <v>107.60116499999999</v>
      </c>
      <c r="AK48" s="35">
        <v>107.60116499999999</v>
      </c>
      <c r="AL48" s="35">
        <v>107.60116499999999</v>
      </c>
      <c r="AM48" s="35">
        <v>107.60116499999999</v>
      </c>
      <c r="AN48" s="35">
        <v>107.60116499999999</v>
      </c>
      <c r="AO48" s="35">
        <v>107.60116499999999</v>
      </c>
      <c r="AP48" s="35">
        <v>107.60116499999999</v>
      </c>
      <c r="AQ48" s="35">
        <v>107.60116499999999</v>
      </c>
    </row>
    <row r="49" spans="1:43" x14ac:dyDescent="0.25">
      <c r="B49" s="1" t="s">
        <v>29</v>
      </c>
      <c r="D49" s="38">
        <v>4.9871549999999996</v>
      </c>
      <c r="E49" s="35">
        <v>10.1422525</v>
      </c>
      <c r="F49" s="35">
        <v>10.478137500000001</v>
      </c>
      <c r="G49" s="35">
        <v>10.64608</v>
      </c>
      <c r="H49" s="35">
        <v>10.64608</v>
      </c>
      <c r="I49" s="35">
        <v>10.64608</v>
      </c>
      <c r="J49" s="35">
        <v>10.64608</v>
      </c>
      <c r="K49" s="35">
        <v>10.64608</v>
      </c>
      <c r="L49" s="35">
        <v>10.64608</v>
      </c>
      <c r="M49" s="35">
        <v>10.64608</v>
      </c>
      <c r="N49" s="35">
        <v>10.64608</v>
      </c>
      <c r="O49" s="35">
        <v>10.64608</v>
      </c>
      <c r="P49" s="35">
        <v>10.64608</v>
      </c>
      <c r="Q49" s="35">
        <v>10.64608</v>
      </c>
      <c r="R49" s="35">
        <v>10.64608</v>
      </c>
      <c r="S49" s="35">
        <v>10.64608</v>
      </c>
      <c r="T49" s="35">
        <v>10.64608</v>
      </c>
      <c r="U49" s="35">
        <v>10.64608</v>
      </c>
      <c r="V49" s="35">
        <v>10.64608</v>
      </c>
      <c r="W49" s="35">
        <v>10.64608</v>
      </c>
      <c r="X49" s="35">
        <v>0.67176999999999998</v>
      </c>
      <c r="Y49" s="35">
        <v>0.33588499999999999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</row>
    <row r="50" spans="1:43" s="35" customFormat="1" ht="13.2" x14ac:dyDescent="0.25">
      <c r="D50" s="38">
        <f>D49+D48</f>
        <v>26.657737500000003</v>
      </c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x14ac:dyDescent="0.25">
      <c r="B51" s="1" t="s">
        <v>30</v>
      </c>
      <c r="D51" s="53"/>
      <c r="E51" s="1"/>
      <c r="F51" s="1"/>
      <c r="G51" s="1"/>
      <c r="H51" s="1"/>
    </row>
    <row r="52" spans="1:43" x14ac:dyDescent="0.25">
      <c r="B52" s="37" t="s">
        <v>31</v>
      </c>
      <c r="D52" s="38">
        <v>234.98099999999999</v>
      </c>
      <c r="E52" s="38">
        <v>545.74800000000005</v>
      </c>
      <c r="F52" s="38">
        <v>651.89200000000005</v>
      </c>
      <c r="G52" s="38">
        <v>702.19399999999996</v>
      </c>
      <c r="H52" s="38">
        <v>737.65</v>
      </c>
      <c r="I52" s="38">
        <v>771.99800000000005</v>
      </c>
      <c r="J52" s="38">
        <v>807.45399999999995</v>
      </c>
      <c r="K52" s="38">
        <v>842.91</v>
      </c>
      <c r="L52" s="38">
        <v>879.47400000000005</v>
      </c>
      <c r="M52" s="38">
        <v>912.71400000000006</v>
      </c>
      <c r="N52" s="38">
        <v>928.226</v>
      </c>
      <c r="O52" s="38">
        <v>928.226</v>
      </c>
      <c r="P52" s="38">
        <v>139.23390000000001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8">
        <v>0</v>
      </c>
      <c r="AH52" s="38">
        <v>0</v>
      </c>
      <c r="AI52" s="38">
        <v>0</v>
      </c>
      <c r="AJ52" s="38">
        <v>0</v>
      </c>
      <c r="AK52" s="38">
        <v>0</v>
      </c>
      <c r="AL52" s="38">
        <v>0</v>
      </c>
      <c r="AM52" s="38">
        <v>0</v>
      </c>
      <c r="AN52" s="38">
        <v>0</v>
      </c>
      <c r="AO52" s="38">
        <v>0</v>
      </c>
      <c r="AP52" s="38">
        <v>0</v>
      </c>
      <c r="AQ52" s="38">
        <v>0</v>
      </c>
    </row>
    <row r="53" spans="1:43" x14ac:dyDescent="0.25">
      <c r="B53" s="37" t="s">
        <v>32</v>
      </c>
      <c r="C53" s="39">
        <v>0.23</v>
      </c>
      <c r="D53" s="53">
        <f>D52*$C53</f>
        <v>54.045630000000003</v>
      </c>
      <c r="E53" s="1">
        <f t="shared" ref="E53:AQ53" si="7">E52*$C53</f>
        <v>125.52204000000002</v>
      </c>
      <c r="F53" s="1">
        <f t="shared" si="7"/>
        <v>149.93516000000002</v>
      </c>
      <c r="G53" s="1">
        <f t="shared" si="7"/>
        <v>161.50461999999999</v>
      </c>
      <c r="H53" s="1">
        <f t="shared" si="7"/>
        <v>169.65950000000001</v>
      </c>
      <c r="I53" s="1">
        <f t="shared" si="7"/>
        <v>177.55954000000003</v>
      </c>
      <c r="J53" s="1">
        <f t="shared" si="7"/>
        <v>185.71441999999999</v>
      </c>
      <c r="K53" s="1">
        <f t="shared" si="7"/>
        <v>193.86930000000001</v>
      </c>
      <c r="L53" s="1">
        <f t="shared" si="7"/>
        <v>202.27902000000003</v>
      </c>
      <c r="M53" s="1">
        <f t="shared" si="7"/>
        <v>209.92422000000002</v>
      </c>
      <c r="N53" s="1">
        <f t="shared" si="7"/>
        <v>213.49198000000001</v>
      </c>
      <c r="O53" s="1">
        <f t="shared" si="7"/>
        <v>213.49198000000001</v>
      </c>
      <c r="P53" s="1">
        <f t="shared" si="7"/>
        <v>32.023797000000002</v>
      </c>
      <c r="Q53" s="1">
        <f t="shared" si="7"/>
        <v>0</v>
      </c>
      <c r="R53" s="1">
        <f t="shared" si="7"/>
        <v>0</v>
      </c>
      <c r="S53" s="1">
        <f t="shared" si="7"/>
        <v>0</v>
      </c>
      <c r="T53" s="1">
        <f t="shared" si="7"/>
        <v>0</v>
      </c>
      <c r="U53" s="1">
        <f t="shared" si="7"/>
        <v>0</v>
      </c>
      <c r="V53" s="1">
        <f t="shared" si="7"/>
        <v>0</v>
      </c>
      <c r="W53" s="1">
        <f t="shared" si="7"/>
        <v>0</v>
      </c>
      <c r="X53" s="1">
        <f t="shared" si="7"/>
        <v>0</v>
      </c>
      <c r="Y53" s="1">
        <f t="shared" si="7"/>
        <v>0</v>
      </c>
      <c r="Z53" s="1">
        <f t="shared" si="7"/>
        <v>0</v>
      </c>
      <c r="AA53" s="1">
        <f t="shared" si="7"/>
        <v>0</v>
      </c>
      <c r="AB53" s="1">
        <f t="shared" si="7"/>
        <v>0</v>
      </c>
      <c r="AC53" s="1">
        <f t="shared" si="7"/>
        <v>0</v>
      </c>
      <c r="AD53" s="1">
        <f t="shared" si="7"/>
        <v>0</v>
      </c>
      <c r="AE53" s="1">
        <f t="shared" si="7"/>
        <v>0</v>
      </c>
      <c r="AF53" s="1">
        <f t="shared" si="7"/>
        <v>0</v>
      </c>
      <c r="AG53" s="1">
        <f t="shared" si="7"/>
        <v>0</v>
      </c>
      <c r="AH53" s="1">
        <f t="shared" si="7"/>
        <v>0</v>
      </c>
      <c r="AI53" s="1">
        <f t="shared" si="7"/>
        <v>0</v>
      </c>
      <c r="AJ53" s="1">
        <f t="shared" si="7"/>
        <v>0</v>
      </c>
      <c r="AK53" s="1">
        <f t="shared" si="7"/>
        <v>0</v>
      </c>
      <c r="AL53" s="1">
        <f t="shared" si="7"/>
        <v>0</v>
      </c>
      <c r="AM53" s="1">
        <f t="shared" si="7"/>
        <v>0</v>
      </c>
      <c r="AN53" s="1">
        <f t="shared" si="7"/>
        <v>0</v>
      </c>
      <c r="AO53" s="1">
        <f t="shared" si="7"/>
        <v>0</v>
      </c>
      <c r="AP53" s="1">
        <f t="shared" si="7"/>
        <v>0</v>
      </c>
      <c r="AQ53" s="1">
        <f t="shared" si="7"/>
        <v>0</v>
      </c>
    </row>
    <row r="54" spans="1:43" x14ac:dyDescent="0.25">
      <c r="B54" s="37" t="s">
        <v>33</v>
      </c>
      <c r="C54" s="39"/>
      <c r="D54" s="5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5">
        <v>0</v>
      </c>
      <c r="AK54" s="35">
        <v>0</v>
      </c>
      <c r="AL54" s="35">
        <v>0</v>
      </c>
      <c r="AM54" s="35">
        <v>0</v>
      </c>
      <c r="AN54" s="35">
        <v>0</v>
      </c>
      <c r="AO54" s="35">
        <v>0</v>
      </c>
      <c r="AP54" s="35">
        <v>0</v>
      </c>
      <c r="AQ54" s="35">
        <v>0</v>
      </c>
    </row>
    <row r="56" spans="1:43" x14ac:dyDescent="0.25">
      <c r="A56" s="1"/>
      <c r="B56" s="17" t="s">
        <v>34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43" x14ac:dyDescent="0.25">
      <c r="A57" s="1"/>
      <c r="B57" s="1" t="s">
        <v>35</v>
      </c>
      <c r="C57" s="1"/>
      <c r="D57" s="35">
        <f t="shared" ref="D57:AQ57" si="8">SUM(D10:D12)</f>
        <v>80.703367500000013</v>
      </c>
      <c r="E57" s="35">
        <f t="shared" si="8"/>
        <v>189.55795750000001</v>
      </c>
      <c r="F57" s="35">
        <f t="shared" si="8"/>
        <v>228.95446250000003</v>
      </c>
      <c r="G57" s="35">
        <f t="shared" si="8"/>
        <v>247.62186499999999</v>
      </c>
      <c r="H57" s="35">
        <f t="shared" si="8"/>
        <v>260.81674499999997</v>
      </c>
      <c r="I57" s="35">
        <f t="shared" si="8"/>
        <v>273.59928500000001</v>
      </c>
      <c r="J57" s="35">
        <f t="shared" si="8"/>
        <v>286.79416499999996</v>
      </c>
      <c r="K57" s="35">
        <f t="shared" si="8"/>
        <v>299.98904500000003</v>
      </c>
      <c r="L57" s="35">
        <f t="shared" si="8"/>
        <v>313.59626500000002</v>
      </c>
      <c r="M57" s="35">
        <f t="shared" si="8"/>
        <v>325.96646500000003</v>
      </c>
      <c r="N57" s="35">
        <f t="shared" si="8"/>
        <v>331.73922500000003</v>
      </c>
      <c r="O57" s="35">
        <f t="shared" si="8"/>
        <v>331.73922500000003</v>
      </c>
      <c r="P57" s="35">
        <f t="shared" si="8"/>
        <v>150.27104199999999</v>
      </c>
      <c r="Q57" s="35">
        <f t="shared" si="8"/>
        <v>118.24724499999999</v>
      </c>
      <c r="R57" s="35">
        <f t="shared" si="8"/>
        <v>118.24724499999999</v>
      </c>
      <c r="S57" s="35">
        <f t="shared" si="8"/>
        <v>118.24724499999999</v>
      </c>
      <c r="T57" s="35">
        <f t="shared" si="8"/>
        <v>118.24724499999999</v>
      </c>
      <c r="U57" s="35">
        <f t="shared" si="8"/>
        <v>118.24724499999999</v>
      </c>
      <c r="V57" s="35">
        <f t="shared" si="8"/>
        <v>118.24724499999999</v>
      </c>
      <c r="W57" s="35">
        <f t="shared" si="8"/>
        <v>118.24724499999999</v>
      </c>
      <c r="X57" s="35">
        <f t="shared" si="8"/>
        <v>108.27293499999999</v>
      </c>
      <c r="Y57" s="35">
        <f t="shared" si="8"/>
        <v>107.93705</v>
      </c>
      <c r="Z57" s="35">
        <f t="shared" si="8"/>
        <v>107.60116499999999</v>
      </c>
      <c r="AA57" s="35">
        <f t="shared" si="8"/>
        <v>107.60116499999999</v>
      </c>
      <c r="AB57" s="35">
        <f t="shared" si="8"/>
        <v>107.60116499999999</v>
      </c>
      <c r="AC57" s="35">
        <f t="shared" si="8"/>
        <v>107.60116499999999</v>
      </c>
      <c r="AD57" s="35">
        <f t="shared" si="8"/>
        <v>107.60116499999999</v>
      </c>
      <c r="AE57" s="35">
        <f t="shared" si="8"/>
        <v>107.60116499999999</v>
      </c>
      <c r="AF57" s="35">
        <f t="shared" si="8"/>
        <v>107.60116499999999</v>
      </c>
      <c r="AG57" s="35">
        <f t="shared" si="8"/>
        <v>107.60116499999999</v>
      </c>
      <c r="AH57" s="35">
        <f t="shared" si="8"/>
        <v>107.60116499999999</v>
      </c>
      <c r="AI57" s="35">
        <f t="shared" si="8"/>
        <v>107.60116499999999</v>
      </c>
      <c r="AJ57" s="35">
        <f t="shared" si="8"/>
        <v>107.60116499999999</v>
      </c>
      <c r="AK57" s="35">
        <f t="shared" si="8"/>
        <v>107.60116499999999</v>
      </c>
      <c r="AL57" s="35">
        <f t="shared" si="8"/>
        <v>107.60116499999999</v>
      </c>
      <c r="AM57" s="35">
        <f t="shared" si="8"/>
        <v>107.60116499999999</v>
      </c>
      <c r="AN57" s="35">
        <f t="shared" si="8"/>
        <v>107.60116499999999</v>
      </c>
      <c r="AO57" s="35">
        <f t="shared" si="8"/>
        <v>107.60116499999999</v>
      </c>
      <c r="AP57" s="35">
        <f t="shared" si="8"/>
        <v>107.60116499999999</v>
      </c>
      <c r="AQ57" s="35">
        <f t="shared" si="8"/>
        <v>107.60116499999999</v>
      </c>
    </row>
    <row r="58" spans="1:43" x14ac:dyDescent="0.25">
      <c r="A58" s="1"/>
      <c r="B58" s="1" t="s">
        <v>36</v>
      </c>
      <c r="C58" s="1"/>
      <c r="D58" s="35">
        <f t="shared" ref="D58:AQ59" si="9">D14</f>
        <v>-4.2356800000000003</v>
      </c>
      <c r="E58" s="35">
        <f t="shared" si="9"/>
        <v>-10.554485533834589</v>
      </c>
      <c r="F58" s="35">
        <f t="shared" si="9"/>
        <v>-13.463860601503763</v>
      </c>
      <c r="G58" s="35">
        <f t="shared" si="9"/>
        <v>-15.113961624060151</v>
      </c>
      <c r="H58" s="35">
        <f t="shared" si="9"/>
        <v>-16.454095879699253</v>
      </c>
      <c r="I58" s="35">
        <f t="shared" si="9"/>
        <v>-17.808542706766922</v>
      </c>
      <c r="J58" s="35">
        <f t="shared" si="9"/>
        <v>-19.234891819548878</v>
      </c>
      <c r="K58" s="35">
        <f t="shared" si="9"/>
        <v>-20.704687789473688</v>
      </c>
      <c r="L58" s="35">
        <f t="shared" si="9"/>
        <v>-22.249101473684217</v>
      </c>
      <c r="M58" s="35">
        <f t="shared" si="9"/>
        <v>-23.742770586466172</v>
      </c>
      <c r="N58" s="35">
        <f t="shared" si="9"/>
        <v>-24.756713984962413</v>
      </c>
      <c r="O58" s="35">
        <f t="shared" si="9"/>
        <v>-25.32476138345865</v>
      </c>
      <c r="P58" s="35">
        <f t="shared" si="9"/>
        <v>-25.892808781954891</v>
      </c>
      <c r="Q58" s="35">
        <f t="shared" si="9"/>
        <v>-26.460856180451131</v>
      </c>
      <c r="R58" s="35">
        <f t="shared" si="9"/>
        <v>-27.028903578947371</v>
      </c>
      <c r="S58" s="35">
        <f t="shared" si="9"/>
        <v>-27.596950977443605</v>
      </c>
      <c r="T58" s="35">
        <f t="shared" si="9"/>
        <v>-28.164998375939842</v>
      </c>
      <c r="U58" s="35">
        <f t="shared" si="9"/>
        <v>-28.733045774436082</v>
      </c>
      <c r="V58" s="35">
        <f t="shared" si="9"/>
        <v>-29.301093172932323</v>
      </c>
      <c r="W58" s="35">
        <f t="shared" si="9"/>
        <v>-29.869140571428559</v>
      </c>
      <c r="X58" s="35">
        <f t="shared" si="9"/>
        <v>-28.792194285714274</v>
      </c>
      <c r="Y58" s="35">
        <f t="shared" si="9"/>
        <v>-27.665747999999986</v>
      </c>
      <c r="Z58" s="35">
        <f t="shared" si="9"/>
        <v>-28.033801714285698</v>
      </c>
      <c r="AA58" s="35">
        <f t="shared" si="9"/>
        <v>-28.451355428571414</v>
      </c>
      <c r="AB58" s="35">
        <f t="shared" si="9"/>
        <v>-28.918409142857122</v>
      </c>
      <c r="AC58" s="35">
        <f t="shared" si="9"/>
        <v>-29.385462857142837</v>
      </c>
      <c r="AD58" s="35">
        <f t="shared" si="9"/>
        <v>-29.852516571428552</v>
      </c>
      <c r="AE58" s="35">
        <f t="shared" si="9"/>
        <v>-30.31957028571426</v>
      </c>
      <c r="AF58" s="35">
        <f t="shared" si="9"/>
        <v>-30.786623999999975</v>
      </c>
      <c r="AG58" s="35">
        <f t="shared" si="9"/>
        <v>-31.25367771428569</v>
      </c>
      <c r="AH58" s="35">
        <f t="shared" si="9"/>
        <v>-31.720731428571398</v>
      </c>
      <c r="AI58" s="35">
        <f t="shared" si="9"/>
        <v>-32.187785142857109</v>
      </c>
      <c r="AJ58" s="35">
        <f t="shared" si="9"/>
        <v>-32.654838857142821</v>
      </c>
      <c r="AK58" s="35">
        <f t="shared" si="9"/>
        <v>-33.121892571428539</v>
      </c>
      <c r="AL58" s="35">
        <f t="shared" si="9"/>
        <v>-33.58894628571425</v>
      </c>
      <c r="AM58" s="35">
        <f t="shared" si="9"/>
        <v>-34.055999999999962</v>
      </c>
      <c r="AN58" s="35">
        <f t="shared" si="9"/>
        <v>-34.055999999999962</v>
      </c>
      <c r="AO58" s="35">
        <f t="shared" si="9"/>
        <v>-34.055999999999962</v>
      </c>
      <c r="AP58" s="35">
        <f t="shared" si="9"/>
        <v>-34.055999999999962</v>
      </c>
      <c r="AQ58" s="35">
        <f t="shared" si="9"/>
        <v>-34.055999999999962</v>
      </c>
    </row>
    <row r="59" spans="1:43" x14ac:dyDescent="0.25">
      <c r="A59" s="1"/>
      <c r="B59" s="1" t="s">
        <v>37</v>
      </c>
      <c r="C59" s="1"/>
      <c r="D59" s="35">
        <f t="shared" si="9"/>
        <v>-20.59</v>
      </c>
      <c r="E59" s="35">
        <f t="shared" si="9"/>
        <v>-20.59</v>
      </c>
      <c r="F59" s="35">
        <f t="shared" si="9"/>
        <v>-20.59</v>
      </c>
      <c r="G59" s="35">
        <f t="shared" si="9"/>
        <v>-20.59</v>
      </c>
      <c r="H59" s="35">
        <f t="shared" si="9"/>
        <v>-20.59</v>
      </c>
      <c r="I59" s="35">
        <f t="shared" si="9"/>
        <v>-20.59</v>
      </c>
      <c r="J59" s="35">
        <f t="shared" si="9"/>
        <v>-20.59</v>
      </c>
      <c r="K59" s="35">
        <f t="shared" si="9"/>
        <v>-20.59</v>
      </c>
      <c r="L59" s="35">
        <f t="shared" si="9"/>
        <v>-20.59</v>
      </c>
      <c r="M59" s="35">
        <f t="shared" si="9"/>
        <v>-20.59</v>
      </c>
      <c r="N59" s="35">
        <f t="shared" si="9"/>
        <v>-20.59</v>
      </c>
      <c r="O59" s="35">
        <f t="shared" si="9"/>
        <v>-20.59</v>
      </c>
      <c r="P59" s="35">
        <f t="shared" si="9"/>
        <v>-20.59</v>
      </c>
      <c r="Q59" s="35">
        <f t="shared" si="9"/>
        <v>-20.59</v>
      </c>
      <c r="R59" s="35">
        <f t="shared" si="9"/>
        <v>-20.59</v>
      </c>
      <c r="S59" s="35">
        <f t="shared" si="9"/>
        <v>-20.59</v>
      </c>
      <c r="T59" s="35">
        <f t="shared" si="9"/>
        <v>-20.59</v>
      </c>
      <c r="U59" s="35">
        <f t="shared" si="9"/>
        <v>-20.59</v>
      </c>
      <c r="V59" s="35">
        <f t="shared" si="9"/>
        <v>-20.59</v>
      </c>
      <c r="W59" s="35">
        <f t="shared" si="9"/>
        <v>-20.59</v>
      </c>
      <c r="X59" s="35">
        <f t="shared" si="9"/>
        <v>-20.59</v>
      </c>
      <c r="Y59" s="35">
        <f t="shared" si="9"/>
        <v>-20.59</v>
      </c>
      <c r="Z59" s="35">
        <f t="shared" si="9"/>
        <v>-20.59</v>
      </c>
      <c r="AA59" s="35">
        <f t="shared" si="9"/>
        <v>-20.59</v>
      </c>
      <c r="AB59" s="35">
        <f t="shared" si="9"/>
        <v>-20.59</v>
      </c>
      <c r="AC59" s="35">
        <f t="shared" si="9"/>
        <v>-20.59</v>
      </c>
      <c r="AD59" s="35">
        <f t="shared" si="9"/>
        <v>-20.59</v>
      </c>
      <c r="AE59" s="35">
        <f t="shared" si="9"/>
        <v>-20.59</v>
      </c>
      <c r="AF59" s="35">
        <f t="shared" si="9"/>
        <v>-20.59</v>
      </c>
      <c r="AG59" s="35">
        <f t="shared" si="9"/>
        <v>-20.59</v>
      </c>
      <c r="AH59" s="35">
        <f t="shared" si="9"/>
        <v>-20.59</v>
      </c>
      <c r="AI59" s="35">
        <f t="shared" si="9"/>
        <v>-20.59</v>
      </c>
      <c r="AJ59" s="35">
        <f t="shared" si="9"/>
        <v>-20.59</v>
      </c>
      <c r="AK59" s="35">
        <f t="shared" si="9"/>
        <v>-20.59</v>
      </c>
      <c r="AL59" s="35">
        <f t="shared" si="9"/>
        <v>-20.59</v>
      </c>
      <c r="AM59" s="35">
        <f t="shared" si="9"/>
        <v>-20.59</v>
      </c>
      <c r="AN59" s="35">
        <f t="shared" si="9"/>
        <v>-20.59</v>
      </c>
      <c r="AO59" s="35">
        <f t="shared" si="9"/>
        <v>-20.59</v>
      </c>
      <c r="AP59" s="35">
        <f t="shared" si="9"/>
        <v>-20.59</v>
      </c>
      <c r="AQ59" s="35">
        <f t="shared" si="9"/>
        <v>-20.59</v>
      </c>
    </row>
    <row r="60" spans="1:43" x14ac:dyDescent="0.25">
      <c r="A60" s="1"/>
      <c r="B60" s="1" t="s">
        <v>38</v>
      </c>
      <c r="C60" s="1"/>
      <c r="D60" s="35">
        <v>-53.345219999999998</v>
      </c>
      <c r="E60" s="35">
        <v>-106.6534068</v>
      </c>
      <c r="F60" s="35">
        <v>-104.714422392</v>
      </c>
      <c r="G60" s="35">
        <v>-100.54781704848001</v>
      </c>
      <c r="H60" s="35">
        <v>-95.972228025571198</v>
      </c>
      <c r="I60" s="35">
        <v>-91.625634344036925</v>
      </c>
      <c r="J60" s="35">
        <v>-87.585376283394723</v>
      </c>
      <c r="K60" s="35">
        <v>-83.787533706391045</v>
      </c>
      <c r="L60" s="35">
        <v>-80.26310168400758</v>
      </c>
      <c r="M60" s="35">
        <v>-76.813515582967113</v>
      </c>
      <c r="N60" s="35">
        <v>-72.842264647989097</v>
      </c>
      <c r="O60" s="35">
        <v>-68.471728769109745</v>
      </c>
      <c r="P60" s="35">
        <v>-64.363425042963158</v>
      </c>
      <c r="Q60" s="35">
        <v>-60.501619540385377</v>
      </c>
      <c r="R60" s="35">
        <v>-56.871522367962257</v>
      </c>
      <c r="S60" s="35">
        <v>-53.459231025884527</v>
      </c>
      <c r="T60" s="35">
        <v>-50.25167716433144</v>
      </c>
      <c r="U60" s="35">
        <v>-47.23657653447156</v>
      </c>
      <c r="V60" s="35">
        <v>-44.402381942403267</v>
      </c>
      <c r="W60" s="35">
        <v>-41.738239025859066</v>
      </c>
      <c r="X60" s="35">
        <v>-39.233944684307531</v>
      </c>
      <c r="Y60" s="35">
        <v>-36.879908003249071</v>
      </c>
      <c r="Z60" s="35">
        <v>-34.667113523054127</v>
      </c>
      <c r="AA60" s="35">
        <v>-32.587086711670878</v>
      </c>
      <c r="AB60" s="35">
        <v>-30.63186150897063</v>
      </c>
      <c r="AC60" s="35">
        <v>-28.793949818432388</v>
      </c>
      <c r="AD60" s="35">
        <v>-27.066312829326446</v>
      </c>
      <c r="AE60" s="35">
        <v>-25.442334059566857</v>
      </c>
      <c r="AF60" s="35">
        <v>-23.915794015992848</v>
      </c>
      <c r="AG60" s="35">
        <v>-22.480846375033273</v>
      </c>
      <c r="AH60" s="35">
        <v>-21.131995592531275</v>
      </c>
      <c r="AI60" s="35">
        <v>-19.864075856979401</v>
      </c>
      <c r="AJ60" s="35">
        <v>-18.672231305560636</v>
      </c>
      <c r="AK60" s="35">
        <v>-17.551897427226997</v>
      </c>
      <c r="AL60" s="35">
        <v>-16.498783581593379</v>
      </c>
      <c r="AM60" s="35">
        <v>-15.508856566697775</v>
      </c>
      <c r="AN60" s="35">
        <v>-14.578325172695909</v>
      </c>
      <c r="AO60" s="35">
        <v>-13.703625662334154</v>
      </c>
      <c r="AP60" s="35">
        <v>-12.881408122594104</v>
      </c>
      <c r="AQ60" s="35">
        <v>-12.108523635238457</v>
      </c>
    </row>
    <row r="61" spans="1:43" x14ac:dyDescent="0.25">
      <c r="A61" s="1"/>
      <c r="B61" s="1" t="s">
        <v>39</v>
      </c>
      <c r="C61" s="1"/>
      <c r="D61" s="1">
        <f>SUM(D57:D60)</f>
        <v>2.5324675000000099</v>
      </c>
      <c r="E61" s="1">
        <f t="shared" ref="E61:AQ61" si="10">SUM(E57:E60)</f>
        <v>51.760065166165418</v>
      </c>
      <c r="F61" s="1">
        <f t="shared" si="10"/>
        <v>90.186179506496259</v>
      </c>
      <c r="G61" s="1">
        <f t="shared" si="10"/>
        <v>111.37008632745982</v>
      </c>
      <c r="H61" s="1">
        <f t="shared" si="10"/>
        <v>127.80042109472951</v>
      </c>
      <c r="I61" s="1">
        <f t="shared" si="10"/>
        <v>143.57510794919614</v>
      </c>
      <c r="J61" s="1">
        <f t="shared" si="10"/>
        <v>159.38389689705639</v>
      </c>
      <c r="K61" s="1">
        <f t="shared" si="10"/>
        <v>174.90682350413533</v>
      </c>
      <c r="L61" s="1">
        <f t="shared" si="10"/>
        <v>190.49406184230824</v>
      </c>
      <c r="M61" s="1">
        <f t="shared" si="10"/>
        <v>204.82017883056676</v>
      </c>
      <c r="N61" s="1">
        <f t="shared" si="10"/>
        <v>213.55024636704854</v>
      </c>
      <c r="O61" s="1">
        <f t="shared" si="10"/>
        <v>217.35273484743169</v>
      </c>
      <c r="P61" s="1">
        <f t="shared" si="10"/>
        <v>39.424808175081935</v>
      </c>
      <c r="Q61" s="1">
        <f t="shared" si="10"/>
        <v>10.694769279163481</v>
      </c>
      <c r="R61" s="1">
        <f t="shared" si="10"/>
        <v>13.756819053090368</v>
      </c>
      <c r="S61" s="1">
        <f t="shared" si="10"/>
        <v>16.60106299667185</v>
      </c>
      <c r="T61" s="1">
        <f t="shared" si="10"/>
        <v>19.240569459728704</v>
      </c>
      <c r="U61" s="1">
        <f t="shared" si="10"/>
        <v>21.687622691092351</v>
      </c>
      <c r="V61" s="1">
        <f t="shared" si="10"/>
        <v>23.953769884664396</v>
      </c>
      <c r="W61" s="1">
        <f t="shared" si="10"/>
        <v>26.049865402712364</v>
      </c>
      <c r="X61" s="1">
        <f t="shared" si="10"/>
        <v>19.656796029978182</v>
      </c>
      <c r="Y61" s="1">
        <f t="shared" si="10"/>
        <v>22.801393996750946</v>
      </c>
      <c r="Z61" s="1">
        <f t="shared" si="10"/>
        <v>24.310249762660163</v>
      </c>
      <c r="AA61" s="1">
        <f t="shared" si="10"/>
        <v>25.972722859757695</v>
      </c>
      <c r="AB61" s="1">
        <f t="shared" si="10"/>
        <v>27.460894348172232</v>
      </c>
      <c r="AC61" s="1">
        <f t="shared" si="10"/>
        <v>28.831752324424762</v>
      </c>
      <c r="AD61" s="1">
        <f t="shared" si="10"/>
        <v>30.092335599244993</v>
      </c>
      <c r="AE61" s="1">
        <f t="shared" si="10"/>
        <v>31.249260654718871</v>
      </c>
      <c r="AF61" s="1">
        <f t="shared" si="10"/>
        <v>32.308746984007172</v>
      </c>
      <c r="AG61" s="1">
        <f t="shared" si="10"/>
        <v>33.276640910681031</v>
      </c>
      <c r="AH61" s="1">
        <f t="shared" si="10"/>
        <v>34.158437978897318</v>
      </c>
      <c r="AI61" s="1">
        <f t="shared" si="10"/>
        <v>34.959304000163485</v>
      </c>
      <c r="AJ61" s="1">
        <f t="shared" si="10"/>
        <v>35.684094837296534</v>
      </c>
      <c r="AK61" s="1">
        <f t="shared" si="10"/>
        <v>36.337375001344448</v>
      </c>
      <c r="AL61" s="1">
        <f t="shared" si="10"/>
        <v>36.923435132692369</v>
      </c>
      <c r="AM61" s="1">
        <f t="shared" si="10"/>
        <v>37.446308433302249</v>
      </c>
      <c r="AN61" s="1">
        <f t="shared" si="10"/>
        <v>38.37683982730411</v>
      </c>
      <c r="AO61" s="1">
        <f t="shared" si="10"/>
        <v>39.251539337665868</v>
      </c>
      <c r="AP61" s="1">
        <f t="shared" si="10"/>
        <v>40.07375687740592</v>
      </c>
      <c r="AQ61" s="1">
        <f t="shared" si="10"/>
        <v>40.846641364761567</v>
      </c>
    </row>
    <row r="62" spans="1:43" x14ac:dyDescent="0.25">
      <c r="A62" s="40"/>
      <c r="B62" s="40" t="s">
        <v>40</v>
      </c>
      <c r="C62" s="40"/>
      <c r="D62" s="41">
        <v>0.26500000000000001</v>
      </c>
      <c r="E62" s="42">
        <f>D62</f>
        <v>0.26500000000000001</v>
      </c>
      <c r="F62" s="42">
        <f t="shared" ref="F62:AQ62" si="11">E62</f>
        <v>0.26500000000000001</v>
      </c>
      <c r="G62" s="42">
        <f t="shared" si="11"/>
        <v>0.26500000000000001</v>
      </c>
      <c r="H62" s="42">
        <f t="shared" si="11"/>
        <v>0.26500000000000001</v>
      </c>
      <c r="I62" s="42">
        <f t="shared" si="11"/>
        <v>0.26500000000000001</v>
      </c>
      <c r="J62" s="42">
        <f t="shared" si="11"/>
        <v>0.26500000000000001</v>
      </c>
      <c r="K62" s="42">
        <f t="shared" si="11"/>
        <v>0.26500000000000001</v>
      </c>
      <c r="L62" s="42">
        <f t="shared" si="11"/>
        <v>0.26500000000000001</v>
      </c>
      <c r="M62" s="42">
        <f t="shared" si="11"/>
        <v>0.26500000000000001</v>
      </c>
      <c r="N62" s="42">
        <f t="shared" si="11"/>
        <v>0.26500000000000001</v>
      </c>
      <c r="O62" s="42">
        <f t="shared" si="11"/>
        <v>0.26500000000000001</v>
      </c>
      <c r="P62" s="42">
        <f t="shared" si="11"/>
        <v>0.26500000000000001</v>
      </c>
      <c r="Q62" s="42">
        <f t="shared" si="11"/>
        <v>0.26500000000000001</v>
      </c>
      <c r="R62" s="42">
        <f t="shared" si="11"/>
        <v>0.26500000000000001</v>
      </c>
      <c r="S62" s="42">
        <f t="shared" si="11"/>
        <v>0.26500000000000001</v>
      </c>
      <c r="T62" s="42">
        <f t="shared" si="11"/>
        <v>0.26500000000000001</v>
      </c>
      <c r="U62" s="42">
        <f t="shared" si="11"/>
        <v>0.26500000000000001</v>
      </c>
      <c r="V62" s="42">
        <f t="shared" si="11"/>
        <v>0.26500000000000001</v>
      </c>
      <c r="W62" s="42">
        <f t="shared" si="11"/>
        <v>0.26500000000000001</v>
      </c>
      <c r="X62" s="42">
        <f t="shared" si="11"/>
        <v>0.26500000000000001</v>
      </c>
      <c r="Y62" s="42">
        <f t="shared" si="11"/>
        <v>0.26500000000000001</v>
      </c>
      <c r="Z62" s="42">
        <f t="shared" si="11"/>
        <v>0.26500000000000001</v>
      </c>
      <c r="AA62" s="42">
        <f t="shared" si="11"/>
        <v>0.26500000000000001</v>
      </c>
      <c r="AB62" s="42">
        <f t="shared" si="11"/>
        <v>0.26500000000000001</v>
      </c>
      <c r="AC62" s="42">
        <f t="shared" si="11"/>
        <v>0.26500000000000001</v>
      </c>
      <c r="AD62" s="42">
        <f t="shared" si="11"/>
        <v>0.26500000000000001</v>
      </c>
      <c r="AE62" s="42">
        <f t="shared" si="11"/>
        <v>0.26500000000000001</v>
      </c>
      <c r="AF62" s="42">
        <f t="shared" si="11"/>
        <v>0.26500000000000001</v>
      </c>
      <c r="AG62" s="42">
        <f t="shared" si="11"/>
        <v>0.26500000000000001</v>
      </c>
      <c r="AH62" s="42">
        <f t="shared" si="11"/>
        <v>0.26500000000000001</v>
      </c>
      <c r="AI62" s="42">
        <f t="shared" si="11"/>
        <v>0.26500000000000001</v>
      </c>
      <c r="AJ62" s="42">
        <f t="shared" si="11"/>
        <v>0.26500000000000001</v>
      </c>
      <c r="AK62" s="42">
        <f t="shared" si="11"/>
        <v>0.26500000000000001</v>
      </c>
      <c r="AL62" s="42">
        <f t="shared" si="11"/>
        <v>0.26500000000000001</v>
      </c>
      <c r="AM62" s="42">
        <f t="shared" si="11"/>
        <v>0.26500000000000001</v>
      </c>
      <c r="AN62" s="42">
        <f t="shared" si="11"/>
        <v>0.26500000000000001</v>
      </c>
      <c r="AO62" s="42">
        <f t="shared" si="11"/>
        <v>0.26500000000000001</v>
      </c>
      <c r="AP62" s="42">
        <f t="shared" si="11"/>
        <v>0.26500000000000001</v>
      </c>
      <c r="AQ62" s="42">
        <f t="shared" si="11"/>
        <v>0.26500000000000001</v>
      </c>
    </row>
    <row r="63" spans="1:43" ht="16.8" x14ac:dyDescent="0.4">
      <c r="A63" s="1"/>
      <c r="B63" s="1" t="s">
        <v>41</v>
      </c>
      <c r="C63" s="1"/>
      <c r="D63" s="43">
        <f>D61*D62</f>
        <v>0.6711038875000026</v>
      </c>
      <c r="E63" s="43">
        <f t="shared" ref="E63:AQ63" si="12">E61*E62</f>
        <v>13.716417269033837</v>
      </c>
      <c r="F63" s="43">
        <f t="shared" si="12"/>
        <v>23.899337569221508</v>
      </c>
      <c r="G63" s="43">
        <f t="shared" si="12"/>
        <v>29.513072876776853</v>
      </c>
      <c r="H63" s="43">
        <f t="shared" si="12"/>
        <v>33.86711159010332</v>
      </c>
      <c r="I63" s="43">
        <f t="shared" si="12"/>
        <v>38.047403606536982</v>
      </c>
      <c r="J63" s="43">
        <f t="shared" si="12"/>
        <v>42.236732677719942</v>
      </c>
      <c r="K63" s="43">
        <f t="shared" si="12"/>
        <v>46.350308228595864</v>
      </c>
      <c r="L63" s="43">
        <f t="shared" si="12"/>
        <v>50.480926388211685</v>
      </c>
      <c r="M63" s="43">
        <f t="shared" si="12"/>
        <v>54.277347390100196</v>
      </c>
      <c r="N63" s="43">
        <f t="shared" si="12"/>
        <v>56.590815287267866</v>
      </c>
      <c r="O63" s="43">
        <f t="shared" si="12"/>
        <v>57.5984747345694</v>
      </c>
      <c r="P63" s="43">
        <f t="shared" si="12"/>
        <v>10.447574166396713</v>
      </c>
      <c r="Q63" s="43">
        <f t="shared" si="12"/>
        <v>2.8341138589783226</v>
      </c>
      <c r="R63" s="43">
        <f t="shared" si="12"/>
        <v>3.6455570490689477</v>
      </c>
      <c r="S63" s="43">
        <f t="shared" si="12"/>
        <v>4.3992816941180406</v>
      </c>
      <c r="T63" s="43">
        <f t="shared" si="12"/>
        <v>5.0987509068281067</v>
      </c>
      <c r="U63" s="43">
        <f t="shared" si="12"/>
        <v>5.7472200131394731</v>
      </c>
      <c r="V63" s="43">
        <f t="shared" si="12"/>
        <v>6.3477490194360655</v>
      </c>
      <c r="W63" s="43">
        <f t="shared" si="12"/>
        <v>6.9032143317187771</v>
      </c>
      <c r="X63" s="43">
        <f t="shared" si="12"/>
        <v>5.2090509479442186</v>
      </c>
      <c r="Y63" s="43">
        <f t="shared" si="12"/>
        <v>6.0423694091390008</v>
      </c>
      <c r="Z63" s="43">
        <f t="shared" si="12"/>
        <v>6.4422161871049433</v>
      </c>
      <c r="AA63" s="43">
        <f t="shared" si="12"/>
        <v>6.88277155783579</v>
      </c>
      <c r="AB63" s="43">
        <f t="shared" si="12"/>
        <v>7.2771370022656416</v>
      </c>
      <c r="AC63" s="43">
        <f t="shared" si="12"/>
        <v>7.6404143659725623</v>
      </c>
      <c r="AD63" s="43">
        <f t="shared" si="12"/>
        <v>7.9744689337999235</v>
      </c>
      <c r="AE63" s="43">
        <f t="shared" si="12"/>
        <v>8.2810540735005009</v>
      </c>
      <c r="AF63" s="43">
        <f t="shared" si="12"/>
        <v>8.5618179507619008</v>
      </c>
      <c r="AG63" s="43">
        <f t="shared" si="12"/>
        <v>8.818309841330473</v>
      </c>
      <c r="AH63" s="43">
        <f t="shared" si="12"/>
        <v>9.0519860644077905</v>
      </c>
      <c r="AI63" s="43">
        <f t="shared" si="12"/>
        <v>9.2642155600433238</v>
      </c>
      <c r="AJ63" s="43">
        <f t="shared" si="12"/>
        <v>9.4562851318835826</v>
      </c>
      <c r="AK63" s="43">
        <f t="shared" si="12"/>
        <v>9.6294043753562786</v>
      </c>
      <c r="AL63" s="43">
        <f t="shared" si="12"/>
        <v>9.7847103101634776</v>
      </c>
      <c r="AM63" s="43">
        <f t="shared" si="12"/>
        <v>9.9232717348250965</v>
      </c>
      <c r="AN63" s="43">
        <f t="shared" si="12"/>
        <v>10.169862554235589</v>
      </c>
      <c r="AO63" s="43">
        <f t="shared" si="12"/>
        <v>10.401657924481455</v>
      </c>
      <c r="AP63" s="43">
        <f t="shared" si="12"/>
        <v>10.619545572512569</v>
      </c>
      <c r="AQ63" s="43">
        <f t="shared" si="12"/>
        <v>10.824359961661816</v>
      </c>
    </row>
    <row r="64" spans="1:43" x14ac:dyDescent="0.25">
      <c r="A64" s="1"/>
      <c r="B64" s="1" t="s">
        <v>42</v>
      </c>
      <c r="C64" s="1"/>
      <c r="D64" s="1">
        <f>D63*-1</f>
        <v>-0.6711038875000026</v>
      </c>
      <c r="E64" s="1">
        <f t="shared" ref="E64:AQ64" si="13">E63*-1</f>
        <v>-13.716417269033837</v>
      </c>
      <c r="F64" s="1">
        <f t="shared" si="13"/>
        <v>-23.899337569221508</v>
      </c>
      <c r="G64" s="1">
        <f t="shared" si="13"/>
        <v>-29.513072876776853</v>
      </c>
      <c r="H64" s="1">
        <f t="shared" si="13"/>
        <v>-33.86711159010332</v>
      </c>
      <c r="I64" s="1">
        <f t="shared" si="13"/>
        <v>-38.047403606536982</v>
      </c>
      <c r="J64" s="1">
        <f t="shared" si="13"/>
        <v>-42.236732677719942</v>
      </c>
      <c r="K64" s="1">
        <f t="shared" si="13"/>
        <v>-46.350308228595864</v>
      </c>
      <c r="L64" s="1">
        <f t="shared" si="13"/>
        <v>-50.480926388211685</v>
      </c>
      <c r="M64" s="1">
        <f t="shared" si="13"/>
        <v>-54.277347390100196</v>
      </c>
      <c r="N64" s="1">
        <f t="shared" si="13"/>
        <v>-56.590815287267866</v>
      </c>
      <c r="O64" s="1">
        <f t="shared" si="13"/>
        <v>-57.5984747345694</v>
      </c>
      <c r="P64" s="1">
        <f t="shared" si="13"/>
        <v>-10.447574166396713</v>
      </c>
      <c r="Q64" s="1">
        <f t="shared" si="13"/>
        <v>-2.8341138589783226</v>
      </c>
      <c r="R64" s="1">
        <f t="shared" si="13"/>
        <v>-3.6455570490689477</v>
      </c>
      <c r="S64" s="1">
        <f t="shared" si="13"/>
        <v>-4.3992816941180406</v>
      </c>
      <c r="T64" s="1">
        <f t="shared" si="13"/>
        <v>-5.0987509068281067</v>
      </c>
      <c r="U64" s="1">
        <f t="shared" si="13"/>
        <v>-5.7472200131394731</v>
      </c>
      <c r="V64" s="1">
        <f t="shared" si="13"/>
        <v>-6.3477490194360655</v>
      </c>
      <c r="W64" s="1">
        <f t="shared" si="13"/>
        <v>-6.9032143317187771</v>
      </c>
      <c r="X64" s="1">
        <f t="shared" si="13"/>
        <v>-5.2090509479442186</v>
      </c>
      <c r="Y64" s="1">
        <f t="shared" si="13"/>
        <v>-6.0423694091390008</v>
      </c>
      <c r="Z64" s="1">
        <f t="shared" si="13"/>
        <v>-6.4422161871049433</v>
      </c>
      <c r="AA64" s="1">
        <f t="shared" si="13"/>
        <v>-6.88277155783579</v>
      </c>
      <c r="AB64" s="1">
        <f t="shared" si="13"/>
        <v>-7.2771370022656416</v>
      </c>
      <c r="AC64" s="1">
        <f t="shared" si="13"/>
        <v>-7.6404143659725623</v>
      </c>
      <c r="AD64" s="1">
        <f t="shared" si="13"/>
        <v>-7.9744689337999235</v>
      </c>
      <c r="AE64" s="1">
        <f t="shared" si="13"/>
        <v>-8.2810540735005009</v>
      </c>
      <c r="AF64" s="1">
        <f t="shared" si="13"/>
        <v>-8.5618179507619008</v>
      </c>
      <c r="AG64" s="1">
        <f t="shared" si="13"/>
        <v>-8.818309841330473</v>
      </c>
      <c r="AH64" s="1">
        <f t="shared" si="13"/>
        <v>-9.0519860644077905</v>
      </c>
      <c r="AI64" s="1">
        <f t="shared" si="13"/>
        <v>-9.2642155600433238</v>
      </c>
      <c r="AJ64" s="1">
        <f t="shared" si="13"/>
        <v>-9.4562851318835826</v>
      </c>
      <c r="AK64" s="1">
        <f t="shared" si="13"/>
        <v>-9.6294043753562786</v>
      </c>
      <c r="AL64" s="1">
        <f t="shared" si="13"/>
        <v>-9.7847103101634776</v>
      </c>
      <c r="AM64" s="1">
        <f t="shared" si="13"/>
        <v>-9.9232717348250965</v>
      </c>
      <c r="AN64" s="1">
        <f t="shared" si="13"/>
        <v>-10.169862554235589</v>
      </c>
      <c r="AO64" s="1">
        <f t="shared" si="13"/>
        <v>-10.401657924481455</v>
      </c>
      <c r="AP64" s="1">
        <f t="shared" si="13"/>
        <v>-10.619545572512569</v>
      </c>
      <c r="AQ64" s="1">
        <f t="shared" si="13"/>
        <v>-10.824359961661816</v>
      </c>
    </row>
  </sheetData>
  <pageMargins left="0.38" right="0.28999999999999998" top="0.74803149606299213" bottom="0.74803149606299213" header="0.31496062992125984" footer="0.31496062992125984"/>
  <pageSetup scale="51" fitToWidth="2" orientation="landscape" r:id="rId1"/>
  <colBreaks count="1" manualBreakCount="1">
    <brk id="23" min="7" max="6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4"/>
  <sheetViews>
    <sheetView showGridLines="0" tabSelected="1" view="pageBreakPreview" zoomScale="60" zoomScaleNormal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W70" sqref="W70"/>
    </sheetView>
  </sheetViews>
  <sheetFormatPr defaultColWidth="0" defaultRowHeight="15" x14ac:dyDescent="0.25"/>
  <cols>
    <col min="1" max="1" width="8.7265625" customWidth="1"/>
    <col min="2" max="2" width="23.26953125" customWidth="1"/>
    <col min="3" max="3" width="4.6328125" customWidth="1"/>
    <col min="4" max="43" width="8.7265625" customWidth="1"/>
  </cols>
  <sheetData>
    <row r="1" spans="1:43" x14ac:dyDescent="0.25">
      <c r="B1" s="2"/>
      <c r="C1" s="3"/>
      <c r="D1" s="4"/>
      <c r="E1" s="4"/>
      <c r="F1" s="4"/>
      <c r="W1" s="6" t="s">
        <v>0</v>
      </c>
      <c r="AC1" s="6"/>
      <c r="AP1" s="6"/>
      <c r="AQ1" s="6" t="s">
        <v>0</v>
      </c>
    </row>
    <row r="2" spans="1:43" x14ac:dyDescent="0.25">
      <c r="A2" s="7"/>
      <c r="C2" s="3"/>
      <c r="D2" s="4"/>
      <c r="E2" s="4"/>
      <c r="F2" s="4"/>
      <c r="W2" s="6" t="s">
        <v>1</v>
      </c>
      <c r="AC2" s="6"/>
      <c r="AP2" s="6"/>
      <c r="AQ2" s="6" t="s">
        <v>1</v>
      </c>
    </row>
    <row r="3" spans="1:43" x14ac:dyDescent="0.25">
      <c r="A3" s="7"/>
      <c r="C3" s="3"/>
      <c r="D3" s="4"/>
      <c r="E3" s="4"/>
      <c r="F3" s="4"/>
      <c r="W3" s="6" t="s">
        <v>50</v>
      </c>
      <c r="AC3" s="6"/>
      <c r="AP3" s="6"/>
      <c r="AQ3" s="6" t="s">
        <v>50</v>
      </c>
    </row>
    <row r="4" spans="1:43" x14ac:dyDescent="0.25">
      <c r="A4" s="8"/>
      <c r="B4" s="8"/>
      <c r="W4" s="6" t="s">
        <v>47</v>
      </c>
      <c r="AC4" s="9"/>
      <c r="AP4" s="9"/>
      <c r="AQ4" s="6" t="s">
        <v>47</v>
      </c>
    </row>
    <row r="5" spans="1:43" ht="15.6" x14ac:dyDescent="0.3">
      <c r="B5" s="10" t="s">
        <v>45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56" t="s">
        <v>2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Q5" s="56" t="s">
        <v>3</v>
      </c>
    </row>
    <row r="6" spans="1:43" x14ac:dyDescent="0.25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43" s="8" customFormat="1" ht="13.2" x14ac:dyDescent="0.25">
      <c r="A7" s="12"/>
      <c r="B7" s="13" t="s">
        <v>4</v>
      </c>
      <c r="C7" s="12"/>
      <c r="D7" s="14">
        <v>1</v>
      </c>
      <c r="E7" s="14">
        <f t="shared" ref="E7:AQ7" si="0">D7+1</f>
        <v>2</v>
      </c>
      <c r="F7" s="14">
        <f t="shared" si="0"/>
        <v>3</v>
      </c>
      <c r="G7" s="14">
        <f t="shared" si="0"/>
        <v>4</v>
      </c>
      <c r="H7" s="14">
        <f t="shared" si="0"/>
        <v>5</v>
      </c>
      <c r="I7" s="14">
        <f t="shared" si="0"/>
        <v>6</v>
      </c>
      <c r="J7" s="14">
        <f t="shared" si="0"/>
        <v>7</v>
      </c>
      <c r="K7" s="14">
        <f t="shared" si="0"/>
        <v>8</v>
      </c>
      <c r="L7" s="14">
        <f t="shared" si="0"/>
        <v>9</v>
      </c>
      <c r="M7" s="14">
        <f t="shared" si="0"/>
        <v>10</v>
      </c>
      <c r="N7" s="14">
        <f t="shared" si="0"/>
        <v>11</v>
      </c>
      <c r="O7" s="14">
        <f t="shared" si="0"/>
        <v>12</v>
      </c>
      <c r="P7" s="14">
        <f t="shared" si="0"/>
        <v>13</v>
      </c>
      <c r="Q7" s="14">
        <f t="shared" si="0"/>
        <v>14</v>
      </c>
      <c r="R7" s="14">
        <f t="shared" si="0"/>
        <v>15</v>
      </c>
      <c r="S7" s="14">
        <f t="shared" si="0"/>
        <v>16</v>
      </c>
      <c r="T7" s="14">
        <f t="shared" si="0"/>
        <v>17</v>
      </c>
      <c r="U7" s="14">
        <f t="shared" si="0"/>
        <v>18</v>
      </c>
      <c r="V7" s="14">
        <f t="shared" si="0"/>
        <v>19</v>
      </c>
      <c r="W7" s="14">
        <f t="shared" si="0"/>
        <v>20</v>
      </c>
      <c r="X7" s="14">
        <f t="shared" si="0"/>
        <v>21</v>
      </c>
      <c r="Y7" s="14">
        <f t="shared" si="0"/>
        <v>22</v>
      </c>
      <c r="Z7" s="14">
        <f t="shared" si="0"/>
        <v>23</v>
      </c>
      <c r="AA7" s="14">
        <f t="shared" si="0"/>
        <v>24</v>
      </c>
      <c r="AB7" s="14">
        <f t="shared" si="0"/>
        <v>25</v>
      </c>
      <c r="AC7" s="14">
        <f t="shared" si="0"/>
        <v>26</v>
      </c>
      <c r="AD7" s="14">
        <f t="shared" si="0"/>
        <v>27</v>
      </c>
      <c r="AE7" s="14">
        <f t="shared" si="0"/>
        <v>28</v>
      </c>
      <c r="AF7" s="14">
        <f t="shared" si="0"/>
        <v>29</v>
      </c>
      <c r="AG7" s="14">
        <f t="shared" si="0"/>
        <v>30</v>
      </c>
      <c r="AH7" s="14">
        <f t="shared" si="0"/>
        <v>31</v>
      </c>
      <c r="AI7" s="14">
        <f t="shared" si="0"/>
        <v>32</v>
      </c>
      <c r="AJ7" s="14">
        <f t="shared" si="0"/>
        <v>33</v>
      </c>
      <c r="AK7" s="14">
        <f t="shared" si="0"/>
        <v>34</v>
      </c>
      <c r="AL7" s="14">
        <f t="shared" si="0"/>
        <v>35</v>
      </c>
      <c r="AM7" s="14">
        <f t="shared" si="0"/>
        <v>36</v>
      </c>
      <c r="AN7" s="14">
        <f t="shared" si="0"/>
        <v>37</v>
      </c>
      <c r="AO7" s="14">
        <f t="shared" si="0"/>
        <v>38</v>
      </c>
      <c r="AP7" s="14">
        <f t="shared" si="0"/>
        <v>39</v>
      </c>
      <c r="AQ7" s="14">
        <f t="shared" si="0"/>
        <v>40</v>
      </c>
    </row>
    <row r="8" spans="1:43" x14ac:dyDescent="0.25">
      <c r="A8" s="15"/>
      <c r="B8" s="16"/>
    </row>
    <row r="9" spans="1:43" x14ac:dyDescent="0.25">
      <c r="B9" s="17" t="s">
        <v>5</v>
      </c>
    </row>
    <row r="10" spans="1:43" x14ac:dyDescent="0.25">
      <c r="A10" s="15"/>
      <c r="B10" s="15" t="s">
        <v>6</v>
      </c>
      <c r="C10" s="15"/>
      <c r="D10" s="45">
        <f>D48+D49</f>
        <v>3.6782249999999999</v>
      </c>
      <c r="E10" s="45">
        <f t="shared" ref="E10:AQ10" si="1">E48+E49</f>
        <v>8.1439500000000002</v>
      </c>
      <c r="F10" s="45">
        <f t="shared" si="1"/>
        <v>9.2464499999999994</v>
      </c>
      <c r="G10" s="45">
        <f t="shared" si="1"/>
        <v>9.8764499999999984</v>
      </c>
      <c r="H10" s="45">
        <f t="shared" si="1"/>
        <v>10.348949999999999</v>
      </c>
      <c r="I10" s="45">
        <f t="shared" si="1"/>
        <v>10.66395</v>
      </c>
      <c r="J10" s="45">
        <f t="shared" si="1"/>
        <v>10.978949999999999</v>
      </c>
      <c r="K10" s="45">
        <f t="shared" si="1"/>
        <v>11.293949999999999</v>
      </c>
      <c r="L10" s="45">
        <f t="shared" si="1"/>
        <v>11.60895</v>
      </c>
      <c r="M10" s="45">
        <f t="shared" si="1"/>
        <v>11.92395</v>
      </c>
      <c r="N10" s="45">
        <f t="shared" si="1"/>
        <v>12.08145</v>
      </c>
      <c r="O10" s="45">
        <f t="shared" si="1"/>
        <v>12.08145</v>
      </c>
      <c r="P10" s="45">
        <f t="shared" si="1"/>
        <v>12.08145</v>
      </c>
      <c r="Q10" s="45">
        <f t="shared" si="1"/>
        <v>12.08145</v>
      </c>
      <c r="R10" s="45">
        <f t="shared" si="1"/>
        <v>12.08145</v>
      </c>
      <c r="S10" s="45">
        <f t="shared" si="1"/>
        <v>12.08145</v>
      </c>
      <c r="T10" s="45">
        <f t="shared" si="1"/>
        <v>12.08145</v>
      </c>
      <c r="U10" s="45">
        <f t="shared" si="1"/>
        <v>12.08145</v>
      </c>
      <c r="V10" s="45">
        <f t="shared" si="1"/>
        <v>12.08145</v>
      </c>
      <c r="W10" s="45">
        <f t="shared" si="1"/>
        <v>12.08145</v>
      </c>
      <c r="X10" s="45">
        <f t="shared" si="1"/>
        <v>6.3</v>
      </c>
      <c r="Y10" s="45">
        <f t="shared" si="1"/>
        <v>6.3</v>
      </c>
      <c r="Z10" s="45">
        <f t="shared" si="1"/>
        <v>6.3</v>
      </c>
      <c r="AA10" s="45">
        <f t="shared" si="1"/>
        <v>6.3</v>
      </c>
      <c r="AB10" s="45">
        <f t="shared" si="1"/>
        <v>6.3</v>
      </c>
      <c r="AC10" s="45">
        <f t="shared" si="1"/>
        <v>6.3</v>
      </c>
      <c r="AD10" s="45">
        <f t="shared" si="1"/>
        <v>6.3</v>
      </c>
      <c r="AE10" s="45">
        <f t="shared" si="1"/>
        <v>6.3</v>
      </c>
      <c r="AF10" s="45">
        <f t="shared" si="1"/>
        <v>6.3</v>
      </c>
      <c r="AG10" s="45">
        <f t="shared" si="1"/>
        <v>6.3</v>
      </c>
      <c r="AH10" s="45">
        <f t="shared" si="1"/>
        <v>6.3</v>
      </c>
      <c r="AI10" s="45">
        <f t="shared" si="1"/>
        <v>6.3</v>
      </c>
      <c r="AJ10" s="45">
        <f t="shared" si="1"/>
        <v>6.3</v>
      </c>
      <c r="AK10" s="45">
        <f t="shared" si="1"/>
        <v>6.3</v>
      </c>
      <c r="AL10" s="45">
        <f t="shared" si="1"/>
        <v>6.3</v>
      </c>
      <c r="AM10" s="45">
        <f t="shared" si="1"/>
        <v>6.3</v>
      </c>
      <c r="AN10" s="45">
        <f t="shared" si="1"/>
        <v>6.3</v>
      </c>
      <c r="AO10" s="45">
        <f t="shared" si="1"/>
        <v>6.3</v>
      </c>
      <c r="AP10" s="45">
        <f t="shared" si="1"/>
        <v>6.3</v>
      </c>
      <c r="AQ10" s="45">
        <f t="shared" si="1"/>
        <v>6.3</v>
      </c>
    </row>
    <row r="11" spans="1:43" x14ac:dyDescent="0.25">
      <c r="A11" s="15"/>
      <c r="B11" s="15" t="s">
        <v>7</v>
      </c>
      <c r="C11" s="45"/>
      <c r="D11" s="45">
        <f>D53</f>
        <v>5.9514800000000001</v>
      </c>
      <c r="E11" s="45">
        <f t="shared" ref="E11:AQ12" si="2">E53</f>
        <v>13.177160000000001</v>
      </c>
      <c r="F11" s="45">
        <f t="shared" si="2"/>
        <v>14.961040000000001</v>
      </c>
      <c r="G11" s="45">
        <f t="shared" si="2"/>
        <v>15.980400000000001</v>
      </c>
      <c r="H11" s="45">
        <f t="shared" si="2"/>
        <v>16.74492</v>
      </c>
      <c r="I11" s="45">
        <f t="shared" si="2"/>
        <v>17.2546</v>
      </c>
      <c r="J11" s="45">
        <f t="shared" si="2"/>
        <v>17.764280000000003</v>
      </c>
      <c r="K11" s="45">
        <f t="shared" si="2"/>
        <v>18.273959999999999</v>
      </c>
      <c r="L11" s="45">
        <f t="shared" si="2"/>
        <v>18.783640000000002</v>
      </c>
      <c r="M11" s="45">
        <f t="shared" si="2"/>
        <v>19.293320000000001</v>
      </c>
      <c r="N11" s="45">
        <f t="shared" si="2"/>
        <v>19.548160000000003</v>
      </c>
      <c r="O11" s="45">
        <f t="shared" si="2"/>
        <v>19.548160000000003</v>
      </c>
      <c r="P11" s="45">
        <f t="shared" si="2"/>
        <v>19.548160000000003</v>
      </c>
      <c r="Q11" s="45">
        <f t="shared" si="2"/>
        <v>19.548160000000003</v>
      </c>
      <c r="R11" s="45">
        <f t="shared" si="2"/>
        <v>19.548160000000003</v>
      </c>
      <c r="S11" s="45">
        <f t="shared" si="2"/>
        <v>19.548160000000003</v>
      </c>
      <c r="T11" s="45">
        <f t="shared" si="2"/>
        <v>19.548160000000003</v>
      </c>
      <c r="U11" s="45">
        <f t="shared" si="2"/>
        <v>19.548160000000003</v>
      </c>
      <c r="V11" s="45">
        <f t="shared" si="2"/>
        <v>19.548160000000003</v>
      </c>
      <c r="W11" s="45">
        <f t="shared" si="2"/>
        <v>19.548160000000003</v>
      </c>
      <c r="X11" s="45">
        <f t="shared" si="2"/>
        <v>14.870880000000001</v>
      </c>
      <c r="Y11" s="45">
        <f t="shared" si="2"/>
        <v>10.1936</v>
      </c>
      <c r="Z11" s="45">
        <f t="shared" si="2"/>
        <v>10.1936</v>
      </c>
      <c r="AA11" s="45">
        <f t="shared" si="2"/>
        <v>10.1936</v>
      </c>
      <c r="AB11" s="45">
        <f t="shared" si="2"/>
        <v>10.1936</v>
      </c>
      <c r="AC11" s="45">
        <f t="shared" si="2"/>
        <v>10.1936</v>
      </c>
      <c r="AD11" s="45">
        <f t="shared" si="2"/>
        <v>10.1936</v>
      </c>
      <c r="AE11" s="45">
        <f t="shared" si="2"/>
        <v>10.1936</v>
      </c>
      <c r="AF11" s="45">
        <f t="shared" si="2"/>
        <v>10.1936</v>
      </c>
      <c r="AG11" s="45">
        <f t="shared" si="2"/>
        <v>10.1936</v>
      </c>
      <c r="AH11" s="45">
        <f t="shared" si="2"/>
        <v>10.1936</v>
      </c>
      <c r="AI11" s="45">
        <f t="shared" si="2"/>
        <v>10.1936</v>
      </c>
      <c r="AJ11" s="45">
        <f t="shared" si="2"/>
        <v>10.1936</v>
      </c>
      <c r="AK11" s="45">
        <f t="shared" si="2"/>
        <v>10.1936</v>
      </c>
      <c r="AL11" s="45">
        <f t="shared" si="2"/>
        <v>10.1936</v>
      </c>
      <c r="AM11" s="45">
        <f t="shared" si="2"/>
        <v>10.1936</v>
      </c>
      <c r="AN11" s="45">
        <f t="shared" si="2"/>
        <v>10.1936</v>
      </c>
      <c r="AO11" s="45">
        <f t="shared" si="2"/>
        <v>10.1936</v>
      </c>
      <c r="AP11" s="45">
        <f t="shared" si="2"/>
        <v>10.1936</v>
      </c>
      <c r="AQ11" s="45">
        <f t="shared" si="2"/>
        <v>10.1936</v>
      </c>
    </row>
    <row r="12" spans="1:43" ht="16.8" x14ac:dyDescent="0.4">
      <c r="A12" s="15"/>
      <c r="B12" s="15" t="s">
        <v>8</v>
      </c>
      <c r="C12" s="46"/>
      <c r="D12" s="45">
        <f>D54</f>
        <v>5</v>
      </c>
      <c r="E12" s="45">
        <f t="shared" si="2"/>
        <v>5</v>
      </c>
      <c r="F12" s="45">
        <f t="shared" si="2"/>
        <v>5</v>
      </c>
      <c r="G12" s="45">
        <f t="shared" si="2"/>
        <v>5</v>
      </c>
      <c r="H12" s="45">
        <f t="shared" si="2"/>
        <v>5</v>
      </c>
      <c r="I12" s="45">
        <f t="shared" si="2"/>
        <v>5</v>
      </c>
      <c r="J12" s="45">
        <f t="shared" si="2"/>
        <v>5</v>
      </c>
      <c r="K12" s="45">
        <f t="shared" si="2"/>
        <v>5</v>
      </c>
      <c r="L12" s="45">
        <f t="shared" si="2"/>
        <v>5</v>
      </c>
      <c r="M12" s="45">
        <f t="shared" si="2"/>
        <v>5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45">
        <f t="shared" si="2"/>
        <v>0</v>
      </c>
      <c r="S12" s="45">
        <f t="shared" si="2"/>
        <v>0</v>
      </c>
      <c r="T12" s="45">
        <f t="shared" si="2"/>
        <v>0</v>
      </c>
      <c r="U12" s="45">
        <f t="shared" si="2"/>
        <v>0</v>
      </c>
      <c r="V12" s="45">
        <f t="shared" si="2"/>
        <v>0</v>
      </c>
      <c r="W12" s="45">
        <f t="shared" si="2"/>
        <v>0</v>
      </c>
      <c r="X12" s="45">
        <f t="shared" si="2"/>
        <v>0</v>
      </c>
      <c r="Y12" s="45">
        <f t="shared" si="2"/>
        <v>0</v>
      </c>
      <c r="Z12" s="45">
        <f t="shared" si="2"/>
        <v>0</v>
      </c>
      <c r="AA12" s="45">
        <f t="shared" si="2"/>
        <v>0</v>
      </c>
      <c r="AB12" s="45">
        <f t="shared" si="2"/>
        <v>0</v>
      </c>
      <c r="AC12" s="45">
        <f t="shared" si="2"/>
        <v>0</v>
      </c>
      <c r="AD12" s="45">
        <f t="shared" si="2"/>
        <v>0</v>
      </c>
      <c r="AE12" s="45">
        <f t="shared" si="2"/>
        <v>0</v>
      </c>
      <c r="AF12" s="45">
        <f t="shared" si="2"/>
        <v>0</v>
      </c>
      <c r="AG12" s="45">
        <f t="shared" si="2"/>
        <v>0</v>
      </c>
      <c r="AH12" s="45">
        <f t="shared" si="2"/>
        <v>0</v>
      </c>
      <c r="AI12" s="45">
        <f t="shared" si="2"/>
        <v>0</v>
      </c>
      <c r="AJ12" s="45">
        <f t="shared" si="2"/>
        <v>0</v>
      </c>
      <c r="AK12" s="45">
        <f t="shared" si="2"/>
        <v>0</v>
      </c>
      <c r="AL12" s="45">
        <f t="shared" si="2"/>
        <v>0</v>
      </c>
      <c r="AM12" s="45">
        <f t="shared" si="2"/>
        <v>0</v>
      </c>
      <c r="AN12" s="45">
        <f t="shared" si="2"/>
        <v>0</v>
      </c>
      <c r="AO12" s="45">
        <f t="shared" si="2"/>
        <v>0</v>
      </c>
      <c r="AP12" s="45">
        <f t="shared" si="2"/>
        <v>0</v>
      </c>
      <c r="AQ12" s="45">
        <f t="shared" si="2"/>
        <v>0</v>
      </c>
    </row>
    <row r="13" spans="1:43" x14ac:dyDescent="0.25">
      <c r="A13" s="15"/>
      <c r="B13" s="15" t="s">
        <v>9</v>
      </c>
      <c r="C13" s="1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</row>
    <row r="14" spans="1:43" x14ac:dyDescent="0.25">
      <c r="A14" s="15"/>
      <c r="B14" s="15" t="s">
        <v>10</v>
      </c>
      <c r="C14" s="15"/>
      <c r="D14" s="45">
        <v>-0.5920200000000001</v>
      </c>
      <c r="E14" s="45">
        <v>-1.3679418045112781</v>
      </c>
      <c r="F14" s="45">
        <v>-1.6128276090225564</v>
      </c>
      <c r="G14" s="45">
        <v>-1.7838876992481205</v>
      </c>
      <c r="H14" s="45">
        <v>-1.9319232180451129</v>
      </c>
      <c r="I14" s="45">
        <v>-2.0548975939849625</v>
      </c>
      <c r="J14" s="45">
        <v>-2.1805873984962405</v>
      </c>
      <c r="K14" s="45">
        <v>-2.3089926315789473</v>
      </c>
      <c r="L14" s="45">
        <v>-2.4401132932330825</v>
      </c>
      <c r="M14" s="45">
        <v>-2.5739493834586464</v>
      </c>
      <c r="N14" s="45">
        <v>-2.6779723308270671</v>
      </c>
      <c r="O14" s="45">
        <v>-2.7501455639097743</v>
      </c>
      <c r="P14" s="45">
        <v>-2.8223187969924801</v>
      </c>
      <c r="Q14" s="45">
        <v>-2.8944920300751873</v>
      </c>
      <c r="R14" s="45">
        <v>-2.9666652631578936</v>
      </c>
      <c r="S14" s="45">
        <v>-3.0388384962406003</v>
      </c>
      <c r="T14" s="45">
        <v>-3.1110117293233071</v>
      </c>
      <c r="U14" s="45">
        <v>-3.1831849624060138</v>
      </c>
      <c r="V14" s="45">
        <v>-3.2553581954887201</v>
      </c>
      <c r="W14" s="45">
        <v>-3.3275314285714268</v>
      </c>
      <c r="X14" s="45">
        <v>-2.4636857142857131</v>
      </c>
      <c r="Y14" s="45">
        <v>-1.5998399999999993</v>
      </c>
      <c r="Z14" s="45">
        <v>-1.6269942857142849</v>
      </c>
      <c r="AA14" s="45">
        <v>-1.6541485714285704</v>
      </c>
      <c r="AB14" s="45">
        <v>-1.6813028571428561</v>
      </c>
      <c r="AC14" s="45">
        <v>-1.7084571428571416</v>
      </c>
      <c r="AD14" s="45">
        <v>-1.7356114285714273</v>
      </c>
      <c r="AE14" s="45">
        <v>-1.7627657142857129</v>
      </c>
      <c r="AF14" s="45">
        <v>-1.7899199999999984</v>
      </c>
      <c r="AG14" s="45">
        <v>-1.8170742857142841</v>
      </c>
      <c r="AH14" s="45">
        <v>-1.8442285714285698</v>
      </c>
      <c r="AI14" s="45">
        <v>-1.8713828571428552</v>
      </c>
      <c r="AJ14" s="45">
        <v>-1.8985371428571409</v>
      </c>
      <c r="AK14" s="45">
        <v>-1.9256914285714266</v>
      </c>
      <c r="AL14" s="45">
        <v>-1.9528457142857121</v>
      </c>
      <c r="AM14" s="45">
        <v>-1.9799999999999978</v>
      </c>
      <c r="AN14" s="45">
        <v>-1.9799999999999978</v>
      </c>
      <c r="AO14" s="45">
        <v>-1.9799999999999978</v>
      </c>
      <c r="AP14" s="45">
        <v>-1.9799999999999978</v>
      </c>
      <c r="AQ14" s="45">
        <v>-1.9799999999999978</v>
      </c>
    </row>
    <row r="15" spans="1:43" x14ac:dyDescent="0.25">
      <c r="A15" s="15"/>
      <c r="B15" s="4" t="s">
        <v>11</v>
      </c>
      <c r="C15" s="15"/>
      <c r="D15" s="45">
        <v>-7.9420000000000002</v>
      </c>
      <c r="E15" s="45">
        <v>-7.9420000000000002</v>
      </c>
      <c r="F15" s="45">
        <v>-7.9420000000000002</v>
      </c>
      <c r="G15" s="45">
        <v>-7.9420000000000002</v>
      </c>
      <c r="H15" s="45">
        <v>-7.9420000000000002</v>
      </c>
      <c r="I15" s="45">
        <v>-7.9420000000000002</v>
      </c>
      <c r="J15" s="45">
        <v>-7.9420000000000002</v>
      </c>
      <c r="K15" s="45">
        <v>-7.9420000000000002</v>
      </c>
      <c r="L15" s="45">
        <v>-7.9420000000000002</v>
      </c>
      <c r="M15" s="45">
        <v>-7.9420000000000002</v>
      </c>
      <c r="N15" s="45">
        <v>-7.9420000000000002</v>
      </c>
      <c r="O15" s="45">
        <v>-7.9420000000000002</v>
      </c>
      <c r="P15" s="45">
        <v>-7.9420000000000002</v>
      </c>
      <c r="Q15" s="45">
        <v>-7.9420000000000002</v>
      </c>
      <c r="R15" s="45">
        <v>-7.9420000000000002</v>
      </c>
      <c r="S15" s="45">
        <v>-7.9420000000000002</v>
      </c>
      <c r="T15" s="45">
        <v>-7.9420000000000002</v>
      </c>
      <c r="U15" s="45">
        <v>-7.9420000000000002</v>
      </c>
      <c r="V15" s="45">
        <v>-7.9420000000000002</v>
      </c>
      <c r="W15" s="45">
        <v>-7.9420000000000002</v>
      </c>
      <c r="X15" s="45">
        <v>-7.9420000000000002</v>
      </c>
      <c r="Y15" s="45">
        <v>-7.9420000000000002</v>
      </c>
      <c r="Z15" s="45">
        <v>-7.9420000000000002</v>
      </c>
      <c r="AA15" s="45">
        <v>-7.9420000000000002</v>
      </c>
      <c r="AB15" s="45">
        <v>-7.9420000000000002</v>
      </c>
      <c r="AC15" s="45">
        <v>-7.9420000000000002</v>
      </c>
      <c r="AD15" s="45">
        <v>-7.9420000000000002</v>
      </c>
      <c r="AE15" s="45">
        <v>-7.9420000000000002</v>
      </c>
      <c r="AF15" s="45">
        <v>-7.9420000000000002</v>
      </c>
      <c r="AG15" s="45">
        <v>-7.9420000000000002</v>
      </c>
      <c r="AH15" s="45">
        <v>-7.9420000000000002</v>
      </c>
      <c r="AI15" s="45">
        <v>-7.9420000000000002</v>
      </c>
      <c r="AJ15" s="45">
        <v>-7.9420000000000002</v>
      </c>
      <c r="AK15" s="45">
        <v>-7.9420000000000002</v>
      </c>
      <c r="AL15" s="45">
        <v>-7.9420000000000002</v>
      </c>
      <c r="AM15" s="45">
        <v>-7.9420000000000002</v>
      </c>
      <c r="AN15" s="45">
        <v>-7.9420000000000002</v>
      </c>
      <c r="AO15" s="45">
        <v>-7.9420000000000002</v>
      </c>
      <c r="AP15" s="45">
        <v>-7.9420000000000002</v>
      </c>
      <c r="AQ15" s="45">
        <v>-7.9420000000000002</v>
      </c>
    </row>
    <row r="16" spans="1:43" x14ac:dyDescent="0.25">
      <c r="A16" s="15"/>
      <c r="B16" s="15" t="s">
        <v>12</v>
      </c>
      <c r="C16" s="15"/>
      <c r="D16" s="45">
        <v>0.20237901797175711</v>
      </c>
      <c r="E16" s="45">
        <v>-0.91858861843930228</v>
      </c>
      <c r="F16" s="45">
        <v>-1.7457972374457273</v>
      </c>
      <c r="G16" s="45">
        <v>-2.294905011305751</v>
      </c>
      <c r="H16" s="45">
        <v>-2.7439954987281574</v>
      </c>
      <c r="I16" s="45">
        <v>-3.0934193130134915</v>
      </c>
      <c r="J16" s="45">
        <v>-3.4323152292928323</v>
      </c>
      <c r="K16" s="45">
        <v>-3.7612717461322545</v>
      </c>
      <c r="L16" s="45">
        <v>-4.0808420521838675</v>
      </c>
      <c r="M16" s="45">
        <v>-4.3915461447806567</v>
      </c>
      <c r="N16" s="45">
        <v>-3.2808155928441924</v>
      </c>
      <c r="O16" s="45">
        <v>-3.3988939894464729</v>
      </c>
      <c r="P16" s="45">
        <v>-3.5087401278466017</v>
      </c>
      <c r="Q16" s="45">
        <v>-3.610847943536708</v>
      </c>
      <c r="R16" s="45">
        <v>-3.7056817358793923</v>
      </c>
      <c r="S16" s="45">
        <v>-3.7936779462755013</v>
      </c>
      <c r="T16" s="45">
        <v>-3.8752468296418288</v>
      </c>
      <c r="U16" s="45">
        <v>-3.9507740256001616</v>
      </c>
      <c r="V16" s="45">
        <v>-4.0206220353949789</v>
      </c>
      <c r="W16" s="45">
        <v>-4.0851316101960924</v>
      </c>
      <c r="X16" s="45">
        <v>-1.6211046271557554</v>
      </c>
      <c r="Y16" s="45">
        <v>-0.68444485295498014</v>
      </c>
      <c r="Z16" s="45">
        <v>-0.74671526006339572</v>
      </c>
      <c r="AA16" s="45">
        <v>-0.80481768960244937</v>
      </c>
      <c r="AB16" s="45">
        <v>-0.85900222022630213</v>
      </c>
      <c r="AC16" s="45">
        <v>-0.90950392586986706</v>
      </c>
      <c r="AD16" s="45">
        <v>-0.95654377603196106</v>
      </c>
      <c r="AE16" s="45">
        <v>-1.0003294820414717</v>
      </c>
      <c r="AF16" s="45">
        <v>-1.0410562925475551</v>
      </c>
      <c r="AG16" s="45">
        <v>-1.0789077412804162</v>
      </c>
      <c r="AH16" s="45">
        <v>-1.1140563499464482</v>
      </c>
      <c r="AI16" s="45">
        <v>-1.1466642889496617</v>
      </c>
      <c r="AJ16" s="45">
        <v>-1.1768839984698243</v>
      </c>
      <c r="AK16" s="45">
        <v>-1.2048587722759208</v>
      </c>
      <c r="AL16" s="45">
        <v>-1.2307233065107945</v>
      </c>
      <c r="AM16" s="45">
        <v>-1.254604215548718</v>
      </c>
      <c r="AN16" s="45">
        <v>-1.2838164026157948</v>
      </c>
      <c r="AO16" s="45">
        <v>-1.3112758584588471</v>
      </c>
      <c r="AP16" s="45">
        <v>-1.337087746951316</v>
      </c>
      <c r="AQ16" s="45">
        <v>-1.3613509221342373</v>
      </c>
    </row>
    <row r="17" spans="1:43" x14ac:dyDescent="0.25">
      <c r="A17" s="15"/>
      <c r="B17" s="15" t="s">
        <v>13</v>
      </c>
      <c r="C17" s="15"/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</row>
    <row r="18" spans="1:43" ht="16.8" x14ac:dyDescent="0.4">
      <c r="A18" s="15"/>
      <c r="B18" s="15" t="s">
        <v>14</v>
      </c>
      <c r="C18" s="15"/>
      <c r="D18" s="46">
        <f>SUM(D10:D17)</f>
        <v>6.2980640179717566</v>
      </c>
      <c r="E18" s="46">
        <f t="shared" ref="E18:AQ18" si="3">SUM(E10:E17)</f>
        <v>16.09257957704942</v>
      </c>
      <c r="F18" s="46">
        <f t="shared" si="3"/>
        <v>17.906865153531715</v>
      </c>
      <c r="G18" s="46">
        <f t="shared" si="3"/>
        <v>18.836057289446131</v>
      </c>
      <c r="H18" s="46">
        <f t="shared" si="3"/>
        <v>19.475951283226724</v>
      </c>
      <c r="I18" s="46">
        <f t="shared" si="3"/>
        <v>19.828233093001543</v>
      </c>
      <c r="J18" s="46">
        <f t="shared" si="3"/>
        <v>20.188327372210932</v>
      </c>
      <c r="K18" s="46">
        <f t="shared" si="3"/>
        <v>20.555645622288797</v>
      </c>
      <c r="L18" s="46">
        <f t="shared" si="3"/>
        <v>20.929634654583047</v>
      </c>
      <c r="M18" s="46">
        <f t="shared" si="3"/>
        <v>21.309774471760697</v>
      </c>
      <c r="N18" s="46">
        <f t="shared" si="3"/>
        <v>17.728822076328743</v>
      </c>
      <c r="O18" s="46">
        <f t="shared" si="3"/>
        <v>17.538570446643753</v>
      </c>
      <c r="P18" s="46">
        <f t="shared" si="3"/>
        <v>17.356551075160922</v>
      </c>
      <c r="Q18" s="46">
        <f t="shared" si="3"/>
        <v>17.182270026388107</v>
      </c>
      <c r="R18" s="46">
        <f t="shared" si="3"/>
        <v>17.015263000962719</v>
      </c>
      <c r="S18" s="46">
        <f t="shared" si="3"/>
        <v>16.855093557483901</v>
      </c>
      <c r="T18" s="46">
        <f t="shared" si="3"/>
        <v>16.70135144103487</v>
      </c>
      <c r="U18" s="46">
        <f t="shared" si="3"/>
        <v>16.553651011993828</v>
      </c>
      <c r="V18" s="46">
        <f t="shared" si="3"/>
        <v>16.411629769116303</v>
      </c>
      <c r="W18" s="46">
        <f t="shared" si="3"/>
        <v>16.274946961232484</v>
      </c>
      <c r="X18" s="46">
        <f t="shared" si="3"/>
        <v>9.1440896585585314</v>
      </c>
      <c r="Y18" s="46">
        <f t="shared" si="3"/>
        <v>6.2673151470450215</v>
      </c>
      <c r="Z18" s="46">
        <f t="shared" si="3"/>
        <v>6.177890454222319</v>
      </c>
      <c r="AA18" s="46">
        <f t="shared" si="3"/>
        <v>6.0926337389689795</v>
      </c>
      <c r="AB18" s="46">
        <f t="shared" si="3"/>
        <v>6.0112949226308414</v>
      </c>
      <c r="AC18" s="46">
        <f t="shared" si="3"/>
        <v>5.9336389312729914</v>
      </c>
      <c r="AD18" s="46">
        <f t="shared" si="3"/>
        <v>5.8594447953966116</v>
      </c>
      <c r="AE18" s="46">
        <f t="shared" si="3"/>
        <v>5.7885048036728159</v>
      </c>
      <c r="AF18" s="46">
        <f t="shared" si="3"/>
        <v>5.7206237074524466</v>
      </c>
      <c r="AG18" s="46">
        <f t="shared" si="3"/>
        <v>5.6556179730053007</v>
      </c>
      <c r="AH18" s="46">
        <f t="shared" si="3"/>
        <v>5.5933150786249826</v>
      </c>
      <c r="AI18" s="46">
        <f t="shared" si="3"/>
        <v>5.5335528539074836</v>
      </c>
      <c r="AJ18" s="46">
        <f t="shared" si="3"/>
        <v>5.4761788586730358</v>
      </c>
      <c r="AK18" s="46">
        <f t="shared" si="3"/>
        <v>5.4210497991526534</v>
      </c>
      <c r="AL18" s="46">
        <f t="shared" si="3"/>
        <v>5.3680309792034944</v>
      </c>
      <c r="AM18" s="46">
        <f t="shared" si="3"/>
        <v>5.3169957844512856</v>
      </c>
      <c r="AN18" s="46">
        <f t="shared" si="3"/>
        <v>5.2877835973842089</v>
      </c>
      <c r="AO18" s="46">
        <f t="shared" si="3"/>
        <v>5.2603241415411564</v>
      </c>
      <c r="AP18" s="46">
        <f t="shared" si="3"/>
        <v>5.2345122530486874</v>
      </c>
      <c r="AQ18" s="46">
        <f t="shared" si="3"/>
        <v>5.2102490778657664</v>
      </c>
    </row>
    <row r="19" spans="1:43" x14ac:dyDescent="0.25">
      <c r="A19" s="15"/>
      <c r="B19" s="15"/>
      <c r="C19" s="15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x14ac:dyDescent="0.25">
      <c r="A20" s="15"/>
      <c r="B20" s="13" t="s">
        <v>15</v>
      </c>
      <c r="C20" s="1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x14ac:dyDescent="0.25">
      <c r="A21" s="15"/>
      <c r="B21" s="15" t="s">
        <v>16</v>
      </c>
      <c r="C21" s="15"/>
      <c r="D21" s="45">
        <v>228.64598024801973</v>
      </c>
      <c r="E21" s="45">
        <v>7.92</v>
      </c>
      <c r="F21" s="45">
        <v>3.1680000000000001</v>
      </c>
      <c r="G21" s="45">
        <v>3.1680000000000001</v>
      </c>
      <c r="H21" s="45">
        <v>1.5840000000000001</v>
      </c>
      <c r="I21" s="45">
        <v>1.5840000000000001</v>
      </c>
      <c r="J21" s="45">
        <v>1.5840000000000001</v>
      </c>
      <c r="K21" s="45">
        <v>1.5840000000000001</v>
      </c>
      <c r="L21" s="45">
        <v>1.5840000000000001</v>
      </c>
      <c r="M21" s="45">
        <v>1.5840000000000001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</row>
    <row r="22" spans="1:43" s="50" customFormat="1" x14ac:dyDescent="0.4">
      <c r="A22" s="48"/>
      <c r="B22" s="48" t="s">
        <v>17</v>
      </c>
      <c r="C22" s="48"/>
      <c r="D22" s="49">
        <v>2.9904587856000003E-2</v>
      </c>
      <c r="E22" s="49">
        <v>3.9193982926917288E-2</v>
      </c>
      <c r="F22" s="49">
        <v>1.2369867666117286E-2</v>
      </c>
      <c r="G22" s="49">
        <v>8.640724125545873E-3</v>
      </c>
      <c r="H22" s="49">
        <v>7.4776885538887254E-3</v>
      </c>
      <c r="I22" s="49">
        <v>6.2117800569744192E-3</v>
      </c>
      <c r="J22" s="49">
        <v>6.3489439573172889E-3</v>
      </c>
      <c r="K22" s="49">
        <v>6.4861078576601439E-3</v>
      </c>
      <c r="L22" s="49">
        <v>6.6232717580030137E-3</v>
      </c>
      <c r="M22" s="49">
        <v>6.7604356583458557E-3</v>
      </c>
      <c r="N22" s="49">
        <v>5.2544903358315766E-3</v>
      </c>
      <c r="O22" s="49">
        <v>3.6456720880601663E-3</v>
      </c>
      <c r="P22" s="49">
        <v>3.6456720880601095E-3</v>
      </c>
      <c r="Q22" s="49">
        <v>3.6456720880601663E-3</v>
      </c>
      <c r="R22" s="49">
        <v>3.6456720880601095E-3</v>
      </c>
      <c r="S22" s="49">
        <v>3.6456720880601663E-3</v>
      </c>
      <c r="T22" s="49">
        <v>3.6456720880601381E-3</v>
      </c>
      <c r="U22" s="49">
        <v>3.6456720880601381E-3</v>
      </c>
      <c r="V22" s="49">
        <v>3.6456720880601381E-3</v>
      </c>
      <c r="W22" s="49">
        <v>3.6456720880601381E-3</v>
      </c>
      <c r="X22" s="49">
        <v>-4.3635265796571392E-2</v>
      </c>
      <c r="Y22" s="49">
        <v>-4.3635265796571406E-2</v>
      </c>
      <c r="Z22" s="49">
        <v>1.3716390034285695E-3</v>
      </c>
      <c r="AA22" s="49">
        <v>1.3716390034285695E-3</v>
      </c>
      <c r="AB22" s="49">
        <v>1.3716390034285552E-3</v>
      </c>
      <c r="AC22" s="49">
        <v>1.3716390034285695E-3</v>
      </c>
      <c r="AD22" s="49">
        <v>1.3716390034285695E-3</v>
      </c>
      <c r="AE22" s="49">
        <v>1.3716390034285695E-3</v>
      </c>
      <c r="AF22" s="49">
        <v>1.3716390034285552E-3</v>
      </c>
      <c r="AG22" s="49">
        <v>1.3716390034285695E-3</v>
      </c>
      <c r="AH22" s="49">
        <v>1.3716390034285695E-3</v>
      </c>
      <c r="AI22" s="49">
        <v>1.3716390034285695E-3</v>
      </c>
      <c r="AJ22" s="49">
        <v>1.3716390034285552E-3</v>
      </c>
      <c r="AK22" s="49">
        <v>1.3716390034285695E-3</v>
      </c>
      <c r="AL22" s="49">
        <v>1.3716390034285695E-3</v>
      </c>
      <c r="AM22" s="49">
        <v>1.3716390034285695E-3</v>
      </c>
      <c r="AN22" s="49">
        <v>0</v>
      </c>
      <c r="AO22" s="49">
        <v>0</v>
      </c>
      <c r="AP22" s="49">
        <v>0</v>
      </c>
      <c r="AQ22" s="49">
        <v>0</v>
      </c>
    </row>
    <row r="23" spans="1:43" ht="16.8" x14ac:dyDescent="0.4">
      <c r="A23" s="15"/>
      <c r="B23" s="15" t="s">
        <v>18</v>
      </c>
      <c r="C23" s="15"/>
      <c r="D23" s="46">
        <f>SUM(D21:D22)</f>
        <v>228.67588483587573</v>
      </c>
      <c r="E23" s="46">
        <f t="shared" ref="E23:AQ23" si="4">SUM(E21:E22)</f>
        <v>7.9591939829269176</v>
      </c>
      <c r="F23" s="46">
        <f t="shared" si="4"/>
        <v>3.1803698676661174</v>
      </c>
      <c r="G23" s="46">
        <f t="shared" si="4"/>
        <v>3.1766407241255461</v>
      </c>
      <c r="H23" s="46">
        <f t="shared" si="4"/>
        <v>1.5914776885538888</v>
      </c>
      <c r="I23" s="46">
        <f t="shared" si="4"/>
        <v>1.5902117800569744</v>
      </c>
      <c r="J23" s="46">
        <f t="shared" si="4"/>
        <v>1.5903489439573173</v>
      </c>
      <c r="K23" s="46">
        <f t="shared" si="4"/>
        <v>1.5904861078576602</v>
      </c>
      <c r="L23" s="46">
        <f t="shared" si="4"/>
        <v>1.5906232717580031</v>
      </c>
      <c r="M23" s="46">
        <f t="shared" si="4"/>
        <v>1.590760435658346</v>
      </c>
      <c r="N23" s="46">
        <f t="shared" si="4"/>
        <v>5.2544903358315766E-3</v>
      </c>
      <c r="O23" s="46">
        <f t="shared" si="4"/>
        <v>3.6456720880601663E-3</v>
      </c>
      <c r="P23" s="46">
        <f t="shared" si="4"/>
        <v>3.6456720880601095E-3</v>
      </c>
      <c r="Q23" s="46">
        <f t="shared" si="4"/>
        <v>3.6456720880601663E-3</v>
      </c>
      <c r="R23" s="46">
        <f t="shared" si="4"/>
        <v>3.6456720880601095E-3</v>
      </c>
      <c r="S23" s="46">
        <f t="shared" si="4"/>
        <v>3.6456720880601663E-3</v>
      </c>
      <c r="T23" s="46">
        <f t="shared" si="4"/>
        <v>3.6456720880601381E-3</v>
      </c>
      <c r="U23" s="46">
        <f t="shared" si="4"/>
        <v>3.6456720880601381E-3</v>
      </c>
      <c r="V23" s="46">
        <f t="shared" si="4"/>
        <v>3.6456720880601381E-3</v>
      </c>
      <c r="W23" s="46">
        <f t="shared" si="4"/>
        <v>3.6456720880601381E-3</v>
      </c>
      <c r="X23" s="46">
        <f t="shared" si="4"/>
        <v>-4.3635265796571392E-2</v>
      </c>
      <c r="Y23" s="46">
        <f t="shared" si="4"/>
        <v>-4.3635265796571406E-2</v>
      </c>
      <c r="Z23" s="46">
        <f t="shared" si="4"/>
        <v>1.3716390034285695E-3</v>
      </c>
      <c r="AA23" s="46">
        <f t="shared" si="4"/>
        <v>1.3716390034285695E-3</v>
      </c>
      <c r="AB23" s="46">
        <f t="shared" si="4"/>
        <v>1.3716390034285552E-3</v>
      </c>
      <c r="AC23" s="46">
        <f t="shared" si="4"/>
        <v>1.3716390034285695E-3</v>
      </c>
      <c r="AD23" s="46">
        <f t="shared" si="4"/>
        <v>1.3716390034285695E-3</v>
      </c>
      <c r="AE23" s="46">
        <f t="shared" si="4"/>
        <v>1.3716390034285695E-3</v>
      </c>
      <c r="AF23" s="46">
        <f t="shared" si="4"/>
        <v>1.3716390034285552E-3</v>
      </c>
      <c r="AG23" s="46">
        <f t="shared" si="4"/>
        <v>1.3716390034285695E-3</v>
      </c>
      <c r="AH23" s="46">
        <f t="shared" si="4"/>
        <v>1.3716390034285695E-3</v>
      </c>
      <c r="AI23" s="46">
        <f t="shared" si="4"/>
        <v>1.3716390034285695E-3</v>
      </c>
      <c r="AJ23" s="46">
        <f t="shared" si="4"/>
        <v>1.3716390034285552E-3</v>
      </c>
      <c r="AK23" s="46">
        <f t="shared" si="4"/>
        <v>1.3716390034285695E-3</v>
      </c>
      <c r="AL23" s="46">
        <f t="shared" si="4"/>
        <v>1.3716390034285695E-3</v>
      </c>
      <c r="AM23" s="46">
        <f t="shared" si="4"/>
        <v>1.3716390034285695E-3</v>
      </c>
      <c r="AN23" s="46">
        <f t="shared" si="4"/>
        <v>0</v>
      </c>
      <c r="AO23" s="46">
        <f t="shared" si="4"/>
        <v>0</v>
      </c>
      <c r="AP23" s="46">
        <f t="shared" si="4"/>
        <v>0</v>
      </c>
      <c r="AQ23" s="46">
        <f t="shared" si="4"/>
        <v>0</v>
      </c>
    </row>
    <row r="24" spans="1:43" x14ac:dyDescent="0.25">
      <c r="A24" s="15"/>
      <c r="B24" s="15"/>
      <c r="C24" s="15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x14ac:dyDescent="0.25">
      <c r="A25" s="15"/>
      <c r="B25" s="13" t="s">
        <v>19</v>
      </c>
      <c r="C25" s="1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x14ac:dyDescent="0.25">
      <c r="A26" s="15"/>
      <c r="B26" s="15" t="s">
        <v>20</v>
      </c>
      <c r="C26" s="15"/>
      <c r="D26" s="45">
        <v>6.1433564229469084</v>
      </c>
      <c r="E26" s="45">
        <v>21.078919190316789</v>
      </c>
      <c r="F26" s="45">
        <v>36.891864654072236</v>
      </c>
      <c r="G26" s="45">
        <v>52.718204838305347</v>
      </c>
      <c r="H26" s="45">
        <v>68.288127573463129</v>
      </c>
      <c r="I26" s="45">
        <v>83.370479751879444</v>
      </c>
      <c r="J26" s="45">
        <v>97.981572057437688</v>
      </c>
      <c r="K26" s="45">
        <v>112.13660067296546</v>
      </c>
      <c r="L26" s="45">
        <v>125.84979281532516</v>
      </c>
      <c r="M26" s="45">
        <v>139.13453257309914</v>
      </c>
      <c r="N26" s="45">
        <v>149.65055160035271</v>
      </c>
      <c r="O26" s="45">
        <v>159.54890504277051</v>
      </c>
      <c r="P26" s="45">
        <v>168.86919621647911</v>
      </c>
      <c r="Q26" s="45">
        <v>177.64817245372075</v>
      </c>
      <c r="R26" s="45">
        <v>185.91995833245386</v>
      </c>
      <c r="S26" s="45">
        <v>193.71626778819783</v>
      </c>
      <c r="T26" s="45">
        <v>201.06659715842801</v>
      </c>
      <c r="U26" s="45">
        <v>207.99840100248338</v>
      </c>
      <c r="V26" s="45">
        <v>214.53725235403195</v>
      </c>
      <c r="W26" s="45">
        <v>220.70698889641631</v>
      </c>
      <c r="X26" s="45">
        <v>224.00524820738323</v>
      </c>
      <c r="Y26" s="45">
        <v>226.15616266532282</v>
      </c>
      <c r="Z26" s="45">
        <v>228.17350263136757</v>
      </c>
      <c r="AA26" s="45">
        <v>230.06646179209656</v>
      </c>
      <c r="AB26" s="45">
        <v>231.84351934309163</v>
      </c>
      <c r="AC26" s="45">
        <v>233.51250212673921</v>
      </c>
      <c r="AD26" s="45">
        <v>235.0806408964055</v>
      </c>
      <c r="AE26" s="45">
        <v>236.55462129182536</v>
      </c>
      <c r="AF26" s="45">
        <v>237.94063005059937</v>
      </c>
      <c r="AG26" s="45">
        <v>239.244396926988</v>
      </c>
      <c r="AH26" s="45">
        <v>240.4712327410675</v>
      </c>
      <c r="AI26" s="45">
        <v>241.62606393818814</v>
      </c>
      <c r="AJ26" s="45">
        <v>242.713464000025</v>
      </c>
      <c r="AK26" s="45">
        <v>243.73768201386841</v>
      </c>
      <c r="AL26" s="45">
        <v>244.7026686757435</v>
      </c>
      <c r="AM26" s="45">
        <v>245.61209997510531</v>
      </c>
      <c r="AN26" s="45">
        <v>246.47264686291345</v>
      </c>
      <c r="AO26" s="45">
        <v>247.28718355989943</v>
      </c>
      <c r="AP26" s="45">
        <v>248.05839178659207</v>
      </c>
      <c r="AQ26" s="45">
        <v>248.78877570491727</v>
      </c>
    </row>
    <row r="27" spans="1:43" ht="16.8" x14ac:dyDescent="0.4">
      <c r="A27" s="15"/>
      <c r="B27" s="15" t="s">
        <v>21</v>
      </c>
      <c r="C27" s="15"/>
      <c r="D27" s="46">
        <v>228.67588483587573</v>
      </c>
      <c r="E27" s="46">
        <v>236.24885722686233</v>
      </c>
      <c r="F27" s="46">
        <v>239.12805964263609</v>
      </c>
      <c r="G27" s="46">
        <v>241.86433595682223</v>
      </c>
      <c r="H27" s="46">
        <v>243.16867258539077</v>
      </c>
      <c r="I27" s="46">
        <v>244.40872883712871</v>
      </c>
      <c r="J27" s="46">
        <v>245.58871286465754</v>
      </c>
      <c r="K27" s="46">
        <v>246.71153474706367</v>
      </c>
      <c r="L27" s="46">
        <v>247.77996359086237</v>
      </c>
      <c r="M27" s="46">
        <v>248.79663435909336</v>
      </c>
      <c r="N27" s="46">
        <v>248.79982959874755</v>
      </c>
      <c r="O27" s="46">
        <v>248.80193894427731</v>
      </c>
      <c r="P27" s="46">
        <v>248.80394593336371</v>
      </c>
      <c r="Q27" s="46">
        <v>248.80585553287503</v>
      </c>
      <c r="R27" s="46">
        <v>248.80767246866125</v>
      </c>
      <c r="S27" s="46">
        <v>248.80940123724946</v>
      </c>
      <c r="T27" s="46">
        <v>248.81104611697185</v>
      </c>
      <c r="U27" s="46">
        <v>248.81261117855354</v>
      </c>
      <c r="V27" s="46">
        <v>248.81410029518693</v>
      </c>
      <c r="W27" s="46">
        <v>248.81551715211691</v>
      </c>
      <c r="X27" s="46">
        <v>248.79938161951503</v>
      </c>
      <c r="Y27" s="46">
        <v>248.78402906708698</v>
      </c>
      <c r="Z27" s="46">
        <v>248.78448824403111</v>
      </c>
      <c r="AA27" s="46">
        <v>248.7849251393157</v>
      </c>
      <c r="AB27" s="46">
        <v>248.78534083416309</v>
      </c>
      <c r="AC27" s="46">
        <v>248.78573635732903</v>
      </c>
      <c r="AD27" s="46">
        <v>248.78611268764865</v>
      </c>
      <c r="AE27" s="46">
        <v>248.78647075645895</v>
      </c>
      <c r="AF27" s="46">
        <v>248.78681144990358</v>
      </c>
      <c r="AG27" s="46">
        <v>248.78713561112588</v>
      </c>
      <c r="AH27" s="46">
        <v>248.78744404235547</v>
      </c>
      <c r="AI27" s="46">
        <v>248.78773750689362</v>
      </c>
      <c r="AJ27" s="46">
        <v>248.78801673100219</v>
      </c>
      <c r="AK27" s="46">
        <v>248.78828240570115</v>
      </c>
      <c r="AL27" s="46">
        <v>248.78853518847845</v>
      </c>
      <c r="AM27" s="46">
        <v>248.78877570491738</v>
      </c>
      <c r="AN27" s="46">
        <v>248.78877570491738</v>
      </c>
      <c r="AO27" s="46">
        <v>248.78877570491738</v>
      </c>
      <c r="AP27" s="46">
        <v>248.78877570491738</v>
      </c>
      <c r="AQ27" s="46">
        <v>248.78877570491738</v>
      </c>
    </row>
    <row r="28" spans="1:43" ht="16.8" x14ac:dyDescent="0.4">
      <c r="A28" s="15"/>
      <c r="B28" s="15" t="s">
        <v>22</v>
      </c>
      <c r="C28" s="15"/>
      <c r="D28" s="51">
        <f>D26-D27</f>
        <v>-222.53252841292883</v>
      </c>
      <c r="E28" s="51">
        <f t="shared" ref="E28:AQ28" si="5">E26-E27</f>
        <v>-215.16993803654555</v>
      </c>
      <c r="F28" s="51">
        <f t="shared" si="5"/>
        <v>-202.23619498856385</v>
      </c>
      <c r="G28" s="51">
        <f t="shared" si="5"/>
        <v>-189.14613111851688</v>
      </c>
      <c r="H28" s="51">
        <f t="shared" si="5"/>
        <v>-174.88054501192764</v>
      </c>
      <c r="I28" s="51">
        <f t="shared" si="5"/>
        <v>-161.03824908524928</v>
      </c>
      <c r="J28" s="51">
        <f t="shared" si="5"/>
        <v>-147.60714080721985</v>
      </c>
      <c r="K28" s="51">
        <f t="shared" si="5"/>
        <v>-134.57493407409822</v>
      </c>
      <c r="L28" s="51">
        <f t="shared" si="5"/>
        <v>-121.93017077553721</v>
      </c>
      <c r="M28" s="51">
        <f t="shared" si="5"/>
        <v>-109.66210178599422</v>
      </c>
      <c r="N28" s="51">
        <f t="shared" si="5"/>
        <v>-99.149277998394837</v>
      </c>
      <c r="O28" s="51">
        <f t="shared" si="5"/>
        <v>-89.253033901506797</v>
      </c>
      <c r="P28" s="51">
        <f t="shared" si="5"/>
        <v>-79.934749716884596</v>
      </c>
      <c r="Q28" s="51">
        <f t="shared" si="5"/>
        <v>-71.157683079154282</v>
      </c>
      <c r="R28" s="51">
        <f t="shared" si="5"/>
        <v>-62.887714136207393</v>
      </c>
      <c r="S28" s="51">
        <f t="shared" si="5"/>
        <v>-55.093133449051635</v>
      </c>
      <c r="T28" s="51">
        <f t="shared" si="5"/>
        <v>-47.744448958543842</v>
      </c>
      <c r="U28" s="51">
        <f t="shared" si="5"/>
        <v>-40.814210176070162</v>
      </c>
      <c r="V28" s="51">
        <f t="shared" si="5"/>
        <v>-34.276847941154983</v>
      </c>
      <c r="W28" s="51">
        <f t="shared" si="5"/>
        <v>-28.108528255700605</v>
      </c>
      <c r="X28" s="51">
        <f t="shared" si="5"/>
        <v>-24.794133412131799</v>
      </c>
      <c r="Y28" s="51">
        <f t="shared" si="5"/>
        <v>-22.627866401764152</v>
      </c>
      <c r="Z28" s="51">
        <f t="shared" si="5"/>
        <v>-20.610985612663541</v>
      </c>
      <c r="AA28" s="51">
        <f t="shared" si="5"/>
        <v>-18.718463347219142</v>
      </c>
      <c r="AB28" s="51">
        <f t="shared" si="5"/>
        <v>-16.941821491071465</v>
      </c>
      <c r="AC28" s="51">
        <f t="shared" si="5"/>
        <v>-15.273234230589821</v>
      </c>
      <c r="AD28" s="51">
        <f t="shared" si="5"/>
        <v>-13.705471791243156</v>
      </c>
      <c r="AE28" s="51">
        <f t="shared" si="5"/>
        <v>-12.231849464633598</v>
      </c>
      <c r="AF28" s="51">
        <f t="shared" si="5"/>
        <v>-10.846181399304214</v>
      </c>
      <c r="AG28" s="51">
        <f t="shared" si="5"/>
        <v>-9.5427386841378734</v>
      </c>
      <c r="AH28" s="51">
        <f t="shared" si="5"/>
        <v>-8.3162113012879786</v>
      </c>
      <c r="AI28" s="51">
        <f t="shared" si="5"/>
        <v>-7.1616735687054813</v>
      </c>
      <c r="AJ28" s="51">
        <f t="shared" si="5"/>
        <v>-6.0745527309771887</v>
      </c>
      <c r="AK28" s="51">
        <f t="shared" si="5"/>
        <v>-5.0506003918327451</v>
      </c>
      <c r="AL28" s="51">
        <f t="shared" si="5"/>
        <v>-4.0858665127349525</v>
      </c>
      <c r="AM28" s="51">
        <f t="shared" si="5"/>
        <v>-3.1766757298120751</v>
      </c>
      <c r="AN28" s="51">
        <f t="shared" si="5"/>
        <v>-2.3161288420039341</v>
      </c>
      <c r="AO28" s="51">
        <f t="shared" si="5"/>
        <v>-1.5015921450179519</v>
      </c>
      <c r="AP28" s="51">
        <f t="shared" si="5"/>
        <v>-0.73038391832531602</v>
      </c>
      <c r="AQ28" s="51">
        <f t="shared" si="5"/>
        <v>0</v>
      </c>
    </row>
    <row r="29" spans="1:43" ht="16.8" x14ac:dyDescent="0.4">
      <c r="A29" s="15"/>
      <c r="B29" s="15"/>
      <c r="C29" s="15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</row>
    <row r="30" spans="1:43" x14ac:dyDescent="0.25">
      <c r="A30" s="15"/>
      <c r="B30" s="25" t="str">
        <f>"Project NPV @ Yr " &amp;TEXT(F30,"General")</f>
        <v>Project NPV @ Yr 40</v>
      </c>
      <c r="C30" s="15"/>
      <c r="D30" s="55">
        <f>INDEX(D28:AQ28,F30)</f>
        <v>0</v>
      </c>
      <c r="E30" s="20"/>
      <c r="F30" s="5">
        <v>40</v>
      </c>
      <c r="G30" s="20" t="s">
        <v>23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x14ac:dyDescent="0.25">
      <c r="A31" s="15"/>
      <c r="B31" s="12"/>
      <c r="C31" s="15"/>
      <c r="D31" s="2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x14ac:dyDescent="0.25">
      <c r="A32" s="15"/>
      <c r="B32" s="13" t="s">
        <v>24</v>
      </c>
      <c r="C32" s="15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30" customFormat="1" ht="13.2" x14ac:dyDescent="0.25">
      <c r="A33" s="28"/>
      <c r="B33" s="28" t="s">
        <v>25</v>
      </c>
      <c r="C33" s="28"/>
      <c r="D33" s="29">
        <f>D26/D27</f>
        <v>2.6864907191049427E-2</v>
      </c>
      <c r="E33" s="29">
        <f t="shared" ref="E33:AQ33" si="6">E26/E27</f>
        <v>8.9223369957194612E-2</v>
      </c>
      <c r="F33" s="29">
        <f t="shared" si="6"/>
        <v>0.15427660270904689</v>
      </c>
      <c r="G33" s="29">
        <f t="shared" si="6"/>
        <v>0.21796601235047997</v>
      </c>
      <c r="H33" s="29">
        <f t="shared" si="6"/>
        <v>0.28082617241529401</v>
      </c>
      <c r="I33" s="29">
        <f t="shared" si="6"/>
        <v>0.34111089300512099</v>
      </c>
      <c r="J33" s="29">
        <f t="shared" si="6"/>
        <v>0.39896610440494773</v>
      </c>
      <c r="K33" s="29">
        <f t="shared" si="6"/>
        <v>0.45452516351913336</v>
      </c>
      <c r="L33" s="29">
        <f t="shared" si="6"/>
        <v>0.50790948142655334</v>
      </c>
      <c r="M33" s="29">
        <f t="shared" si="6"/>
        <v>0.55922996278270942</v>
      </c>
      <c r="N33" s="29">
        <f t="shared" si="6"/>
        <v>0.60148976726271053</v>
      </c>
      <c r="O33" s="29">
        <f t="shared" si="6"/>
        <v>0.64126873656922634</v>
      </c>
      <c r="P33" s="29">
        <f t="shared" si="6"/>
        <v>0.67872394701371319</v>
      </c>
      <c r="Q33" s="29">
        <f t="shared" si="6"/>
        <v>0.71400318161020082</v>
      </c>
      <c r="R33" s="29">
        <f t="shared" si="6"/>
        <v>0.74724367013188286</v>
      </c>
      <c r="S33" s="29">
        <f t="shared" si="6"/>
        <v>0.77857294308377767</v>
      </c>
      <c r="T33" s="29">
        <f t="shared" si="6"/>
        <v>0.80810960886319305</v>
      </c>
      <c r="U33" s="29">
        <f t="shared" si="6"/>
        <v>0.83596406153713421</v>
      </c>
      <c r="V33" s="29">
        <f t="shared" si="6"/>
        <v>0.86223912591573482</v>
      </c>
      <c r="W33" s="29">
        <f t="shared" si="6"/>
        <v>0.88703064592825998</v>
      </c>
      <c r="X33" s="29">
        <f t="shared" si="6"/>
        <v>0.90034487525355233</v>
      </c>
      <c r="Y33" s="29">
        <f t="shared" si="6"/>
        <v>0.90904614541931739</v>
      </c>
      <c r="Z33" s="29">
        <f t="shared" si="6"/>
        <v>0.91715325276853132</v>
      </c>
      <c r="AA33" s="29">
        <f t="shared" si="6"/>
        <v>0.92476045991638323</v>
      </c>
      <c r="AB33" s="29">
        <f t="shared" si="6"/>
        <v>0.93190184986677072</v>
      </c>
      <c r="AC33" s="29">
        <f t="shared" si="6"/>
        <v>0.93860888307256896</v>
      </c>
      <c r="AD33" s="29">
        <f t="shared" si="6"/>
        <v>0.94491062365506551</v>
      </c>
      <c r="AE33" s="29">
        <f t="shared" si="6"/>
        <v>0.95083394435621238</v>
      </c>
      <c r="AF33" s="29">
        <f t="shared" si="6"/>
        <v>0.95640371233469412</v>
      </c>
      <c r="AG33" s="29">
        <f t="shared" si="6"/>
        <v>0.96164295770077945</v>
      </c>
      <c r="AH33" s="29">
        <f t="shared" si="6"/>
        <v>0.96657302649135235</v>
      </c>
      <c r="AI33" s="29">
        <f t="shared" si="6"/>
        <v>0.97121371961306158</v>
      </c>
      <c r="AJ33" s="29">
        <f t="shared" si="6"/>
        <v>0.97558341912606994</v>
      </c>
      <c r="AK33" s="29">
        <f t="shared" si="6"/>
        <v>0.97969920310154845</v>
      </c>
      <c r="AL33" s="29">
        <f t="shared" si="6"/>
        <v>0.98357695016114965</v>
      </c>
      <c r="AM33" s="29">
        <f t="shared" si="6"/>
        <v>0.9872314346947072</v>
      </c>
      <c r="AN33" s="29">
        <f t="shared" si="6"/>
        <v>0.99069038048263458</v>
      </c>
      <c r="AO33" s="29">
        <f t="shared" si="6"/>
        <v>0.9939643895076723</v>
      </c>
      <c r="AP33" s="29">
        <f t="shared" si="6"/>
        <v>0.99706424087559475</v>
      </c>
      <c r="AQ33" s="29">
        <f t="shared" si="6"/>
        <v>0.99999999999999956</v>
      </c>
    </row>
    <row r="34" spans="1:43" s="30" customFormat="1" ht="13.2" x14ac:dyDescent="0.25">
      <c r="A34" s="28"/>
      <c r="B34" s="31" t="s">
        <v>26</v>
      </c>
      <c r="C34" s="31"/>
      <c r="D34" s="32">
        <f>INDEX(D33:AQ33,F30)</f>
        <v>0.99999999999999956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8" spans="1:43" x14ac:dyDescent="0.25">
      <c r="B38" s="33"/>
      <c r="E38" s="34"/>
    </row>
    <row r="39" spans="1:43" x14ac:dyDescent="0.25">
      <c r="B39" s="33"/>
      <c r="E39" s="34"/>
    </row>
    <row r="40" spans="1:43" x14ac:dyDescent="0.25">
      <c r="B40" s="33"/>
      <c r="E40" s="34"/>
    </row>
    <row r="41" spans="1:43" x14ac:dyDescent="0.25">
      <c r="B41" s="33"/>
    </row>
    <row r="42" spans="1:43" x14ac:dyDescent="0.25">
      <c r="B42" s="33"/>
    </row>
    <row r="43" spans="1:43" x14ac:dyDescent="0.25">
      <c r="B43" s="33"/>
    </row>
    <row r="44" spans="1:43" x14ac:dyDescent="0.25">
      <c r="B44" s="33"/>
    </row>
    <row r="47" spans="1:43" x14ac:dyDescent="0.25">
      <c r="B47" s="1" t="s">
        <v>27</v>
      </c>
      <c r="D47" s="35"/>
      <c r="E47" s="35"/>
      <c r="F47" s="35"/>
      <c r="G47" s="35"/>
      <c r="H47" s="35"/>
    </row>
    <row r="48" spans="1:43" x14ac:dyDescent="0.25">
      <c r="B48" s="1" t="s">
        <v>28</v>
      </c>
      <c r="D48" s="35">
        <v>0.78749999999999998</v>
      </c>
      <c r="E48" s="35">
        <v>2.3624999999999998</v>
      </c>
      <c r="F48" s="35">
        <v>3.4649999999999999</v>
      </c>
      <c r="G48" s="35">
        <v>4.0949999999999998</v>
      </c>
      <c r="H48" s="35">
        <v>4.5674999999999999</v>
      </c>
      <c r="I48" s="35">
        <v>4.8825000000000003</v>
      </c>
      <c r="J48" s="35">
        <v>5.1974999999999998</v>
      </c>
      <c r="K48" s="35">
        <v>5.5125000000000002</v>
      </c>
      <c r="L48" s="35">
        <v>5.8274999999999997</v>
      </c>
      <c r="M48" s="35">
        <v>6.1425000000000001</v>
      </c>
      <c r="N48" s="35">
        <v>6.3</v>
      </c>
      <c r="O48" s="35">
        <v>6.3</v>
      </c>
      <c r="P48" s="35">
        <v>6.3</v>
      </c>
      <c r="Q48" s="35">
        <v>6.3</v>
      </c>
      <c r="R48" s="35">
        <v>6.3</v>
      </c>
      <c r="S48" s="35">
        <v>6.3</v>
      </c>
      <c r="T48" s="35">
        <v>6.3</v>
      </c>
      <c r="U48" s="35">
        <v>6.3</v>
      </c>
      <c r="V48" s="35">
        <v>6.3</v>
      </c>
      <c r="W48" s="35">
        <v>6.3</v>
      </c>
      <c r="X48" s="35">
        <v>6.3</v>
      </c>
      <c r="Y48" s="35">
        <v>6.3</v>
      </c>
      <c r="Z48" s="35">
        <v>6.3</v>
      </c>
      <c r="AA48" s="35">
        <v>6.3</v>
      </c>
      <c r="AB48" s="35">
        <v>6.3</v>
      </c>
      <c r="AC48" s="35">
        <v>6.3</v>
      </c>
      <c r="AD48" s="35">
        <v>6.3</v>
      </c>
      <c r="AE48" s="35">
        <v>6.3</v>
      </c>
      <c r="AF48" s="35">
        <v>6.3</v>
      </c>
      <c r="AG48" s="35">
        <v>6.3</v>
      </c>
      <c r="AH48" s="35">
        <v>6.3</v>
      </c>
      <c r="AI48" s="35">
        <v>6.3</v>
      </c>
      <c r="AJ48" s="35">
        <v>6.3</v>
      </c>
      <c r="AK48" s="35">
        <v>6.3</v>
      </c>
      <c r="AL48" s="35">
        <v>6.3</v>
      </c>
      <c r="AM48" s="35">
        <v>6.3</v>
      </c>
      <c r="AN48" s="35">
        <v>6.3</v>
      </c>
      <c r="AO48" s="35">
        <v>6.3</v>
      </c>
      <c r="AP48" s="35">
        <v>6.3</v>
      </c>
      <c r="AQ48" s="35">
        <v>6.3</v>
      </c>
    </row>
    <row r="49" spans="1:43" x14ac:dyDescent="0.25">
      <c r="B49" s="1" t="s">
        <v>29</v>
      </c>
      <c r="D49" s="35">
        <v>2.8907249999999998</v>
      </c>
      <c r="E49" s="35">
        <v>5.7814499999999995</v>
      </c>
      <c r="F49" s="35">
        <v>5.7814499999999995</v>
      </c>
      <c r="G49" s="35">
        <v>5.7814499999999995</v>
      </c>
      <c r="H49" s="35">
        <v>5.7814499999999995</v>
      </c>
      <c r="I49" s="35">
        <v>5.7814499999999995</v>
      </c>
      <c r="J49" s="35">
        <v>5.7814499999999995</v>
      </c>
      <c r="K49" s="35">
        <v>5.7814499999999995</v>
      </c>
      <c r="L49" s="35">
        <v>5.7814499999999995</v>
      </c>
      <c r="M49" s="35">
        <v>5.7814499999999995</v>
      </c>
      <c r="N49" s="35">
        <v>5.7814499999999995</v>
      </c>
      <c r="O49" s="35">
        <v>5.7814499999999995</v>
      </c>
      <c r="P49" s="35">
        <v>5.7814499999999995</v>
      </c>
      <c r="Q49" s="35">
        <v>5.7814499999999995</v>
      </c>
      <c r="R49" s="35">
        <v>5.7814499999999995</v>
      </c>
      <c r="S49" s="35">
        <v>5.7814499999999995</v>
      </c>
      <c r="T49" s="35">
        <v>5.7814499999999995</v>
      </c>
      <c r="U49" s="35">
        <v>5.7814499999999995</v>
      </c>
      <c r="V49" s="35">
        <v>5.7814499999999995</v>
      </c>
      <c r="W49" s="35">
        <v>5.7814499999999995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</row>
    <row r="50" spans="1:43" s="35" customFormat="1" ht="13.2" x14ac:dyDescent="0.25"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x14ac:dyDescent="0.25">
      <c r="B51" s="1" t="s">
        <v>30</v>
      </c>
      <c r="D51" s="1"/>
      <c r="E51" s="1"/>
      <c r="F51" s="1"/>
      <c r="G51" s="1"/>
      <c r="H51" s="1"/>
    </row>
    <row r="52" spans="1:43" x14ac:dyDescent="0.25">
      <c r="B52" s="37" t="s">
        <v>31</v>
      </c>
      <c r="D52" s="38">
        <v>25.876000000000001</v>
      </c>
      <c r="E52" s="38">
        <v>57.292000000000002</v>
      </c>
      <c r="F52" s="38">
        <v>65.048000000000002</v>
      </c>
      <c r="G52" s="38">
        <v>69.48</v>
      </c>
      <c r="H52" s="38">
        <v>72.804000000000002</v>
      </c>
      <c r="I52" s="38">
        <v>75.02</v>
      </c>
      <c r="J52" s="38">
        <v>77.236000000000004</v>
      </c>
      <c r="K52" s="38">
        <v>79.451999999999998</v>
      </c>
      <c r="L52" s="38">
        <v>81.668000000000006</v>
      </c>
      <c r="M52" s="38">
        <v>83.884</v>
      </c>
      <c r="N52" s="38">
        <v>84.992000000000004</v>
      </c>
      <c r="O52" s="38">
        <v>84.992000000000004</v>
      </c>
      <c r="P52" s="38">
        <v>84.992000000000004</v>
      </c>
      <c r="Q52" s="38">
        <v>84.992000000000004</v>
      </c>
      <c r="R52" s="38">
        <v>84.992000000000004</v>
      </c>
      <c r="S52" s="38">
        <v>84.992000000000004</v>
      </c>
      <c r="T52" s="38">
        <v>84.992000000000004</v>
      </c>
      <c r="U52" s="38">
        <v>84.992000000000004</v>
      </c>
      <c r="V52" s="38">
        <v>84.992000000000004</v>
      </c>
      <c r="W52" s="38">
        <v>84.992000000000004</v>
      </c>
      <c r="X52" s="38">
        <v>64.656000000000006</v>
      </c>
      <c r="Y52" s="38">
        <v>44.32</v>
      </c>
      <c r="Z52" s="38">
        <v>44.32</v>
      </c>
      <c r="AA52" s="38">
        <v>44.32</v>
      </c>
      <c r="AB52" s="38">
        <v>44.32</v>
      </c>
      <c r="AC52" s="38">
        <v>44.32</v>
      </c>
      <c r="AD52" s="38">
        <v>44.32</v>
      </c>
      <c r="AE52" s="38">
        <v>44.32</v>
      </c>
      <c r="AF52" s="38">
        <v>44.32</v>
      </c>
      <c r="AG52" s="38">
        <v>44.32</v>
      </c>
      <c r="AH52" s="38">
        <v>44.32</v>
      </c>
      <c r="AI52" s="38">
        <v>44.32</v>
      </c>
      <c r="AJ52" s="38">
        <v>44.32</v>
      </c>
      <c r="AK52" s="38">
        <v>44.32</v>
      </c>
      <c r="AL52" s="38">
        <v>44.32</v>
      </c>
      <c r="AM52" s="38">
        <v>44.32</v>
      </c>
      <c r="AN52" s="38">
        <v>44.32</v>
      </c>
      <c r="AO52" s="38">
        <v>44.32</v>
      </c>
      <c r="AP52" s="38">
        <v>44.32</v>
      </c>
      <c r="AQ52" s="38">
        <v>44.32</v>
      </c>
    </row>
    <row r="53" spans="1:43" x14ac:dyDescent="0.25">
      <c r="B53" s="37" t="s">
        <v>32</v>
      </c>
      <c r="C53" s="39">
        <v>0.23</v>
      </c>
      <c r="D53" s="1">
        <f>D52*$C53</f>
        <v>5.9514800000000001</v>
      </c>
      <c r="E53" s="1">
        <f t="shared" ref="E53:AQ53" si="7">E52*$C53</f>
        <v>13.177160000000001</v>
      </c>
      <c r="F53" s="1">
        <f t="shared" si="7"/>
        <v>14.961040000000001</v>
      </c>
      <c r="G53" s="1">
        <f t="shared" si="7"/>
        <v>15.980400000000001</v>
      </c>
      <c r="H53" s="1">
        <f t="shared" si="7"/>
        <v>16.74492</v>
      </c>
      <c r="I53" s="1">
        <f t="shared" si="7"/>
        <v>17.2546</v>
      </c>
      <c r="J53" s="1">
        <f t="shared" si="7"/>
        <v>17.764280000000003</v>
      </c>
      <c r="K53" s="1">
        <f t="shared" si="7"/>
        <v>18.273959999999999</v>
      </c>
      <c r="L53" s="1">
        <f t="shared" si="7"/>
        <v>18.783640000000002</v>
      </c>
      <c r="M53" s="1">
        <f t="shared" si="7"/>
        <v>19.293320000000001</v>
      </c>
      <c r="N53" s="1">
        <f t="shared" si="7"/>
        <v>19.548160000000003</v>
      </c>
      <c r="O53" s="1">
        <f t="shared" si="7"/>
        <v>19.548160000000003</v>
      </c>
      <c r="P53" s="1">
        <f t="shared" si="7"/>
        <v>19.548160000000003</v>
      </c>
      <c r="Q53" s="1">
        <f t="shared" si="7"/>
        <v>19.548160000000003</v>
      </c>
      <c r="R53" s="1">
        <f t="shared" si="7"/>
        <v>19.548160000000003</v>
      </c>
      <c r="S53" s="1">
        <f t="shared" si="7"/>
        <v>19.548160000000003</v>
      </c>
      <c r="T53" s="1">
        <f t="shared" si="7"/>
        <v>19.548160000000003</v>
      </c>
      <c r="U53" s="1">
        <f t="shared" si="7"/>
        <v>19.548160000000003</v>
      </c>
      <c r="V53" s="1">
        <f t="shared" si="7"/>
        <v>19.548160000000003</v>
      </c>
      <c r="W53" s="1">
        <f t="shared" si="7"/>
        <v>19.548160000000003</v>
      </c>
      <c r="X53" s="1">
        <f t="shared" si="7"/>
        <v>14.870880000000001</v>
      </c>
      <c r="Y53" s="1">
        <f t="shared" si="7"/>
        <v>10.1936</v>
      </c>
      <c r="Z53" s="1">
        <f t="shared" si="7"/>
        <v>10.1936</v>
      </c>
      <c r="AA53" s="1">
        <f t="shared" si="7"/>
        <v>10.1936</v>
      </c>
      <c r="AB53" s="1">
        <f t="shared" si="7"/>
        <v>10.1936</v>
      </c>
      <c r="AC53" s="1">
        <f t="shared" si="7"/>
        <v>10.1936</v>
      </c>
      <c r="AD53" s="1">
        <f t="shared" si="7"/>
        <v>10.1936</v>
      </c>
      <c r="AE53" s="1">
        <f t="shared" si="7"/>
        <v>10.1936</v>
      </c>
      <c r="AF53" s="1">
        <f t="shared" si="7"/>
        <v>10.1936</v>
      </c>
      <c r="AG53" s="1">
        <f t="shared" si="7"/>
        <v>10.1936</v>
      </c>
      <c r="AH53" s="1">
        <f t="shared" si="7"/>
        <v>10.1936</v>
      </c>
      <c r="AI53" s="1">
        <f t="shared" si="7"/>
        <v>10.1936</v>
      </c>
      <c r="AJ53" s="1">
        <f t="shared" si="7"/>
        <v>10.1936</v>
      </c>
      <c r="AK53" s="1">
        <f t="shared" si="7"/>
        <v>10.1936</v>
      </c>
      <c r="AL53" s="1">
        <f t="shared" si="7"/>
        <v>10.1936</v>
      </c>
      <c r="AM53" s="1">
        <f t="shared" si="7"/>
        <v>10.1936</v>
      </c>
      <c r="AN53" s="1">
        <f t="shared" si="7"/>
        <v>10.1936</v>
      </c>
      <c r="AO53" s="1">
        <f t="shared" si="7"/>
        <v>10.1936</v>
      </c>
      <c r="AP53" s="1">
        <f t="shared" si="7"/>
        <v>10.1936</v>
      </c>
      <c r="AQ53" s="1">
        <f t="shared" si="7"/>
        <v>10.1936</v>
      </c>
    </row>
    <row r="54" spans="1:43" x14ac:dyDescent="0.25">
      <c r="B54" s="37" t="s">
        <v>33</v>
      </c>
      <c r="C54" s="39"/>
      <c r="D54" s="35">
        <v>5</v>
      </c>
      <c r="E54" s="35">
        <v>5</v>
      </c>
      <c r="F54" s="35">
        <v>5</v>
      </c>
      <c r="G54" s="35">
        <v>5</v>
      </c>
      <c r="H54" s="35">
        <v>5</v>
      </c>
      <c r="I54" s="35">
        <v>5</v>
      </c>
      <c r="J54" s="35">
        <v>5</v>
      </c>
      <c r="K54" s="35">
        <v>5</v>
      </c>
      <c r="L54" s="35">
        <v>5</v>
      </c>
      <c r="M54" s="35">
        <v>5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5">
        <v>0</v>
      </c>
      <c r="AK54" s="35">
        <v>0</v>
      </c>
      <c r="AL54" s="35">
        <v>0</v>
      </c>
      <c r="AM54" s="35">
        <v>0</v>
      </c>
      <c r="AN54" s="35">
        <v>0</v>
      </c>
      <c r="AO54" s="35">
        <v>0</v>
      </c>
      <c r="AP54" s="35">
        <v>0</v>
      </c>
      <c r="AQ54" s="35">
        <v>0</v>
      </c>
    </row>
    <row r="56" spans="1:43" x14ac:dyDescent="0.25">
      <c r="A56" s="1"/>
      <c r="B56" s="17" t="s">
        <v>34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43" x14ac:dyDescent="0.25">
      <c r="A57" s="1"/>
      <c r="B57" s="1" t="s">
        <v>35</v>
      </c>
      <c r="C57" s="1"/>
      <c r="D57" s="35">
        <f>SUM(D10:D12)</f>
        <v>14.629705</v>
      </c>
      <c r="E57" s="35">
        <f t="shared" ref="E57:AQ57" si="8">SUM(E10:E12)</f>
        <v>26.321110000000001</v>
      </c>
      <c r="F57" s="35">
        <f t="shared" si="8"/>
        <v>29.20749</v>
      </c>
      <c r="G57" s="35">
        <f t="shared" si="8"/>
        <v>30.856850000000001</v>
      </c>
      <c r="H57" s="35">
        <f t="shared" si="8"/>
        <v>32.093869999999995</v>
      </c>
      <c r="I57" s="35">
        <f t="shared" si="8"/>
        <v>32.918549999999996</v>
      </c>
      <c r="J57" s="35">
        <f t="shared" si="8"/>
        <v>33.743230000000004</v>
      </c>
      <c r="K57" s="35">
        <f t="shared" si="8"/>
        <v>34.567909999999998</v>
      </c>
      <c r="L57" s="35">
        <f t="shared" si="8"/>
        <v>35.392589999999998</v>
      </c>
      <c r="M57" s="35">
        <f t="shared" si="8"/>
        <v>36.217269999999999</v>
      </c>
      <c r="N57" s="35">
        <f t="shared" si="8"/>
        <v>31.629610000000003</v>
      </c>
      <c r="O57" s="35">
        <f t="shared" si="8"/>
        <v>31.629610000000003</v>
      </c>
      <c r="P57" s="35">
        <f t="shared" si="8"/>
        <v>31.629610000000003</v>
      </c>
      <c r="Q57" s="35">
        <f t="shared" si="8"/>
        <v>31.629610000000003</v>
      </c>
      <c r="R57" s="35">
        <f t="shared" si="8"/>
        <v>31.629610000000003</v>
      </c>
      <c r="S57" s="35">
        <f t="shared" si="8"/>
        <v>31.629610000000003</v>
      </c>
      <c r="T57" s="35">
        <f t="shared" si="8"/>
        <v>31.629610000000003</v>
      </c>
      <c r="U57" s="35">
        <f t="shared" si="8"/>
        <v>31.629610000000003</v>
      </c>
      <c r="V57" s="35">
        <f t="shared" si="8"/>
        <v>31.629610000000003</v>
      </c>
      <c r="W57" s="35">
        <f t="shared" si="8"/>
        <v>31.629610000000003</v>
      </c>
      <c r="X57" s="35">
        <f t="shared" si="8"/>
        <v>21.17088</v>
      </c>
      <c r="Y57" s="35">
        <f t="shared" si="8"/>
        <v>16.493600000000001</v>
      </c>
      <c r="Z57" s="35">
        <f t="shared" si="8"/>
        <v>16.493600000000001</v>
      </c>
      <c r="AA57" s="35">
        <f t="shared" si="8"/>
        <v>16.493600000000001</v>
      </c>
      <c r="AB57" s="35">
        <f t="shared" si="8"/>
        <v>16.493600000000001</v>
      </c>
      <c r="AC57" s="35">
        <f t="shared" si="8"/>
        <v>16.493600000000001</v>
      </c>
      <c r="AD57" s="35">
        <f t="shared" si="8"/>
        <v>16.493600000000001</v>
      </c>
      <c r="AE57" s="35">
        <f t="shared" si="8"/>
        <v>16.493600000000001</v>
      </c>
      <c r="AF57" s="35">
        <f t="shared" si="8"/>
        <v>16.493600000000001</v>
      </c>
      <c r="AG57" s="35">
        <f t="shared" si="8"/>
        <v>16.493600000000001</v>
      </c>
      <c r="AH57" s="35">
        <f t="shared" si="8"/>
        <v>16.493600000000001</v>
      </c>
      <c r="AI57" s="35">
        <f t="shared" si="8"/>
        <v>16.493600000000001</v>
      </c>
      <c r="AJ57" s="35">
        <f t="shared" si="8"/>
        <v>16.493600000000001</v>
      </c>
      <c r="AK57" s="35">
        <f t="shared" si="8"/>
        <v>16.493600000000001</v>
      </c>
      <c r="AL57" s="35">
        <f t="shared" si="8"/>
        <v>16.493600000000001</v>
      </c>
      <c r="AM57" s="35">
        <f t="shared" si="8"/>
        <v>16.493600000000001</v>
      </c>
      <c r="AN57" s="35">
        <f t="shared" si="8"/>
        <v>16.493600000000001</v>
      </c>
      <c r="AO57" s="35">
        <f t="shared" si="8"/>
        <v>16.493600000000001</v>
      </c>
      <c r="AP57" s="35">
        <f t="shared" si="8"/>
        <v>16.493600000000001</v>
      </c>
      <c r="AQ57" s="35">
        <f t="shared" si="8"/>
        <v>16.493600000000001</v>
      </c>
    </row>
    <row r="58" spans="1:43" x14ac:dyDescent="0.25">
      <c r="A58" s="1"/>
      <c r="B58" s="1" t="s">
        <v>36</v>
      </c>
      <c r="C58" s="1"/>
      <c r="D58" s="35">
        <f>D14</f>
        <v>-0.5920200000000001</v>
      </c>
      <c r="E58" s="35">
        <f t="shared" ref="E58:AQ59" si="9">E14</f>
        <v>-1.3679418045112781</v>
      </c>
      <c r="F58" s="35">
        <f t="shared" si="9"/>
        <v>-1.6128276090225564</v>
      </c>
      <c r="G58" s="35">
        <f t="shared" si="9"/>
        <v>-1.7838876992481205</v>
      </c>
      <c r="H58" s="35">
        <f t="shared" si="9"/>
        <v>-1.9319232180451129</v>
      </c>
      <c r="I58" s="35">
        <f t="shared" si="9"/>
        <v>-2.0548975939849625</v>
      </c>
      <c r="J58" s="35">
        <f t="shared" si="9"/>
        <v>-2.1805873984962405</v>
      </c>
      <c r="K58" s="35">
        <f t="shared" si="9"/>
        <v>-2.3089926315789473</v>
      </c>
      <c r="L58" s="35">
        <f t="shared" si="9"/>
        <v>-2.4401132932330825</v>
      </c>
      <c r="M58" s="35">
        <f t="shared" si="9"/>
        <v>-2.5739493834586464</v>
      </c>
      <c r="N58" s="35">
        <f t="shared" si="9"/>
        <v>-2.6779723308270671</v>
      </c>
      <c r="O58" s="35">
        <f t="shared" si="9"/>
        <v>-2.7501455639097743</v>
      </c>
      <c r="P58" s="35">
        <f t="shared" si="9"/>
        <v>-2.8223187969924801</v>
      </c>
      <c r="Q58" s="35">
        <f t="shared" si="9"/>
        <v>-2.8944920300751873</v>
      </c>
      <c r="R58" s="35">
        <f t="shared" si="9"/>
        <v>-2.9666652631578936</v>
      </c>
      <c r="S58" s="35">
        <f t="shared" si="9"/>
        <v>-3.0388384962406003</v>
      </c>
      <c r="T58" s="35">
        <f t="shared" si="9"/>
        <v>-3.1110117293233071</v>
      </c>
      <c r="U58" s="35">
        <f t="shared" si="9"/>
        <v>-3.1831849624060138</v>
      </c>
      <c r="V58" s="35">
        <f t="shared" si="9"/>
        <v>-3.2553581954887201</v>
      </c>
      <c r="W58" s="35">
        <f t="shared" si="9"/>
        <v>-3.3275314285714268</v>
      </c>
      <c r="X58" s="35">
        <f t="shared" si="9"/>
        <v>-2.4636857142857131</v>
      </c>
      <c r="Y58" s="35">
        <f t="shared" si="9"/>
        <v>-1.5998399999999993</v>
      </c>
      <c r="Z58" s="35">
        <f t="shared" si="9"/>
        <v>-1.6269942857142849</v>
      </c>
      <c r="AA58" s="35">
        <f t="shared" si="9"/>
        <v>-1.6541485714285704</v>
      </c>
      <c r="AB58" s="35">
        <f t="shared" si="9"/>
        <v>-1.6813028571428561</v>
      </c>
      <c r="AC58" s="35">
        <f t="shared" si="9"/>
        <v>-1.7084571428571416</v>
      </c>
      <c r="AD58" s="35">
        <f t="shared" si="9"/>
        <v>-1.7356114285714273</v>
      </c>
      <c r="AE58" s="35">
        <f t="shared" si="9"/>
        <v>-1.7627657142857129</v>
      </c>
      <c r="AF58" s="35">
        <f t="shared" si="9"/>
        <v>-1.7899199999999984</v>
      </c>
      <c r="AG58" s="35">
        <f t="shared" si="9"/>
        <v>-1.8170742857142841</v>
      </c>
      <c r="AH58" s="35">
        <f t="shared" si="9"/>
        <v>-1.8442285714285698</v>
      </c>
      <c r="AI58" s="35">
        <f t="shared" si="9"/>
        <v>-1.8713828571428552</v>
      </c>
      <c r="AJ58" s="35">
        <f t="shared" si="9"/>
        <v>-1.8985371428571409</v>
      </c>
      <c r="AK58" s="35">
        <f t="shared" si="9"/>
        <v>-1.9256914285714266</v>
      </c>
      <c r="AL58" s="35">
        <f t="shared" si="9"/>
        <v>-1.9528457142857121</v>
      </c>
      <c r="AM58" s="35">
        <f t="shared" si="9"/>
        <v>-1.9799999999999978</v>
      </c>
      <c r="AN58" s="35">
        <f t="shared" si="9"/>
        <v>-1.9799999999999978</v>
      </c>
      <c r="AO58" s="35">
        <f t="shared" si="9"/>
        <v>-1.9799999999999978</v>
      </c>
      <c r="AP58" s="35">
        <f t="shared" si="9"/>
        <v>-1.9799999999999978</v>
      </c>
      <c r="AQ58" s="35">
        <f t="shared" si="9"/>
        <v>-1.9799999999999978</v>
      </c>
    </row>
    <row r="59" spans="1:43" x14ac:dyDescent="0.25">
      <c r="A59" s="1"/>
      <c r="B59" s="1" t="s">
        <v>37</v>
      </c>
      <c r="C59" s="1"/>
      <c r="D59" s="35">
        <f>D15</f>
        <v>-7.9420000000000002</v>
      </c>
      <c r="E59" s="35">
        <f t="shared" si="9"/>
        <v>-7.9420000000000002</v>
      </c>
      <c r="F59" s="35">
        <f t="shared" si="9"/>
        <v>-7.9420000000000002</v>
      </c>
      <c r="G59" s="35">
        <f t="shared" si="9"/>
        <v>-7.9420000000000002</v>
      </c>
      <c r="H59" s="35">
        <f t="shared" si="9"/>
        <v>-7.9420000000000002</v>
      </c>
      <c r="I59" s="35">
        <f t="shared" si="9"/>
        <v>-7.9420000000000002</v>
      </c>
      <c r="J59" s="35">
        <f t="shared" si="9"/>
        <v>-7.9420000000000002</v>
      </c>
      <c r="K59" s="35">
        <f t="shared" si="9"/>
        <v>-7.9420000000000002</v>
      </c>
      <c r="L59" s="35">
        <f t="shared" si="9"/>
        <v>-7.9420000000000002</v>
      </c>
      <c r="M59" s="35">
        <f t="shared" si="9"/>
        <v>-7.9420000000000002</v>
      </c>
      <c r="N59" s="35">
        <f t="shared" si="9"/>
        <v>-7.9420000000000002</v>
      </c>
      <c r="O59" s="35">
        <f t="shared" si="9"/>
        <v>-7.9420000000000002</v>
      </c>
      <c r="P59" s="35">
        <f t="shared" si="9"/>
        <v>-7.9420000000000002</v>
      </c>
      <c r="Q59" s="35">
        <f t="shared" si="9"/>
        <v>-7.9420000000000002</v>
      </c>
      <c r="R59" s="35">
        <f t="shared" si="9"/>
        <v>-7.9420000000000002</v>
      </c>
      <c r="S59" s="35">
        <f t="shared" si="9"/>
        <v>-7.9420000000000002</v>
      </c>
      <c r="T59" s="35">
        <f t="shared" si="9"/>
        <v>-7.9420000000000002</v>
      </c>
      <c r="U59" s="35">
        <f t="shared" si="9"/>
        <v>-7.9420000000000002</v>
      </c>
      <c r="V59" s="35">
        <f t="shared" si="9"/>
        <v>-7.9420000000000002</v>
      </c>
      <c r="W59" s="35">
        <f t="shared" si="9"/>
        <v>-7.9420000000000002</v>
      </c>
      <c r="X59" s="35">
        <f t="shared" si="9"/>
        <v>-7.9420000000000002</v>
      </c>
      <c r="Y59" s="35">
        <f t="shared" si="9"/>
        <v>-7.9420000000000002</v>
      </c>
      <c r="Z59" s="35">
        <f t="shared" si="9"/>
        <v>-7.9420000000000002</v>
      </c>
      <c r="AA59" s="35">
        <f t="shared" si="9"/>
        <v>-7.9420000000000002</v>
      </c>
      <c r="AB59" s="35">
        <f t="shared" si="9"/>
        <v>-7.9420000000000002</v>
      </c>
      <c r="AC59" s="35">
        <f t="shared" si="9"/>
        <v>-7.9420000000000002</v>
      </c>
      <c r="AD59" s="35">
        <f t="shared" si="9"/>
        <v>-7.9420000000000002</v>
      </c>
      <c r="AE59" s="35">
        <f t="shared" si="9"/>
        <v>-7.9420000000000002</v>
      </c>
      <c r="AF59" s="35">
        <f t="shared" si="9"/>
        <v>-7.9420000000000002</v>
      </c>
      <c r="AG59" s="35">
        <f t="shared" si="9"/>
        <v>-7.9420000000000002</v>
      </c>
      <c r="AH59" s="35">
        <f t="shared" si="9"/>
        <v>-7.9420000000000002</v>
      </c>
      <c r="AI59" s="35">
        <f t="shared" si="9"/>
        <v>-7.9420000000000002</v>
      </c>
      <c r="AJ59" s="35">
        <f t="shared" si="9"/>
        <v>-7.9420000000000002</v>
      </c>
      <c r="AK59" s="35">
        <f t="shared" si="9"/>
        <v>-7.9420000000000002</v>
      </c>
      <c r="AL59" s="35">
        <f t="shared" si="9"/>
        <v>-7.9420000000000002</v>
      </c>
      <c r="AM59" s="35">
        <f t="shared" si="9"/>
        <v>-7.9420000000000002</v>
      </c>
      <c r="AN59" s="35">
        <f t="shared" si="9"/>
        <v>-7.9420000000000002</v>
      </c>
      <c r="AO59" s="35">
        <f t="shared" si="9"/>
        <v>-7.9420000000000002</v>
      </c>
      <c r="AP59" s="35">
        <f t="shared" si="9"/>
        <v>-7.9420000000000002</v>
      </c>
      <c r="AQ59" s="35">
        <f t="shared" si="9"/>
        <v>-7.9420000000000002</v>
      </c>
    </row>
    <row r="60" spans="1:43" x14ac:dyDescent="0.25">
      <c r="A60" s="1"/>
      <c r="B60" s="1" t="s">
        <v>38</v>
      </c>
      <c r="C60" s="1"/>
      <c r="D60" s="35">
        <v>-6.859379407440592</v>
      </c>
      <c r="E60" s="35">
        <v>-13.54479605043475</v>
      </c>
      <c r="F60" s="35">
        <v>-13.064748287408664</v>
      </c>
      <c r="G60" s="35">
        <v>-12.470943390164143</v>
      </c>
      <c r="H60" s="35">
        <v>-11.865246786754295</v>
      </c>
      <c r="I60" s="35">
        <v>-11.248371979549036</v>
      </c>
      <c r="J60" s="35">
        <v>-10.668509660776094</v>
      </c>
      <c r="K60" s="35">
        <v>-10.123439081129529</v>
      </c>
      <c r="L60" s="35">
        <v>-9.6110727362617556</v>
      </c>
      <c r="M60" s="35">
        <v>-9.1294483720860509</v>
      </c>
      <c r="N60" s="35">
        <v>-8.6292014697608881</v>
      </c>
      <c r="O60" s="35">
        <v>-8.111449381575234</v>
      </c>
      <c r="P60" s="35">
        <v>-7.6247624186807217</v>
      </c>
      <c r="Q60" s="35">
        <v>-7.1672766735598783</v>
      </c>
      <c r="R60" s="35">
        <v>-6.7372400731462854</v>
      </c>
      <c r="S60" s="35">
        <v>-6.3330056687575089</v>
      </c>
      <c r="T60" s="35">
        <v>-5.9530253286320578</v>
      </c>
      <c r="U60" s="35">
        <v>-5.5958438089141342</v>
      </c>
      <c r="V60" s="35">
        <v>-5.2600931803792861</v>
      </c>
      <c r="W60" s="35">
        <v>-4.9444875895565294</v>
      </c>
      <c r="X60" s="35">
        <v>-4.6478183341831372</v>
      </c>
      <c r="Y60" s="35">
        <v>-4.368949234132149</v>
      </c>
      <c r="Z60" s="35">
        <v>-4.1068122800842204</v>
      </c>
      <c r="AA60" s="35">
        <v>-3.8604035432791672</v>
      </c>
      <c r="AB60" s="35">
        <v>-3.6287793306824168</v>
      </c>
      <c r="AC60" s="35">
        <v>-3.4110525708414716</v>
      </c>
      <c r="AD60" s="35">
        <v>-3.2063894165909832</v>
      </c>
      <c r="AE60" s="35">
        <v>-3.0140060515955245</v>
      </c>
      <c r="AF60" s="35">
        <v>-2.8331656884997929</v>
      </c>
      <c r="AG60" s="35">
        <v>-2.6631757471898054</v>
      </c>
      <c r="AH60" s="35">
        <v>-2.5033852023584169</v>
      </c>
      <c r="AI60" s="35">
        <v>-2.353182090216912</v>
      </c>
      <c r="AJ60" s="35">
        <v>-2.2119911648038975</v>
      </c>
      <c r="AK60" s="35">
        <v>-2.0792716949156635</v>
      </c>
      <c r="AL60" s="35">
        <v>-1.9545153932207235</v>
      </c>
      <c r="AM60" s="35">
        <v>-1.8372444696274801</v>
      </c>
      <c r="AN60" s="35">
        <v>-1.7270098014498314</v>
      </c>
      <c r="AO60" s="35">
        <v>-1.6233892133628414</v>
      </c>
      <c r="AP60" s="35">
        <v>-1.5259858605610712</v>
      </c>
      <c r="AQ60" s="35">
        <v>-1.434426708927407</v>
      </c>
    </row>
    <row r="61" spans="1:43" x14ac:dyDescent="0.25">
      <c r="A61" s="1"/>
      <c r="B61" s="1" t="s">
        <v>39</v>
      </c>
      <c r="C61" s="1"/>
      <c r="D61" s="1">
        <f>SUM(D57:D60)</f>
        <v>-0.76369440744059247</v>
      </c>
      <c r="E61" s="1">
        <f t="shared" ref="E61:AQ61" si="10">SUM(E57:E60)</f>
        <v>3.4663721450539722</v>
      </c>
      <c r="F61" s="1">
        <f t="shared" si="10"/>
        <v>6.5879141035687798</v>
      </c>
      <c r="G61" s="1">
        <f t="shared" si="10"/>
        <v>8.6600189105877394</v>
      </c>
      <c r="H61" s="1">
        <f t="shared" si="10"/>
        <v>10.354699995200587</v>
      </c>
      <c r="I61" s="1">
        <f t="shared" si="10"/>
        <v>11.673280426465999</v>
      </c>
      <c r="J61" s="1">
        <f t="shared" si="10"/>
        <v>12.952132940727671</v>
      </c>
      <c r="K61" s="1">
        <f t="shared" si="10"/>
        <v>14.193478287291523</v>
      </c>
      <c r="L61" s="1">
        <f t="shared" si="10"/>
        <v>15.39940397050516</v>
      </c>
      <c r="M61" s="1">
        <f t="shared" si="10"/>
        <v>16.571872244455299</v>
      </c>
      <c r="N61" s="1">
        <f t="shared" si="10"/>
        <v>12.380436199412047</v>
      </c>
      <c r="O61" s="1">
        <f t="shared" si="10"/>
        <v>12.826015054514993</v>
      </c>
      <c r="P61" s="1">
        <f t="shared" si="10"/>
        <v>13.240528784326802</v>
      </c>
      <c r="Q61" s="1">
        <f t="shared" si="10"/>
        <v>13.625841296364936</v>
      </c>
      <c r="R61" s="1">
        <f t="shared" si="10"/>
        <v>13.983704663695825</v>
      </c>
      <c r="S61" s="1">
        <f t="shared" si="10"/>
        <v>14.315765835001894</v>
      </c>
      <c r="T61" s="1">
        <f t="shared" si="10"/>
        <v>14.623572942044639</v>
      </c>
      <c r="U61" s="1">
        <f t="shared" si="10"/>
        <v>14.908581228679855</v>
      </c>
      <c r="V61" s="1">
        <f t="shared" si="10"/>
        <v>15.172158624131995</v>
      </c>
      <c r="W61" s="1">
        <f t="shared" si="10"/>
        <v>15.415590981872047</v>
      </c>
      <c r="X61" s="1">
        <f t="shared" si="10"/>
        <v>6.1173759515311499</v>
      </c>
      <c r="Y61" s="1">
        <f t="shared" si="10"/>
        <v>2.582810765867853</v>
      </c>
      <c r="Z61" s="1">
        <f t="shared" si="10"/>
        <v>2.8177934342014943</v>
      </c>
      <c r="AA61" s="1">
        <f t="shared" si="10"/>
        <v>3.037047885292262</v>
      </c>
      <c r="AB61" s="1">
        <f t="shared" si="10"/>
        <v>3.241517812174727</v>
      </c>
      <c r="AC61" s="1">
        <f t="shared" si="10"/>
        <v>3.4320902863013867</v>
      </c>
      <c r="AD61" s="1">
        <f t="shared" si="10"/>
        <v>3.6095991548375896</v>
      </c>
      <c r="AE61" s="1">
        <f t="shared" si="10"/>
        <v>3.7748282341187629</v>
      </c>
      <c r="AF61" s="1">
        <f t="shared" si="10"/>
        <v>3.928514311500209</v>
      </c>
      <c r="AG61" s="1">
        <f t="shared" si="10"/>
        <v>4.0713499670959106</v>
      </c>
      <c r="AH61" s="1">
        <f t="shared" si="10"/>
        <v>4.2039862262130141</v>
      </c>
      <c r="AI61" s="1">
        <f t="shared" si="10"/>
        <v>4.3270350526402339</v>
      </c>
      <c r="AJ61" s="1">
        <f t="shared" si="10"/>
        <v>4.4410716923389622</v>
      </c>
      <c r="AK61" s="1">
        <f t="shared" si="10"/>
        <v>4.5466368765129115</v>
      </c>
      <c r="AL61" s="1">
        <f t="shared" si="10"/>
        <v>4.6442388924935658</v>
      </c>
      <c r="AM61" s="1">
        <f t="shared" si="10"/>
        <v>4.7343555303725235</v>
      </c>
      <c r="AN61" s="1">
        <f t="shared" si="10"/>
        <v>4.844590198550172</v>
      </c>
      <c r="AO61" s="1">
        <f t="shared" si="10"/>
        <v>4.9482107866371621</v>
      </c>
      <c r="AP61" s="1">
        <f t="shared" si="10"/>
        <v>5.045614139438932</v>
      </c>
      <c r="AQ61" s="1">
        <f t="shared" si="10"/>
        <v>5.1371732910725969</v>
      </c>
    </row>
    <row r="62" spans="1:43" s="57" customFormat="1" x14ac:dyDescent="0.25">
      <c r="A62" s="40"/>
      <c r="B62" s="40" t="s">
        <v>40</v>
      </c>
      <c r="C62" s="40"/>
      <c r="D62" s="42">
        <v>0.26500000000000001</v>
      </c>
      <c r="E62" s="42">
        <v>0.26500000000000001</v>
      </c>
      <c r="F62" s="42">
        <v>0.26500000000000001</v>
      </c>
      <c r="G62" s="42">
        <v>0.26500000000000001</v>
      </c>
      <c r="H62" s="42">
        <v>0.26500000000000001</v>
      </c>
      <c r="I62" s="42">
        <v>0.26500000000000001</v>
      </c>
      <c r="J62" s="42">
        <v>0.26500000000000001</v>
      </c>
      <c r="K62" s="42">
        <v>0.26500000000000001</v>
      </c>
      <c r="L62" s="42">
        <v>0.26500000000000001</v>
      </c>
      <c r="M62" s="42">
        <v>0.26500000000000001</v>
      </c>
      <c r="N62" s="42">
        <v>0.26500000000000001</v>
      </c>
      <c r="O62" s="42">
        <v>0.26500000000000001</v>
      </c>
      <c r="P62" s="42">
        <v>0.26500000000000001</v>
      </c>
      <c r="Q62" s="42">
        <v>0.26500000000000001</v>
      </c>
      <c r="R62" s="42">
        <v>0.26500000000000001</v>
      </c>
      <c r="S62" s="42">
        <v>0.26500000000000001</v>
      </c>
      <c r="T62" s="42">
        <v>0.26500000000000001</v>
      </c>
      <c r="U62" s="42">
        <v>0.26500000000000001</v>
      </c>
      <c r="V62" s="42">
        <v>0.26500000000000001</v>
      </c>
      <c r="W62" s="42">
        <v>0.26500000000000001</v>
      </c>
      <c r="X62" s="42">
        <v>0.26500000000000001</v>
      </c>
      <c r="Y62" s="42">
        <v>0.26500000000000001</v>
      </c>
      <c r="Z62" s="42">
        <v>0.26500000000000001</v>
      </c>
      <c r="AA62" s="42">
        <v>0.26500000000000001</v>
      </c>
      <c r="AB62" s="42">
        <v>0.26500000000000001</v>
      </c>
      <c r="AC62" s="42">
        <v>0.26500000000000001</v>
      </c>
      <c r="AD62" s="42">
        <v>0.26500000000000001</v>
      </c>
      <c r="AE62" s="42">
        <v>0.26500000000000001</v>
      </c>
      <c r="AF62" s="42">
        <v>0.26500000000000001</v>
      </c>
      <c r="AG62" s="42">
        <v>0.26500000000000001</v>
      </c>
      <c r="AH62" s="42">
        <v>0.26500000000000001</v>
      </c>
      <c r="AI62" s="42">
        <v>0.26500000000000001</v>
      </c>
      <c r="AJ62" s="42">
        <v>0.26500000000000001</v>
      </c>
      <c r="AK62" s="42">
        <v>0.26500000000000001</v>
      </c>
      <c r="AL62" s="42">
        <v>0.26500000000000001</v>
      </c>
      <c r="AM62" s="42">
        <v>0.26500000000000001</v>
      </c>
      <c r="AN62" s="42">
        <v>0.26500000000000001</v>
      </c>
      <c r="AO62" s="42">
        <v>0.26500000000000001</v>
      </c>
      <c r="AP62" s="42">
        <v>0.26500000000000001</v>
      </c>
      <c r="AQ62" s="42">
        <v>0.26500000000000001</v>
      </c>
    </row>
    <row r="63" spans="1:43" ht="16.8" x14ac:dyDescent="0.4">
      <c r="A63" s="1"/>
      <c r="B63" s="1" t="s">
        <v>41</v>
      </c>
      <c r="C63" s="1"/>
      <c r="D63" s="43">
        <f>D61*D62</f>
        <v>-0.202379017971757</v>
      </c>
      <c r="E63" s="43">
        <f t="shared" ref="E63:AQ63" si="11">E61*E62</f>
        <v>0.91858861843930262</v>
      </c>
      <c r="F63" s="43">
        <f t="shared" si="11"/>
        <v>1.7457972374457267</v>
      </c>
      <c r="G63" s="43">
        <f t="shared" si="11"/>
        <v>2.294905011305751</v>
      </c>
      <c r="H63" s="43">
        <f t="shared" si="11"/>
        <v>2.7439954987281556</v>
      </c>
      <c r="I63" s="43">
        <f t="shared" si="11"/>
        <v>3.0934193130134897</v>
      </c>
      <c r="J63" s="43">
        <f t="shared" si="11"/>
        <v>3.4323152292928327</v>
      </c>
      <c r="K63" s="43">
        <f t="shared" si="11"/>
        <v>3.7612717461322536</v>
      </c>
      <c r="L63" s="43">
        <f t="shared" si="11"/>
        <v>4.0808420521838675</v>
      </c>
      <c r="M63" s="43">
        <f t="shared" si="11"/>
        <v>4.391546144780655</v>
      </c>
      <c r="N63" s="43">
        <f t="shared" si="11"/>
        <v>3.2808155928441929</v>
      </c>
      <c r="O63" s="43">
        <f t="shared" si="11"/>
        <v>3.3988939894464734</v>
      </c>
      <c r="P63" s="43">
        <f t="shared" si="11"/>
        <v>3.5087401278466026</v>
      </c>
      <c r="Q63" s="43">
        <f t="shared" si="11"/>
        <v>3.610847943536708</v>
      </c>
      <c r="R63" s="43">
        <f t="shared" si="11"/>
        <v>3.7056817358793936</v>
      </c>
      <c r="S63" s="43">
        <f t="shared" si="11"/>
        <v>3.7936779462755021</v>
      </c>
      <c r="T63" s="43">
        <f t="shared" si="11"/>
        <v>3.8752468296418296</v>
      </c>
      <c r="U63" s="43">
        <f t="shared" si="11"/>
        <v>3.950774025600162</v>
      </c>
      <c r="V63" s="43">
        <f t="shared" si="11"/>
        <v>4.0206220353949789</v>
      </c>
      <c r="W63" s="43">
        <f t="shared" si="11"/>
        <v>4.0851316101960924</v>
      </c>
      <c r="X63" s="43">
        <f t="shared" si="11"/>
        <v>1.6211046271557548</v>
      </c>
      <c r="Y63" s="43">
        <f t="shared" si="11"/>
        <v>0.68444485295498103</v>
      </c>
      <c r="Z63" s="43">
        <f t="shared" si="11"/>
        <v>0.74671526006339606</v>
      </c>
      <c r="AA63" s="43">
        <f t="shared" si="11"/>
        <v>0.80481768960244948</v>
      </c>
      <c r="AB63" s="43">
        <f t="shared" si="11"/>
        <v>0.85900222022630268</v>
      </c>
      <c r="AC63" s="43">
        <f t="shared" si="11"/>
        <v>0.9095039258698675</v>
      </c>
      <c r="AD63" s="43">
        <f t="shared" si="11"/>
        <v>0.95654377603196128</v>
      </c>
      <c r="AE63" s="43">
        <f t="shared" si="11"/>
        <v>1.0003294820414723</v>
      </c>
      <c r="AF63" s="43">
        <f t="shared" si="11"/>
        <v>1.0410562925475555</v>
      </c>
      <c r="AG63" s="43">
        <f t="shared" si="11"/>
        <v>1.0789077412804164</v>
      </c>
      <c r="AH63" s="43">
        <f t="shared" si="11"/>
        <v>1.1140563499464489</v>
      </c>
      <c r="AI63" s="43">
        <f t="shared" si="11"/>
        <v>1.1466642889496621</v>
      </c>
      <c r="AJ63" s="43">
        <f t="shared" si="11"/>
        <v>1.1768839984698249</v>
      </c>
      <c r="AK63" s="43">
        <f t="shared" si="11"/>
        <v>1.2048587722759216</v>
      </c>
      <c r="AL63" s="43">
        <f t="shared" si="11"/>
        <v>1.230723306510795</v>
      </c>
      <c r="AM63" s="43">
        <f t="shared" si="11"/>
        <v>1.2546042155487187</v>
      </c>
      <c r="AN63" s="43">
        <f t="shared" si="11"/>
        <v>1.2838164026157957</v>
      </c>
      <c r="AO63" s="43">
        <f t="shared" si="11"/>
        <v>1.311275858458848</v>
      </c>
      <c r="AP63" s="43">
        <f t="shared" si="11"/>
        <v>1.3370877469513172</v>
      </c>
      <c r="AQ63" s="43">
        <f t="shared" si="11"/>
        <v>1.3613509221342381</v>
      </c>
    </row>
    <row r="64" spans="1:43" x14ac:dyDescent="0.25">
      <c r="A64" s="1"/>
      <c r="B64" s="1" t="s">
        <v>42</v>
      </c>
      <c r="C64" s="1"/>
      <c r="D64" s="1">
        <f>D63*-1</f>
        <v>0.202379017971757</v>
      </c>
      <c r="E64" s="1">
        <f t="shared" ref="E64:AQ64" si="12">E63*-1</f>
        <v>-0.91858861843930262</v>
      </c>
      <c r="F64" s="1">
        <f t="shared" si="12"/>
        <v>-1.7457972374457267</v>
      </c>
      <c r="G64" s="1">
        <f t="shared" si="12"/>
        <v>-2.294905011305751</v>
      </c>
      <c r="H64" s="1">
        <f t="shared" si="12"/>
        <v>-2.7439954987281556</v>
      </c>
      <c r="I64" s="1">
        <f t="shared" si="12"/>
        <v>-3.0934193130134897</v>
      </c>
      <c r="J64" s="1">
        <f t="shared" si="12"/>
        <v>-3.4323152292928327</v>
      </c>
      <c r="K64" s="1">
        <f t="shared" si="12"/>
        <v>-3.7612717461322536</v>
      </c>
      <c r="L64" s="1">
        <f t="shared" si="12"/>
        <v>-4.0808420521838675</v>
      </c>
      <c r="M64" s="1">
        <f t="shared" si="12"/>
        <v>-4.391546144780655</v>
      </c>
      <c r="N64" s="1">
        <f t="shared" si="12"/>
        <v>-3.2808155928441929</v>
      </c>
      <c r="O64" s="1">
        <f t="shared" si="12"/>
        <v>-3.3988939894464734</v>
      </c>
      <c r="P64" s="1">
        <f t="shared" si="12"/>
        <v>-3.5087401278466026</v>
      </c>
      <c r="Q64" s="1">
        <f t="shared" si="12"/>
        <v>-3.610847943536708</v>
      </c>
      <c r="R64" s="1">
        <f t="shared" si="12"/>
        <v>-3.7056817358793936</v>
      </c>
      <c r="S64" s="1">
        <f t="shared" si="12"/>
        <v>-3.7936779462755021</v>
      </c>
      <c r="T64" s="1">
        <f t="shared" si="12"/>
        <v>-3.8752468296418296</v>
      </c>
      <c r="U64" s="1">
        <f t="shared" si="12"/>
        <v>-3.950774025600162</v>
      </c>
      <c r="V64" s="1">
        <f t="shared" si="12"/>
        <v>-4.0206220353949789</v>
      </c>
      <c r="W64" s="1">
        <f t="shared" si="12"/>
        <v>-4.0851316101960924</v>
      </c>
      <c r="X64" s="1">
        <f t="shared" si="12"/>
        <v>-1.6211046271557548</v>
      </c>
      <c r="Y64" s="1">
        <f t="shared" si="12"/>
        <v>-0.68444485295498103</v>
      </c>
      <c r="Z64" s="1">
        <f t="shared" si="12"/>
        <v>-0.74671526006339606</v>
      </c>
      <c r="AA64" s="1">
        <f t="shared" si="12"/>
        <v>-0.80481768960244948</v>
      </c>
      <c r="AB64" s="1">
        <f t="shared" si="12"/>
        <v>-0.85900222022630268</v>
      </c>
      <c r="AC64" s="1">
        <f t="shared" si="12"/>
        <v>-0.9095039258698675</v>
      </c>
      <c r="AD64" s="1">
        <f t="shared" si="12"/>
        <v>-0.95654377603196128</v>
      </c>
      <c r="AE64" s="1">
        <f t="shared" si="12"/>
        <v>-1.0003294820414723</v>
      </c>
      <c r="AF64" s="1">
        <f t="shared" si="12"/>
        <v>-1.0410562925475555</v>
      </c>
      <c r="AG64" s="1">
        <f t="shared" si="12"/>
        <v>-1.0789077412804164</v>
      </c>
      <c r="AH64" s="1">
        <f t="shared" si="12"/>
        <v>-1.1140563499464489</v>
      </c>
      <c r="AI64" s="1">
        <f t="shared" si="12"/>
        <v>-1.1466642889496621</v>
      </c>
      <c r="AJ64" s="1">
        <f t="shared" si="12"/>
        <v>-1.1768839984698249</v>
      </c>
      <c r="AK64" s="1">
        <f t="shared" si="12"/>
        <v>-1.2048587722759216</v>
      </c>
      <c r="AL64" s="1">
        <f t="shared" si="12"/>
        <v>-1.230723306510795</v>
      </c>
      <c r="AM64" s="1">
        <f t="shared" si="12"/>
        <v>-1.2546042155487187</v>
      </c>
      <c r="AN64" s="1">
        <f t="shared" si="12"/>
        <v>-1.2838164026157957</v>
      </c>
      <c r="AO64" s="1">
        <f t="shared" si="12"/>
        <v>-1.311275858458848</v>
      </c>
      <c r="AP64" s="1">
        <f t="shared" si="12"/>
        <v>-1.3370877469513172</v>
      </c>
      <c r="AQ64" s="1">
        <f t="shared" si="12"/>
        <v>-1.3613509221342381</v>
      </c>
    </row>
  </sheetData>
  <pageMargins left="0.54" right="0.21" top="0.74803149606299213" bottom="0.74803149606299213" header="0.31496062992125984" footer="0.31496062992125984"/>
  <pageSetup scale="51" fitToWidth="2" orientation="landscape" r:id="rId1"/>
  <colBreaks count="1" manualBreakCount="1">
    <brk id="23" min="7" max="6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4"/>
  <sheetViews>
    <sheetView showGridLines="0" view="pageBreakPreview" zoomScale="60" zoomScaleNormal="85" workbookViewId="0">
      <pane xSplit="3" ySplit="7" topLeftCell="D50" activePane="bottomRight" state="frozen"/>
      <selection pane="topRight" activeCell="D1" sqref="D1"/>
      <selection pane="bottomLeft" activeCell="A8" sqref="A8"/>
      <selection pane="bottomRight" activeCell="D62" sqref="D62"/>
    </sheetView>
  </sheetViews>
  <sheetFormatPr defaultColWidth="0" defaultRowHeight="15" x14ac:dyDescent="0.25"/>
  <cols>
    <col min="1" max="1" width="8.7265625" customWidth="1"/>
    <col min="2" max="2" width="23.26953125" customWidth="1"/>
    <col min="3" max="3" width="4.6328125" customWidth="1"/>
    <col min="4" max="43" width="8.7265625" customWidth="1"/>
  </cols>
  <sheetData>
    <row r="1" spans="1:43" x14ac:dyDescent="0.25">
      <c r="B1" s="2"/>
      <c r="C1" s="3"/>
      <c r="D1" s="4"/>
      <c r="E1" s="4"/>
      <c r="F1" s="4"/>
      <c r="W1" s="6" t="s">
        <v>0</v>
      </c>
      <c r="AC1" s="6"/>
      <c r="AP1" s="6"/>
      <c r="AQ1" s="6" t="s">
        <v>0</v>
      </c>
    </row>
    <row r="2" spans="1:43" x14ac:dyDescent="0.25">
      <c r="A2" s="7"/>
      <c r="C2" s="3"/>
      <c r="D2" s="4"/>
      <c r="E2" s="4"/>
      <c r="F2" s="4"/>
      <c r="W2" s="6" t="s">
        <v>1</v>
      </c>
      <c r="AC2" s="6"/>
      <c r="AP2" s="6"/>
      <c r="AQ2" s="6" t="s">
        <v>1</v>
      </c>
    </row>
    <row r="3" spans="1:43" x14ac:dyDescent="0.25">
      <c r="A3" s="7"/>
      <c r="C3" s="3"/>
      <c r="D3" s="4"/>
      <c r="E3" s="4"/>
      <c r="F3" s="4"/>
      <c r="W3" s="6" t="s">
        <v>51</v>
      </c>
      <c r="AC3" s="6"/>
      <c r="AP3" s="6"/>
      <c r="AQ3" s="6" t="s">
        <v>51</v>
      </c>
    </row>
    <row r="4" spans="1:43" x14ac:dyDescent="0.25">
      <c r="A4" s="8"/>
      <c r="B4" s="8"/>
      <c r="W4" s="6" t="s">
        <v>47</v>
      </c>
      <c r="AC4" s="9"/>
      <c r="AP4" s="9"/>
      <c r="AQ4" s="6" t="s">
        <v>47</v>
      </c>
    </row>
    <row r="5" spans="1:43" ht="15.6" x14ac:dyDescent="0.3">
      <c r="B5" s="10" t="s">
        <v>46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56" t="s">
        <v>2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Q5" s="56" t="s">
        <v>2</v>
      </c>
    </row>
    <row r="6" spans="1:43" x14ac:dyDescent="0.25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43" s="8" customFormat="1" ht="13.2" x14ac:dyDescent="0.25">
      <c r="A7" s="12"/>
      <c r="B7" s="13" t="s">
        <v>4</v>
      </c>
      <c r="C7" s="12"/>
      <c r="D7" s="14">
        <v>1</v>
      </c>
      <c r="E7" s="14">
        <f t="shared" ref="E7:AQ7" si="0">D7+1</f>
        <v>2</v>
      </c>
      <c r="F7" s="14">
        <f t="shared" si="0"/>
        <v>3</v>
      </c>
      <c r="G7" s="14">
        <f t="shared" si="0"/>
        <v>4</v>
      </c>
      <c r="H7" s="14">
        <f t="shared" si="0"/>
        <v>5</v>
      </c>
      <c r="I7" s="14">
        <f t="shared" si="0"/>
        <v>6</v>
      </c>
      <c r="J7" s="14">
        <f t="shared" si="0"/>
        <v>7</v>
      </c>
      <c r="K7" s="14">
        <f t="shared" si="0"/>
        <v>8</v>
      </c>
      <c r="L7" s="14">
        <f t="shared" si="0"/>
        <v>9</v>
      </c>
      <c r="M7" s="14">
        <f t="shared" si="0"/>
        <v>10</v>
      </c>
      <c r="N7" s="14">
        <f t="shared" si="0"/>
        <v>11</v>
      </c>
      <c r="O7" s="14">
        <f t="shared" si="0"/>
        <v>12</v>
      </c>
      <c r="P7" s="14">
        <f t="shared" si="0"/>
        <v>13</v>
      </c>
      <c r="Q7" s="14">
        <f t="shared" si="0"/>
        <v>14</v>
      </c>
      <c r="R7" s="14">
        <f t="shared" si="0"/>
        <v>15</v>
      </c>
      <c r="S7" s="14">
        <f t="shared" si="0"/>
        <v>16</v>
      </c>
      <c r="T7" s="14">
        <f t="shared" si="0"/>
        <v>17</v>
      </c>
      <c r="U7" s="14">
        <f t="shared" si="0"/>
        <v>18</v>
      </c>
      <c r="V7" s="14">
        <f t="shared" si="0"/>
        <v>19</v>
      </c>
      <c r="W7" s="14">
        <f t="shared" si="0"/>
        <v>20</v>
      </c>
      <c r="X7" s="14">
        <f t="shared" si="0"/>
        <v>21</v>
      </c>
      <c r="Y7" s="14">
        <f t="shared" si="0"/>
        <v>22</v>
      </c>
      <c r="Z7" s="14">
        <f t="shared" si="0"/>
        <v>23</v>
      </c>
      <c r="AA7" s="14">
        <f t="shared" si="0"/>
        <v>24</v>
      </c>
      <c r="AB7" s="14">
        <f t="shared" si="0"/>
        <v>25</v>
      </c>
      <c r="AC7" s="14">
        <f t="shared" si="0"/>
        <v>26</v>
      </c>
      <c r="AD7" s="14">
        <f t="shared" si="0"/>
        <v>27</v>
      </c>
      <c r="AE7" s="14">
        <f t="shared" si="0"/>
        <v>28</v>
      </c>
      <c r="AF7" s="14">
        <f t="shared" si="0"/>
        <v>29</v>
      </c>
      <c r="AG7" s="14">
        <f t="shared" si="0"/>
        <v>30</v>
      </c>
      <c r="AH7" s="14">
        <f t="shared" si="0"/>
        <v>31</v>
      </c>
      <c r="AI7" s="14">
        <f t="shared" si="0"/>
        <v>32</v>
      </c>
      <c r="AJ7" s="14">
        <f t="shared" si="0"/>
        <v>33</v>
      </c>
      <c r="AK7" s="14">
        <f t="shared" si="0"/>
        <v>34</v>
      </c>
      <c r="AL7" s="14">
        <f t="shared" si="0"/>
        <v>35</v>
      </c>
      <c r="AM7" s="14">
        <f t="shared" si="0"/>
        <v>36</v>
      </c>
      <c r="AN7" s="14">
        <f t="shared" si="0"/>
        <v>37</v>
      </c>
      <c r="AO7" s="14">
        <f t="shared" si="0"/>
        <v>38</v>
      </c>
      <c r="AP7" s="14">
        <f t="shared" si="0"/>
        <v>39</v>
      </c>
      <c r="AQ7" s="14">
        <f t="shared" si="0"/>
        <v>40</v>
      </c>
    </row>
    <row r="8" spans="1:43" x14ac:dyDescent="0.25">
      <c r="A8" s="15"/>
      <c r="B8" s="1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x14ac:dyDescent="0.25">
      <c r="B9" s="17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x14ac:dyDescent="0.25">
      <c r="A10" s="15"/>
      <c r="B10" s="15" t="s">
        <v>6</v>
      </c>
      <c r="C10" s="15"/>
      <c r="D10" s="45">
        <f>D48+D49</f>
        <v>18.167009740000001</v>
      </c>
      <c r="E10" s="45">
        <f t="shared" ref="E10:AQ10" si="1">E48+E49</f>
        <v>52.432029219999997</v>
      </c>
      <c r="F10" s="45">
        <f t="shared" si="1"/>
        <v>74.510048699999999</v>
      </c>
      <c r="G10" s="45">
        <f t="shared" si="1"/>
        <v>84.860068179999999</v>
      </c>
      <c r="H10" s="45">
        <f t="shared" si="1"/>
        <v>92.680087660000012</v>
      </c>
      <c r="I10" s="45">
        <f t="shared" si="1"/>
        <v>100.50010714000001</v>
      </c>
      <c r="J10" s="45">
        <f t="shared" si="1"/>
        <v>108.55012662</v>
      </c>
      <c r="K10" s="45">
        <f t="shared" si="1"/>
        <v>116.6001461</v>
      </c>
      <c r="L10" s="45">
        <f t="shared" si="1"/>
        <v>124.88016558000001</v>
      </c>
      <c r="M10" s="45">
        <f t="shared" si="1"/>
        <v>132.47018506000001</v>
      </c>
      <c r="N10" s="45">
        <f t="shared" si="1"/>
        <v>136.15019480000001</v>
      </c>
      <c r="O10" s="45">
        <f t="shared" si="1"/>
        <v>136.15019480000001</v>
      </c>
      <c r="P10" s="45">
        <f t="shared" si="1"/>
        <v>136.15019480000001</v>
      </c>
      <c r="Q10" s="45">
        <f t="shared" si="1"/>
        <v>136.15019480000001</v>
      </c>
      <c r="R10" s="45">
        <f t="shared" si="1"/>
        <v>136.15019480000001</v>
      </c>
      <c r="S10" s="45">
        <f t="shared" si="1"/>
        <v>136.15019480000001</v>
      </c>
      <c r="T10" s="45">
        <f t="shared" si="1"/>
        <v>136.15019480000001</v>
      </c>
      <c r="U10" s="45">
        <f t="shared" si="1"/>
        <v>136.15019480000001</v>
      </c>
      <c r="V10" s="45">
        <f t="shared" si="1"/>
        <v>136.15019480000001</v>
      </c>
      <c r="W10" s="45">
        <f t="shared" si="1"/>
        <v>136.15019480000001</v>
      </c>
      <c r="X10" s="45">
        <f t="shared" si="1"/>
        <v>133.39619480000002</v>
      </c>
      <c r="Y10" s="45">
        <f t="shared" si="1"/>
        <v>131.5601948</v>
      </c>
      <c r="Z10" s="45">
        <f t="shared" si="1"/>
        <v>131.5601948</v>
      </c>
      <c r="AA10" s="45">
        <f t="shared" si="1"/>
        <v>131.5601948</v>
      </c>
      <c r="AB10" s="45">
        <f t="shared" si="1"/>
        <v>131.5601948</v>
      </c>
      <c r="AC10" s="45">
        <f t="shared" si="1"/>
        <v>131.5601948</v>
      </c>
      <c r="AD10" s="45">
        <f t="shared" si="1"/>
        <v>131.5601948</v>
      </c>
      <c r="AE10" s="45">
        <f t="shared" si="1"/>
        <v>131.5601948</v>
      </c>
      <c r="AF10" s="45">
        <f t="shared" si="1"/>
        <v>131.5601948</v>
      </c>
      <c r="AG10" s="45">
        <f t="shared" si="1"/>
        <v>131.5601948</v>
      </c>
      <c r="AH10" s="45">
        <f t="shared" si="1"/>
        <v>131.5601948</v>
      </c>
      <c r="AI10" s="45">
        <f t="shared" si="1"/>
        <v>131.5601948</v>
      </c>
      <c r="AJ10" s="45">
        <f t="shared" si="1"/>
        <v>131.5601948</v>
      </c>
      <c r="AK10" s="45">
        <f t="shared" si="1"/>
        <v>131.5601948</v>
      </c>
      <c r="AL10" s="45">
        <f t="shared" si="1"/>
        <v>131.5601948</v>
      </c>
      <c r="AM10" s="45">
        <f t="shared" si="1"/>
        <v>131.5601948</v>
      </c>
      <c r="AN10" s="45">
        <f t="shared" si="1"/>
        <v>131.5601948</v>
      </c>
      <c r="AO10" s="45">
        <f t="shared" si="1"/>
        <v>131.5601948</v>
      </c>
      <c r="AP10" s="45">
        <f t="shared" si="1"/>
        <v>131.5601948</v>
      </c>
      <c r="AQ10" s="45">
        <f t="shared" si="1"/>
        <v>131.5601948</v>
      </c>
    </row>
    <row r="11" spans="1:43" x14ac:dyDescent="0.25">
      <c r="A11" s="15"/>
      <c r="B11" s="15" t="s">
        <v>7</v>
      </c>
      <c r="C11" s="45"/>
      <c r="D11" s="45">
        <f>D53</f>
        <v>21.717635000000001</v>
      </c>
      <c r="E11" s="45">
        <f t="shared" ref="E11:AQ12" si="2">E53</f>
        <v>62.444540000000003</v>
      </c>
      <c r="F11" s="45">
        <f t="shared" si="2"/>
        <v>88.250080000000011</v>
      </c>
      <c r="G11" s="45">
        <f t="shared" si="2"/>
        <v>100.012855</v>
      </c>
      <c r="H11" s="45">
        <f t="shared" si="2"/>
        <v>108.900285</v>
      </c>
      <c r="I11" s="45">
        <f t="shared" si="2"/>
        <v>117.78771500000001</v>
      </c>
      <c r="J11" s="45">
        <f t="shared" si="2"/>
        <v>126.93654000000001</v>
      </c>
      <c r="K11" s="45">
        <f t="shared" si="2"/>
        <v>136.08536500000002</v>
      </c>
      <c r="L11" s="45">
        <f t="shared" si="2"/>
        <v>145.49558500000001</v>
      </c>
      <c r="M11" s="45">
        <f t="shared" si="2"/>
        <v>154.12162000000001</v>
      </c>
      <c r="N11" s="45">
        <f t="shared" si="2"/>
        <v>158.30394000000001</v>
      </c>
      <c r="O11" s="45">
        <f t="shared" si="2"/>
        <v>158.30394000000001</v>
      </c>
      <c r="P11" s="45">
        <f t="shared" si="2"/>
        <v>158.30394000000001</v>
      </c>
      <c r="Q11" s="45">
        <f t="shared" si="2"/>
        <v>158.30394000000001</v>
      </c>
      <c r="R11" s="45">
        <f t="shared" si="2"/>
        <v>158.30394000000001</v>
      </c>
      <c r="S11" s="45">
        <f t="shared" si="2"/>
        <v>158.30394000000001</v>
      </c>
      <c r="T11" s="45">
        <f t="shared" si="2"/>
        <v>158.30394000000001</v>
      </c>
      <c r="U11" s="45">
        <f t="shared" si="2"/>
        <v>158.30394000000001</v>
      </c>
      <c r="V11" s="45">
        <f t="shared" si="2"/>
        <v>158.30394000000001</v>
      </c>
      <c r="W11" s="45">
        <f t="shared" si="2"/>
        <v>158.30394000000001</v>
      </c>
      <c r="X11" s="45">
        <f t="shared" si="2"/>
        <v>155.66813999999999</v>
      </c>
      <c r="Y11" s="45">
        <f t="shared" si="2"/>
        <v>151.27513999999999</v>
      </c>
      <c r="Z11" s="45">
        <f t="shared" si="2"/>
        <v>22.427690999999999</v>
      </c>
      <c r="AA11" s="45">
        <f t="shared" si="2"/>
        <v>0</v>
      </c>
      <c r="AB11" s="45">
        <f t="shared" si="2"/>
        <v>0</v>
      </c>
      <c r="AC11" s="45">
        <f t="shared" si="2"/>
        <v>0</v>
      </c>
      <c r="AD11" s="45">
        <f t="shared" si="2"/>
        <v>0</v>
      </c>
      <c r="AE11" s="45">
        <f t="shared" si="2"/>
        <v>0</v>
      </c>
      <c r="AF11" s="45">
        <f t="shared" si="2"/>
        <v>0</v>
      </c>
      <c r="AG11" s="45">
        <f t="shared" si="2"/>
        <v>0</v>
      </c>
      <c r="AH11" s="45">
        <f t="shared" si="2"/>
        <v>0</v>
      </c>
      <c r="AI11" s="45">
        <f t="shared" si="2"/>
        <v>0</v>
      </c>
      <c r="AJ11" s="45">
        <f t="shared" si="2"/>
        <v>0</v>
      </c>
      <c r="AK11" s="45">
        <f t="shared" si="2"/>
        <v>0</v>
      </c>
      <c r="AL11" s="45">
        <f t="shared" si="2"/>
        <v>0</v>
      </c>
      <c r="AM11" s="45">
        <f t="shared" si="2"/>
        <v>0</v>
      </c>
      <c r="AN11" s="45">
        <f t="shared" si="2"/>
        <v>0</v>
      </c>
      <c r="AO11" s="45">
        <f t="shared" si="2"/>
        <v>0</v>
      </c>
      <c r="AP11" s="45">
        <f t="shared" si="2"/>
        <v>0</v>
      </c>
      <c r="AQ11" s="45">
        <f t="shared" si="2"/>
        <v>0</v>
      </c>
    </row>
    <row r="12" spans="1:43" ht="16.8" x14ac:dyDescent="0.4">
      <c r="A12" s="15"/>
      <c r="B12" s="15" t="s">
        <v>8</v>
      </c>
      <c r="C12" s="46"/>
      <c r="D12" s="45">
        <f>D54</f>
        <v>12.314</v>
      </c>
      <c r="E12" s="45">
        <f t="shared" si="2"/>
        <v>12.314</v>
      </c>
      <c r="F12" s="45">
        <f t="shared" si="2"/>
        <v>12.314</v>
      </c>
      <c r="G12" s="45">
        <f t="shared" si="2"/>
        <v>12.314</v>
      </c>
      <c r="H12" s="45">
        <f t="shared" si="2"/>
        <v>12.314</v>
      </c>
      <c r="I12" s="45">
        <f t="shared" si="2"/>
        <v>12.314</v>
      </c>
      <c r="J12" s="45">
        <f t="shared" si="2"/>
        <v>12.314</v>
      </c>
      <c r="K12" s="45">
        <f t="shared" si="2"/>
        <v>12.314</v>
      </c>
      <c r="L12" s="45">
        <f t="shared" si="2"/>
        <v>12.314</v>
      </c>
      <c r="M12" s="45">
        <f t="shared" si="2"/>
        <v>12.314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45">
        <f t="shared" si="2"/>
        <v>0</v>
      </c>
      <c r="S12" s="45">
        <f t="shared" si="2"/>
        <v>0</v>
      </c>
      <c r="T12" s="45">
        <f t="shared" si="2"/>
        <v>0</v>
      </c>
      <c r="U12" s="45">
        <f t="shared" si="2"/>
        <v>0</v>
      </c>
      <c r="V12" s="45">
        <f t="shared" si="2"/>
        <v>0</v>
      </c>
      <c r="W12" s="45">
        <f t="shared" si="2"/>
        <v>0</v>
      </c>
      <c r="X12" s="45">
        <f t="shared" si="2"/>
        <v>0</v>
      </c>
      <c r="Y12" s="45">
        <f t="shared" si="2"/>
        <v>0</v>
      </c>
      <c r="Z12" s="45">
        <f t="shared" si="2"/>
        <v>0</v>
      </c>
      <c r="AA12" s="45">
        <f t="shared" si="2"/>
        <v>0</v>
      </c>
      <c r="AB12" s="45">
        <f t="shared" si="2"/>
        <v>0</v>
      </c>
      <c r="AC12" s="45">
        <f t="shared" si="2"/>
        <v>0</v>
      </c>
      <c r="AD12" s="45">
        <f t="shared" si="2"/>
        <v>0</v>
      </c>
      <c r="AE12" s="45">
        <f t="shared" si="2"/>
        <v>0</v>
      </c>
      <c r="AF12" s="45">
        <f t="shared" si="2"/>
        <v>0</v>
      </c>
      <c r="AG12" s="45">
        <f t="shared" si="2"/>
        <v>0</v>
      </c>
      <c r="AH12" s="45">
        <f t="shared" si="2"/>
        <v>0</v>
      </c>
      <c r="AI12" s="45">
        <f t="shared" si="2"/>
        <v>0</v>
      </c>
      <c r="AJ12" s="45">
        <f t="shared" si="2"/>
        <v>0</v>
      </c>
      <c r="AK12" s="45">
        <f t="shared" si="2"/>
        <v>0</v>
      </c>
      <c r="AL12" s="45">
        <f t="shared" si="2"/>
        <v>0</v>
      </c>
      <c r="AM12" s="45">
        <f t="shared" si="2"/>
        <v>0</v>
      </c>
      <c r="AN12" s="45">
        <f t="shared" si="2"/>
        <v>0</v>
      </c>
      <c r="AO12" s="45">
        <f t="shared" si="2"/>
        <v>0</v>
      </c>
      <c r="AP12" s="45">
        <f t="shared" si="2"/>
        <v>0</v>
      </c>
      <c r="AQ12" s="45">
        <f t="shared" si="2"/>
        <v>0</v>
      </c>
    </row>
    <row r="13" spans="1:43" x14ac:dyDescent="0.25">
      <c r="A13" s="15"/>
      <c r="B13" s="15" t="s">
        <v>9</v>
      </c>
      <c r="C13" s="1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</row>
    <row r="14" spans="1:43" x14ac:dyDescent="0.25">
      <c r="A14" s="15"/>
      <c r="B14" s="15" t="s">
        <v>10</v>
      </c>
      <c r="C14" s="15"/>
      <c r="D14" s="45">
        <v>-2.6676000000000002</v>
      </c>
      <c r="E14" s="45">
        <v>-7.931893533834586</v>
      </c>
      <c r="F14" s="45">
        <v>-11.61833954887218</v>
      </c>
      <c r="G14" s="45">
        <v>-13.6212807518797</v>
      </c>
      <c r="H14" s="45">
        <v>-15.280704812030075</v>
      </c>
      <c r="I14" s="45">
        <v>-17.003077443609023</v>
      </c>
      <c r="J14" s="45">
        <v>-18.829052932330825</v>
      </c>
      <c r="K14" s="45">
        <v>-20.719828421052629</v>
      </c>
      <c r="L14" s="45">
        <v>-22.717909624060152</v>
      </c>
      <c r="M14" s="45">
        <v>-24.652347969924811</v>
      </c>
      <c r="N14" s="45">
        <v>-25.893812030075186</v>
      </c>
      <c r="O14" s="45">
        <v>-26.440373233082703</v>
      </c>
      <c r="P14" s="45">
        <v>-26.98693443609022</v>
      </c>
      <c r="Q14" s="45">
        <v>-27.533495639097744</v>
      </c>
      <c r="R14" s="45">
        <v>-28.080056842105261</v>
      </c>
      <c r="S14" s="45">
        <v>-28.626618045112778</v>
      </c>
      <c r="T14" s="45">
        <v>-29.173179248120299</v>
      </c>
      <c r="U14" s="45">
        <v>-29.719740451127816</v>
      </c>
      <c r="V14" s="45">
        <v>-30.266301654135336</v>
      </c>
      <c r="W14" s="45">
        <v>-30.812862857142854</v>
      </c>
      <c r="X14" s="45">
        <v>-31.139871428571425</v>
      </c>
      <c r="Y14" s="45">
        <v>-31.331879999999995</v>
      </c>
      <c r="Z14" s="45">
        <v>-31.726388571428568</v>
      </c>
      <c r="AA14" s="45">
        <v>-32.255897142857137</v>
      </c>
      <c r="AB14" s="45">
        <v>-32.785405714285709</v>
      </c>
      <c r="AC14" s="45">
        <v>-33.314914285714281</v>
      </c>
      <c r="AD14" s="45">
        <v>-33.844422857142852</v>
      </c>
      <c r="AE14" s="45">
        <v>-34.373931428571424</v>
      </c>
      <c r="AF14" s="45">
        <v>-34.903439999999996</v>
      </c>
      <c r="AG14" s="45">
        <v>-35.432948571428561</v>
      </c>
      <c r="AH14" s="45">
        <v>-35.962457142857133</v>
      </c>
      <c r="AI14" s="45">
        <v>-36.491965714285712</v>
      </c>
      <c r="AJ14" s="45">
        <v>-37.021474285714284</v>
      </c>
      <c r="AK14" s="45">
        <v>-37.550982857142856</v>
      </c>
      <c r="AL14" s="45">
        <v>-38.080491428571435</v>
      </c>
      <c r="AM14" s="45">
        <v>-38.610000000000007</v>
      </c>
      <c r="AN14" s="45">
        <v>-38.610000000000007</v>
      </c>
      <c r="AO14" s="45">
        <v>-38.610000000000007</v>
      </c>
      <c r="AP14" s="45">
        <v>-38.610000000000007</v>
      </c>
      <c r="AQ14" s="45">
        <v>-38.610000000000007</v>
      </c>
    </row>
    <row r="15" spans="1:43" x14ac:dyDescent="0.25">
      <c r="A15" s="15"/>
      <c r="B15" s="4" t="s">
        <v>11</v>
      </c>
      <c r="C15" s="15"/>
      <c r="D15" s="45">
        <v>-12.314</v>
      </c>
      <c r="E15" s="45">
        <v>-12.314</v>
      </c>
      <c r="F15" s="45">
        <v>-12.314</v>
      </c>
      <c r="G15" s="45">
        <v>-12.314</v>
      </c>
      <c r="H15" s="45">
        <v>-12.314</v>
      </c>
      <c r="I15" s="45">
        <v>-12.314</v>
      </c>
      <c r="J15" s="45">
        <v>-12.314</v>
      </c>
      <c r="K15" s="45">
        <v>-12.314</v>
      </c>
      <c r="L15" s="45">
        <v>-12.314</v>
      </c>
      <c r="M15" s="45">
        <v>-12.314</v>
      </c>
      <c r="N15" s="45">
        <v>-12.314</v>
      </c>
      <c r="O15" s="45">
        <v>-12.314</v>
      </c>
      <c r="P15" s="45">
        <v>-12.314</v>
      </c>
      <c r="Q15" s="45">
        <v>-12.314</v>
      </c>
      <c r="R15" s="45">
        <v>-12.314</v>
      </c>
      <c r="S15" s="45">
        <v>-12.314</v>
      </c>
      <c r="T15" s="45">
        <v>-12.314</v>
      </c>
      <c r="U15" s="45">
        <v>-12.314</v>
      </c>
      <c r="V15" s="45">
        <v>-12.314</v>
      </c>
      <c r="W15" s="45">
        <v>-12.314</v>
      </c>
      <c r="X15" s="45">
        <v>-12.314</v>
      </c>
      <c r="Y15" s="45">
        <v>-12.314</v>
      </c>
      <c r="Z15" s="45">
        <v>-12.314</v>
      </c>
      <c r="AA15" s="45">
        <v>-12.314</v>
      </c>
      <c r="AB15" s="45">
        <v>-12.314</v>
      </c>
      <c r="AC15" s="45">
        <v>-12.314</v>
      </c>
      <c r="AD15" s="45">
        <v>-12.314</v>
      </c>
      <c r="AE15" s="45">
        <v>-12.314</v>
      </c>
      <c r="AF15" s="45">
        <v>-12.314</v>
      </c>
      <c r="AG15" s="45">
        <v>-12.314</v>
      </c>
      <c r="AH15" s="45">
        <v>-12.314</v>
      </c>
      <c r="AI15" s="45">
        <v>-12.314</v>
      </c>
      <c r="AJ15" s="45">
        <v>-12.314</v>
      </c>
      <c r="AK15" s="45">
        <v>-12.314</v>
      </c>
      <c r="AL15" s="45">
        <v>-12.314</v>
      </c>
      <c r="AM15" s="45">
        <v>-12.314</v>
      </c>
      <c r="AN15" s="45">
        <v>-12.314</v>
      </c>
      <c r="AO15" s="45">
        <v>-12.314</v>
      </c>
      <c r="AP15" s="45">
        <v>-12.314</v>
      </c>
      <c r="AQ15" s="45">
        <v>-12.314</v>
      </c>
    </row>
    <row r="16" spans="1:43" x14ac:dyDescent="0.25">
      <c r="A16" s="15"/>
      <c r="B16" s="15" t="s">
        <v>12</v>
      </c>
      <c r="C16" s="15"/>
      <c r="D16" s="45">
        <v>7.3736634938999979</v>
      </c>
      <c r="E16" s="45">
        <v>6.506225122166164</v>
      </c>
      <c r="F16" s="45">
        <v>-5.360104296788875</v>
      </c>
      <c r="G16" s="45">
        <v>-11.856354604887482</v>
      </c>
      <c r="H16" s="45">
        <v>-17.164714379461497</v>
      </c>
      <c r="I16" s="45">
        <v>-22.377154800308112</v>
      </c>
      <c r="J16" s="45">
        <v>-27.597556235650959</v>
      </c>
      <c r="K16" s="45">
        <v>-32.731990201834563</v>
      </c>
      <c r="L16" s="45">
        <v>-37.88321988772276</v>
      </c>
      <c r="M16" s="45">
        <v>-42.662048041204706</v>
      </c>
      <c r="N16" s="45">
        <v>-42.433358731624772</v>
      </c>
      <c r="O16" s="45">
        <v>-43.816835020972086</v>
      </c>
      <c r="P16" s="45">
        <v>-45.108612409830748</v>
      </c>
      <c r="Q16" s="45">
        <v>-46.314192832230084</v>
      </c>
      <c r="R16" s="45">
        <v>-47.438748106157647</v>
      </c>
      <c r="S16" s="45">
        <v>-48.487139740521719</v>
      </c>
      <c r="T16" s="45">
        <v>-49.463937553696127</v>
      </c>
      <c r="U16" s="45">
        <v>-50.373437174952251</v>
      </c>
      <c r="V16" s="45">
        <v>-51.219676495805189</v>
      </c>
      <c r="W16" s="45">
        <v>-52.006451134279139</v>
      </c>
      <c r="X16" s="45">
        <v>-51.367213418685253</v>
      </c>
      <c r="Y16" s="45">
        <v>-50.488819709741279</v>
      </c>
      <c r="Z16" s="45">
        <v>-17.013484102048221</v>
      </c>
      <c r="AA16" s="45">
        <v>-11.657182375431045</v>
      </c>
      <c r="AB16" s="45">
        <v>-12.200577394225181</v>
      </c>
      <c r="AC16" s="45">
        <v>-12.702949525605961</v>
      </c>
      <c r="AD16" s="45">
        <v>-13.166760142818172</v>
      </c>
      <c r="AE16" s="45">
        <v>-13.594322936711938</v>
      </c>
      <c r="AF16" s="45">
        <v>-13.987812776686363</v>
      </c>
      <c r="AG16" s="45">
        <v>-14.34927403997661</v>
      </c>
      <c r="AH16" s="45">
        <v>-14.68062844118373</v>
      </c>
      <c r="AI16" s="45">
        <v>-14.983682392032707</v>
      </c>
      <c r="AJ16" s="45">
        <v>-15.260133919545027</v>
      </c>
      <c r="AK16" s="45">
        <v>-15.511579169120894</v>
      </c>
      <c r="AL16" s="45">
        <v>-15.739518517436498</v>
      </c>
      <c r="AM16" s="45">
        <v>-15.945362318567453</v>
      </c>
      <c r="AN16" s="45">
        <v>-16.270756076773406</v>
      </c>
      <c r="AO16" s="45">
        <v>-16.576626209486999</v>
      </c>
      <c r="AP16" s="45">
        <v>-16.86414413423778</v>
      </c>
      <c r="AQ16" s="45">
        <v>-17.134410983503518</v>
      </c>
    </row>
    <row r="17" spans="1:43" x14ac:dyDescent="0.25">
      <c r="A17" s="15"/>
      <c r="B17" s="15" t="s">
        <v>13</v>
      </c>
      <c r="C17" s="15"/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</row>
    <row r="18" spans="1:43" ht="16.8" x14ac:dyDescent="0.4">
      <c r="A18" s="15"/>
      <c r="B18" s="15" t="s">
        <v>14</v>
      </c>
      <c r="C18" s="15"/>
      <c r="D18" s="46">
        <f>SUM(D10:D17)</f>
        <v>44.590708233899996</v>
      </c>
      <c r="E18" s="46">
        <f t="shared" ref="E18:AQ18" si="3">SUM(E10:E17)</f>
        <v>113.45090080833157</v>
      </c>
      <c r="F18" s="46">
        <f t="shared" si="3"/>
        <v>145.78168485433895</v>
      </c>
      <c r="G18" s="46">
        <f t="shared" si="3"/>
        <v>159.39528782323279</v>
      </c>
      <c r="H18" s="46">
        <f t="shared" si="3"/>
        <v>169.13495346850846</v>
      </c>
      <c r="I18" s="46">
        <f t="shared" si="3"/>
        <v>178.90758989608287</v>
      </c>
      <c r="J18" s="46">
        <f t="shared" si="3"/>
        <v>189.06005745201821</v>
      </c>
      <c r="K18" s="46">
        <f t="shared" si="3"/>
        <v>199.23369247711287</v>
      </c>
      <c r="L18" s="46">
        <f t="shared" si="3"/>
        <v>209.77462106821716</v>
      </c>
      <c r="M18" s="46">
        <f t="shared" si="3"/>
        <v>219.27740904887051</v>
      </c>
      <c r="N18" s="46">
        <f t="shared" si="3"/>
        <v>213.81296403830004</v>
      </c>
      <c r="O18" s="46">
        <f t="shared" si="3"/>
        <v>211.88292654594522</v>
      </c>
      <c r="P18" s="46">
        <f t="shared" si="3"/>
        <v>210.04458795407905</v>
      </c>
      <c r="Q18" s="46">
        <f t="shared" si="3"/>
        <v>208.29244632867221</v>
      </c>
      <c r="R18" s="46">
        <f t="shared" si="3"/>
        <v>206.62132985173713</v>
      </c>
      <c r="S18" s="46">
        <f t="shared" si="3"/>
        <v>205.02637701436555</v>
      </c>
      <c r="T18" s="46">
        <f t="shared" si="3"/>
        <v>203.50301799818362</v>
      </c>
      <c r="U18" s="46">
        <f t="shared" si="3"/>
        <v>202.04695717391999</v>
      </c>
      <c r="V18" s="46">
        <f t="shared" si="3"/>
        <v>200.65415665005946</v>
      </c>
      <c r="W18" s="46">
        <f t="shared" si="3"/>
        <v>199.32082080857802</v>
      </c>
      <c r="X18" s="46">
        <f t="shared" si="3"/>
        <v>194.2432499527433</v>
      </c>
      <c r="Y18" s="46">
        <f t="shared" si="3"/>
        <v>188.70063509025874</v>
      </c>
      <c r="Z18" s="46">
        <f t="shared" si="3"/>
        <v>92.934013126523226</v>
      </c>
      <c r="AA18" s="46">
        <f t="shared" si="3"/>
        <v>75.333115281711812</v>
      </c>
      <c r="AB18" s="46">
        <f t="shared" si="3"/>
        <v>74.260211691489133</v>
      </c>
      <c r="AC18" s="46">
        <f t="shared" si="3"/>
        <v>73.228330988679772</v>
      </c>
      <c r="AD18" s="46">
        <f t="shared" si="3"/>
        <v>72.235011800038976</v>
      </c>
      <c r="AE18" s="46">
        <f t="shared" si="3"/>
        <v>71.277940434716641</v>
      </c>
      <c r="AF18" s="46">
        <f t="shared" si="3"/>
        <v>70.354942023313654</v>
      </c>
      <c r="AG18" s="46">
        <f t="shared" si="3"/>
        <v>69.463972188594838</v>
      </c>
      <c r="AH18" s="46">
        <f t="shared" si="3"/>
        <v>68.603109215959137</v>
      </c>
      <c r="AI18" s="46">
        <f t="shared" si="3"/>
        <v>67.770546693681581</v>
      </c>
      <c r="AJ18" s="46">
        <f t="shared" si="3"/>
        <v>66.964586594740709</v>
      </c>
      <c r="AK18" s="46">
        <f t="shared" si="3"/>
        <v>66.183632773736264</v>
      </c>
      <c r="AL18" s="46">
        <f t="shared" si="3"/>
        <v>65.426184853992083</v>
      </c>
      <c r="AM18" s="46">
        <f t="shared" si="3"/>
        <v>64.690832481432551</v>
      </c>
      <c r="AN18" s="46">
        <f t="shared" si="3"/>
        <v>64.365438723226589</v>
      </c>
      <c r="AO18" s="46">
        <f t="shared" si="3"/>
        <v>64.059568590512995</v>
      </c>
      <c r="AP18" s="46">
        <f t="shared" si="3"/>
        <v>63.772050665762222</v>
      </c>
      <c r="AQ18" s="46">
        <f t="shared" si="3"/>
        <v>63.501783816496484</v>
      </c>
    </row>
    <row r="19" spans="1:43" x14ac:dyDescent="0.25">
      <c r="A19" s="15"/>
      <c r="B19" s="15"/>
      <c r="C19" s="15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x14ac:dyDescent="0.25">
      <c r="A20" s="15"/>
      <c r="B20" s="13" t="s">
        <v>15</v>
      </c>
      <c r="C20" s="1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x14ac:dyDescent="0.25">
      <c r="A21" s="15"/>
      <c r="B21" s="15" t="s">
        <v>16</v>
      </c>
      <c r="C21" s="15"/>
      <c r="D21" s="45">
        <v>2168.0729999999999</v>
      </c>
      <c r="E21" s="45">
        <v>177.154</v>
      </c>
      <c r="F21" s="45">
        <v>66.456000000000003</v>
      </c>
      <c r="G21" s="45">
        <v>48.564</v>
      </c>
      <c r="H21" s="45">
        <v>38.340000000000003</v>
      </c>
      <c r="I21" s="45">
        <v>48.564</v>
      </c>
      <c r="J21" s="45">
        <v>40.896000000000001</v>
      </c>
      <c r="K21" s="45">
        <v>48.564</v>
      </c>
      <c r="L21" s="45">
        <v>43.451999999999998</v>
      </c>
      <c r="M21" s="45">
        <v>40.896000000000001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</row>
    <row r="22" spans="1:43" s="50" customFormat="1" x14ac:dyDescent="0.4">
      <c r="A22" s="48"/>
      <c r="B22" s="48" t="s">
        <v>17</v>
      </c>
      <c r="C22" s="48"/>
      <c r="D22" s="49">
        <v>0.19113087240000004</v>
      </c>
      <c r="E22" s="49">
        <v>0.37718136740571423</v>
      </c>
      <c r="F22" s="49">
        <v>0.26413017053142857</v>
      </c>
      <c r="G22" s="49">
        <v>0.14350873425428584</v>
      </c>
      <c r="H22" s="49">
        <v>0.11889607448571417</v>
      </c>
      <c r="I22" s="49">
        <v>0.12340627668000002</v>
      </c>
      <c r="J22" s="49">
        <v>0.13082931779142859</v>
      </c>
      <c r="K22" s="49">
        <v>0.13547217299142836</v>
      </c>
      <c r="L22" s="49">
        <v>0.14316052011428587</v>
      </c>
      <c r="M22" s="49">
        <v>0.13860057304285739</v>
      </c>
      <c r="N22" s="49">
        <v>8.8949658445714022E-2</v>
      </c>
      <c r="O22" s="49">
        <v>3.9160563634285606E-2</v>
      </c>
      <c r="P22" s="49">
        <v>3.9160563634285606E-2</v>
      </c>
      <c r="Q22" s="49">
        <v>3.9160563634285835E-2</v>
      </c>
      <c r="R22" s="49">
        <v>3.9160563634285606E-2</v>
      </c>
      <c r="S22" s="49">
        <v>3.9160563634285835E-2</v>
      </c>
      <c r="T22" s="49">
        <v>3.9160563634285606E-2</v>
      </c>
      <c r="U22" s="49">
        <v>3.9160563634285606E-2</v>
      </c>
      <c r="V22" s="49">
        <v>3.9160563634286064E-2</v>
      </c>
      <c r="W22" s="49">
        <v>3.9160563634285606E-2</v>
      </c>
      <c r="X22" s="49">
        <v>2.3429837134285661E-2</v>
      </c>
      <c r="Y22" s="49">
        <v>1.3757222134285712E-2</v>
      </c>
      <c r="Z22" s="49">
        <v>2.8266144634285867E-2</v>
      </c>
      <c r="AA22" s="49">
        <v>3.7938759634285363E-2</v>
      </c>
      <c r="AB22" s="49">
        <v>3.7938759634285363E-2</v>
      </c>
      <c r="AC22" s="49">
        <v>3.7938759634286272E-2</v>
      </c>
      <c r="AD22" s="49">
        <v>3.7938759634285814E-2</v>
      </c>
      <c r="AE22" s="49">
        <v>3.7938759634285363E-2</v>
      </c>
      <c r="AF22" s="49">
        <v>3.7938759634285814E-2</v>
      </c>
      <c r="AG22" s="49">
        <v>3.7938759634285363E-2</v>
      </c>
      <c r="AH22" s="49">
        <v>3.7938759634285814E-2</v>
      </c>
      <c r="AI22" s="49">
        <v>3.7938759634286272E-2</v>
      </c>
      <c r="AJ22" s="49">
        <v>3.7938759634285814E-2</v>
      </c>
      <c r="AK22" s="49">
        <v>3.7938759634285814E-2</v>
      </c>
      <c r="AL22" s="49">
        <v>3.7938759634285814E-2</v>
      </c>
      <c r="AM22" s="49">
        <v>3.7938759634286272E-2</v>
      </c>
      <c r="AN22" s="49">
        <v>0</v>
      </c>
      <c r="AO22" s="49">
        <v>0</v>
      </c>
      <c r="AP22" s="49">
        <v>0</v>
      </c>
      <c r="AQ22" s="49">
        <v>0</v>
      </c>
    </row>
    <row r="23" spans="1:43" ht="16.8" x14ac:dyDescent="0.4">
      <c r="A23" s="15"/>
      <c r="B23" s="15" t="s">
        <v>18</v>
      </c>
      <c r="C23" s="15"/>
      <c r="D23" s="46">
        <f>SUM(D21:D22)</f>
        <v>2168.2641308724001</v>
      </c>
      <c r="E23" s="46">
        <f t="shared" ref="E23:AQ23" si="4">SUM(E21:E22)</f>
        <v>177.53118136740571</v>
      </c>
      <c r="F23" s="46">
        <f t="shared" si="4"/>
        <v>66.720130170531434</v>
      </c>
      <c r="G23" s="46">
        <f t="shared" si="4"/>
        <v>48.707508734254283</v>
      </c>
      <c r="H23" s="46">
        <f t="shared" si="4"/>
        <v>38.458896074485715</v>
      </c>
      <c r="I23" s="46">
        <f t="shared" si="4"/>
        <v>48.687406276680001</v>
      </c>
      <c r="J23" s="46">
        <f t="shared" si="4"/>
        <v>41.026829317791432</v>
      </c>
      <c r="K23" s="46">
        <f t="shared" si="4"/>
        <v>48.699472172991427</v>
      </c>
      <c r="L23" s="46">
        <f t="shared" si="4"/>
        <v>43.595160520114284</v>
      </c>
      <c r="M23" s="46">
        <f t="shared" si="4"/>
        <v>41.034600573042859</v>
      </c>
      <c r="N23" s="46">
        <f t="shared" si="4"/>
        <v>8.8949658445714022E-2</v>
      </c>
      <c r="O23" s="46">
        <f t="shared" si="4"/>
        <v>3.9160563634285606E-2</v>
      </c>
      <c r="P23" s="46">
        <f t="shared" si="4"/>
        <v>3.9160563634285606E-2</v>
      </c>
      <c r="Q23" s="46">
        <f t="shared" si="4"/>
        <v>3.9160563634285835E-2</v>
      </c>
      <c r="R23" s="46">
        <f t="shared" si="4"/>
        <v>3.9160563634285606E-2</v>
      </c>
      <c r="S23" s="46">
        <f t="shared" si="4"/>
        <v>3.9160563634285835E-2</v>
      </c>
      <c r="T23" s="46">
        <f t="shared" si="4"/>
        <v>3.9160563634285606E-2</v>
      </c>
      <c r="U23" s="46">
        <f t="shared" si="4"/>
        <v>3.9160563634285606E-2</v>
      </c>
      <c r="V23" s="46">
        <f t="shared" si="4"/>
        <v>3.9160563634286064E-2</v>
      </c>
      <c r="W23" s="46">
        <f t="shared" si="4"/>
        <v>3.9160563634285606E-2</v>
      </c>
      <c r="X23" s="46">
        <f t="shared" si="4"/>
        <v>2.3429837134285661E-2</v>
      </c>
      <c r="Y23" s="46">
        <f t="shared" si="4"/>
        <v>1.3757222134285712E-2</v>
      </c>
      <c r="Z23" s="46">
        <f t="shared" si="4"/>
        <v>2.8266144634285867E-2</v>
      </c>
      <c r="AA23" s="46">
        <f t="shared" si="4"/>
        <v>3.7938759634285363E-2</v>
      </c>
      <c r="AB23" s="46">
        <f t="shared" si="4"/>
        <v>3.7938759634285363E-2</v>
      </c>
      <c r="AC23" s="46">
        <f t="shared" si="4"/>
        <v>3.7938759634286272E-2</v>
      </c>
      <c r="AD23" s="46">
        <f t="shared" si="4"/>
        <v>3.7938759634285814E-2</v>
      </c>
      <c r="AE23" s="46">
        <f t="shared" si="4"/>
        <v>3.7938759634285363E-2</v>
      </c>
      <c r="AF23" s="46">
        <f t="shared" si="4"/>
        <v>3.7938759634285814E-2</v>
      </c>
      <c r="AG23" s="46">
        <f t="shared" si="4"/>
        <v>3.7938759634285363E-2</v>
      </c>
      <c r="AH23" s="46">
        <f t="shared" si="4"/>
        <v>3.7938759634285814E-2</v>
      </c>
      <c r="AI23" s="46">
        <f t="shared" si="4"/>
        <v>3.7938759634286272E-2</v>
      </c>
      <c r="AJ23" s="46">
        <f t="shared" si="4"/>
        <v>3.7938759634285814E-2</v>
      </c>
      <c r="AK23" s="46">
        <f t="shared" si="4"/>
        <v>3.7938759634285814E-2</v>
      </c>
      <c r="AL23" s="46">
        <f t="shared" si="4"/>
        <v>3.7938759634285814E-2</v>
      </c>
      <c r="AM23" s="46">
        <f t="shared" si="4"/>
        <v>3.7938759634286272E-2</v>
      </c>
      <c r="AN23" s="46">
        <f t="shared" si="4"/>
        <v>0</v>
      </c>
      <c r="AO23" s="46">
        <f t="shared" si="4"/>
        <v>0</v>
      </c>
      <c r="AP23" s="46">
        <f t="shared" si="4"/>
        <v>0</v>
      </c>
      <c r="AQ23" s="46">
        <f t="shared" si="4"/>
        <v>0</v>
      </c>
    </row>
    <row r="24" spans="1:43" x14ac:dyDescent="0.25">
      <c r="A24" s="15"/>
      <c r="B24" s="15"/>
      <c r="C24" s="15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x14ac:dyDescent="0.25">
      <c r="A25" s="15"/>
      <c r="B25" s="13" t="s">
        <v>19</v>
      </c>
      <c r="C25" s="1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x14ac:dyDescent="0.25">
      <c r="A26" s="15"/>
      <c r="B26" s="15" t="s">
        <v>20</v>
      </c>
      <c r="C26" s="15"/>
      <c r="D26" s="45">
        <v>43.495368267263252</v>
      </c>
      <c r="E26" s="45">
        <v>148.78942891954367</v>
      </c>
      <c r="F26" s="45">
        <v>277.52429191488989</v>
      </c>
      <c r="G26" s="45">
        <v>411.45062321075375</v>
      </c>
      <c r="H26" s="45">
        <v>546.66446303932037</v>
      </c>
      <c r="I26" s="45">
        <v>682.75058153248995</v>
      </c>
      <c r="J26" s="45">
        <v>819.58083496537074</v>
      </c>
      <c r="K26" s="45">
        <v>956.77713957245408</v>
      </c>
      <c r="L26" s="45">
        <v>1094.2224286458224</v>
      </c>
      <c r="M26" s="45">
        <v>1230.922294607966</v>
      </c>
      <c r="N26" s="45">
        <v>1357.7474829041673</v>
      </c>
      <c r="O26" s="45">
        <v>1477.3291843744239</v>
      </c>
      <c r="P26" s="45">
        <v>1590.1209890777966</v>
      </c>
      <c r="Q26" s="45">
        <v>1696.5443216123238</v>
      </c>
      <c r="R26" s="45">
        <v>1796.9910439707123</v>
      </c>
      <c r="S26" s="45">
        <v>1891.8258235192534</v>
      </c>
      <c r="T26" s="45">
        <v>1981.3882888924061</v>
      </c>
      <c r="U26" s="45">
        <v>2065.9949942894882</v>
      </c>
      <c r="V26" s="45">
        <v>2145.9412105923998</v>
      </c>
      <c r="W26" s="45">
        <v>2221.502559869301</v>
      </c>
      <c r="X26" s="45">
        <v>2291.5658063674887</v>
      </c>
      <c r="Y26" s="45">
        <v>2356.3270182604938</v>
      </c>
      <c r="Z26" s="45">
        <v>2386.6738656632228</v>
      </c>
      <c r="AA26" s="45">
        <v>2410.0795908041705</v>
      </c>
      <c r="AB26" s="45">
        <v>2432.0323766220886</v>
      </c>
      <c r="AC26" s="45">
        <v>2452.6296568258463</v>
      </c>
      <c r="AD26" s="45">
        <v>2471.9616117270912</v>
      </c>
      <c r="AE26" s="45">
        <v>2490.111771464371</v>
      </c>
      <c r="AF26" s="45">
        <v>2507.1575641705613</v>
      </c>
      <c r="AG26" s="45">
        <v>2523.1708144420863</v>
      </c>
      <c r="AH26" s="45">
        <v>2538.2181969263997</v>
      </c>
      <c r="AI26" s="45">
        <v>2552.3616493581439</v>
      </c>
      <c r="AJ26" s="45">
        <v>2565.6587489385706</v>
      </c>
      <c r="AK26" s="45">
        <v>2578.1630555618103</v>
      </c>
      <c r="AL26" s="45">
        <v>2589.9244250408747</v>
      </c>
      <c r="AM26" s="45">
        <v>2600.989295171566</v>
      </c>
      <c r="AN26" s="45">
        <v>2611.4642847311002</v>
      </c>
      <c r="AO26" s="45">
        <v>2621.383610614082</v>
      </c>
      <c r="AP26" s="45">
        <v>2630.7792386552337</v>
      </c>
      <c r="AQ26" s="45">
        <v>2639.681055246223</v>
      </c>
    </row>
    <row r="27" spans="1:43" ht="16.8" x14ac:dyDescent="0.4">
      <c r="A27" s="15"/>
      <c r="B27" s="15" t="s">
        <v>21</v>
      </c>
      <c r="C27" s="15"/>
      <c r="D27" s="46">
        <v>2168.2641308724001</v>
      </c>
      <c r="E27" s="46">
        <v>2337.180573657753</v>
      </c>
      <c r="F27" s="46">
        <v>2397.582592278532</v>
      </c>
      <c r="G27" s="46">
        <v>2439.5379829087528</v>
      </c>
      <c r="H27" s="46">
        <v>2471.0579641218378</v>
      </c>
      <c r="I27" s="46">
        <v>2509.0246823234461</v>
      </c>
      <c r="J27" s="46">
        <v>2539.4651736879914</v>
      </c>
      <c r="K27" s="46">
        <v>2573.8451237845798</v>
      </c>
      <c r="L27" s="46">
        <v>2603.1281902257265</v>
      </c>
      <c r="M27" s="46">
        <v>2629.3538103464462</v>
      </c>
      <c r="N27" s="46">
        <v>2629.4079003642651</v>
      </c>
      <c r="O27" s="46">
        <v>2629.4305582330612</v>
      </c>
      <c r="P27" s="46">
        <v>2629.4521166239238</v>
      </c>
      <c r="Q27" s="46">
        <v>2629.4726288892543</v>
      </c>
      <c r="R27" s="46">
        <v>2629.4921457925184</v>
      </c>
      <c r="S27" s="46">
        <v>2629.5107156338736</v>
      </c>
      <c r="T27" s="46">
        <v>2629.5283843697011</v>
      </c>
      <c r="U27" s="46">
        <v>2629.5451957263404</v>
      </c>
      <c r="V27" s="46">
        <v>2629.5611913082994</v>
      </c>
      <c r="W27" s="46">
        <v>2629.5764107012201</v>
      </c>
      <c r="X27" s="46">
        <v>2629.5850746315077</v>
      </c>
      <c r="Y27" s="46">
        <v>2629.5899149474817</v>
      </c>
      <c r="Z27" s="46">
        <v>2629.5993774677827</v>
      </c>
      <c r="AA27" s="46">
        <v>2629.6114617444373</v>
      </c>
      <c r="AB27" s="46">
        <v>2629.6229596289804</v>
      </c>
      <c r="AC27" s="46">
        <v>2629.6338995762144</v>
      </c>
      <c r="AD27" s="46">
        <v>2629.6443086601671</v>
      </c>
      <c r="AE27" s="46">
        <v>2629.6542126410923</v>
      </c>
      <c r="AF27" s="46">
        <v>2629.6636360292232</v>
      </c>
      <c r="AG27" s="46">
        <v>2629.6726021454274</v>
      </c>
      <c r="AH27" s="46">
        <v>2629.6811331789231</v>
      </c>
      <c r="AI27" s="46">
        <v>2629.6892502421929</v>
      </c>
      <c r="AJ27" s="46">
        <v>2629.6969734232289</v>
      </c>
      <c r="AK27" s="46">
        <v>2629.7043218352524</v>
      </c>
      <c r="AL27" s="46">
        <v>2629.7113136640087</v>
      </c>
      <c r="AM27" s="46">
        <v>2629.7179662127783</v>
      </c>
      <c r="AN27" s="46">
        <v>2629.7179662127783</v>
      </c>
      <c r="AO27" s="46">
        <v>2629.7179662127783</v>
      </c>
      <c r="AP27" s="46">
        <v>2629.7179662127783</v>
      </c>
      <c r="AQ27" s="46">
        <v>2629.7179662127783</v>
      </c>
    </row>
    <row r="28" spans="1:43" ht="16.8" x14ac:dyDescent="0.4">
      <c r="A28" s="15"/>
      <c r="B28" s="15" t="s">
        <v>22</v>
      </c>
      <c r="C28" s="15"/>
      <c r="D28" s="51">
        <f>D26-D27</f>
        <v>-2124.768762605137</v>
      </c>
      <c r="E28" s="51">
        <f t="shared" ref="E28:AQ28" si="5">E26-E27</f>
        <v>-2188.3911447382093</v>
      </c>
      <c r="F28" s="51">
        <f t="shared" si="5"/>
        <v>-2120.058300363642</v>
      </c>
      <c r="G28" s="51">
        <f t="shared" si="5"/>
        <v>-2028.0873596979991</v>
      </c>
      <c r="H28" s="51">
        <f t="shared" si="5"/>
        <v>-1924.3935010825176</v>
      </c>
      <c r="I28" s="51">
        <f t="shared" si="5"/>
        <v>-1826.2741007909563</v>
      </c>
      <c r="J28" s="51">
        <f t="shared" si="5"/>
        <v>-1719.8843387226207</v>
      </c>
      <c r="K28" s="51">
        <f t="shared" si="5"/>
        <v>-1617.0679842121258</v>
      </c>
      <c r="L28" s="51">
        <f t="shared" si="5"/>
        <v>-1508.905761579904</v>
      </c>
      <c r="M28" s="51">
        <f t="shared" si="5"/>
        <v>-1398.4315157384801</v>
      </c>
      <c r="N28" s="51">
        <f t="shared" si="5"/>
        <v>-1271.6604174600977</v>
      </c>
      <c r="O28" s="51">
        <f t="shared" si="5"/>
        <v>-1152.1013738586373</v>
      </c>
      <c r="P28" s="51">
        <f t="shared" si="5"/>
        <v>-1039.3311275461272</v>
      </c>
      <c r="Q28" s="51">
        <f t="shared" si="5"/>
        <v>-932.92830727693058</v>
      </c>
      <c r="R28" s="51">
        <f t="shared" si="5"/>
        <v>-832.50110182180606</v>
      </c>
      <c r="S28" s="51">
        <f t="shared" si="5"/>
        <v>-737.6848921146202</v>
      </c>
      <c r="T28" s="51">
        <f t="shared" si="5"/>
        <v>-648.14009547729506</v>
      </c>
      <c r="U28" s="51">
        <f t="shared" si="5"/>
        <v>-563.55020143685215</v>
      </c>
      <c r="V28" s="51">
        <f t="shared" si="5"/>
        <v>-483.6199807158996</v>
      </c>
      <c r="W28" s="51">
        <f t="shared" si="5"/>
        <v>-408.07385083191912</v>
      </c>
      <c r="X28" s="51">
        <f t="shared" si="5"/>
        <v>-338.01926826401905</v>
      </c>
      <c r="Y28" s="51">
        <f t="shared" si="5"/>
        <v>-273.26289668698792</v>
      </c>
      <c r="Z28" s="51">
        <f t="shared" si="5"/>
        <v>-242.92551180455985</v>
      </c>
      <c r="AA28" s="51">
        <f t="shared" si="5"/>
        <v>-219.5318709402668</v>
      </c>
      <c r="AB28" s="51">
        <f t="shared" si="5"/>
        <v>-197.59058300689185</v>
      </c>
      <c r="AC28" s="51">
        <f t="shared" si="5"/>
        <v>-177.00424275036812</v>
      </c>
      <c r="AD28" s="51">
        <f t="shared" si="5"/>
        <v>-157.68269693307593</v>
      </c>
      <c r="AE28" s="51">
        <f t="shared" si="5"/>
        <v>-139.54244117672124</v>
      </c>
      <c r="AF28" s="51">
        <f t="shared" si="5"/>
        <v>-122.50607185866193</v>
      </c>
      <c r="AG28" s="51">
        <f t="shared" si="5"/>
        <v>-106.50178770334105</v>
      </c>
      <c r="AH28" s="51">
        <f t="shared" si="5"/>
        <v>-91.462936252523377</v>
      </c>
      <c r="AI28" s="51">
        <f t="shared" si="5"/>
        <v>-77.327600884048934</v>
      </c>
      <c r="AJ28" s="51">
        <f t="shared" si="5"/>
        <v>-64.038224484658258</v>
      </c>
      <c r="AK28" s="51">
        <f t="shared" si="5"/>
        <v>-51.541266273442034</v>
      </c>
      <c r="AL28" s="51">
        <f t="shared" si="5"/>
        <v>-39.786888623134018</v>
      </c>
      <c r="AM28" s="51">
        <f t="shared" si="5"/>
        <v>-28.728671041212237</v>
      </c>
      <c r="AN28" s="51">
        <f t="shared" si="5"/>
        <v>-18.253681481678086</v>
      </c>
      <c r="AO28" s="51">
        <f t="shared" si="5"/>
        <v>-8.3343555986962201</v>
      </c>
      <c r="AP28" s="51">
        <f t="shared" si="5"/>
        <v>1.0612724424554472</v>
      </c>
      <c r="AQ28" s="51">
        <f t="shared" si="5"/>
        <v>9.9630890334447031</v>
      </c>
    </row>
    <row r="29" spans="1:43" ht="16.8" x14ac:dyDescent="0.4">
      <c r="A29" s="15"/>
      <c r="B29" s="15"/>
      <c r="C29" s="15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</row>
    <row r="30" spans="1:43" x14ac:dyDescent="0.25">
      <c r="A30" s="15"/>
      <c r="B30" s="25" t="str">
        <f>"Project NPV @ Yr " &amp;TEXT(F30,"General")</f>
        <v>Project NPV @ Yr 40</v>
      </c>
      <c r="C30" s="15"/>
      <c r="D30" s="26">
        <f>INDEX(D28:AQ28,F30)</f>
        <v>9.9630890334447031</v>
      </c>
      <c r="E30" s="20"/>
      <c r="F30" s="5">
        <v>40</v>
      </c>
      <c r="G30" s="20" t="s">
        <v>23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x14ac:dyDescent="0.25">
      <c r="A31" s="15"/>
      <c r="B31" s="12"/>
      <c r="C31" s="15"/>
      <c r="D31" s="2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x14ac:dyDescent="0.25">
      <c r="A32" s="15"/>
      <c r="B32" s="13" t="s">
        <v>24</v>
      </c>
      <c r="C32" s="15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30" customFormat="1" ht="13.2" x14ac:dyDescent="0.25">
      <c r="A33" s="28"/>
      <c r="B33" s="28" t="s">
        <v>25</v>
      </c>
      <c r="C33" s="28"/>
      <c r="D33" s="29">
        <f>D26/D27</f>
        <v>2.0059995296681364E-2</v>
      </c>
      <c r="E33" s="29">
        <f t="shared" ref="E33:AQ33" si="6">E26/E27</f>
        <v>6.3661931215988177E-2</v>
      </c>
      <c r="F33" s="29">
        <f t="shared" si="6"/>
        <v>0.11575171291644469</v>
      </c>
      <c r="G33" s="29">
        <f t="shared" si="6"/>
        <v>0.16865924043542282</v>
      </c>
      <c r="H33" s="29">
        <f t="shared" si="6"/>
        <v>0.22122688782559313</v>
      </c>
      <c r="I33" s="29">
        <f t="shared" si="6"/>
        <v>0.27211792149459391</v>
      </c>
      <c r="J33" s="29">
        <f t="shared" si="6"/>
        <v>0.32273757618621612</v>
      </c>
      <c r="K33" s="29">
        <f t="shared" si="6"/>
        <v>0.37173065726876747</v>
      </c>
      <c r="L33" s="29">
        <f t="shared" si="6"/>
        <v>0.42034903726771078</v>
      </c>
      <c r="M33" s="29">
        <f t="shared" si="6"/>
        <v>0.46814631403515017</v>
      </c>
      <c r="N33" s="29">
        <f t="shared" si="6"/>
        <v>0.51637004768871031</v>
      </c>
      <c r="O33" s="29">
        <f t="shared" si="6"/>
        <v>0.56184377250379547</v>
      </c>
      <c r="P33" s="29">
        <f t="shared" si="6"/>
        <v>0.60473471983944216</v>
      </c>
      <c r="Q33" s="29">
        <f t="shared" si="6"/>
        <v>0.64520326356429136</v>
      </c>
      <c r="R33" s="29">
        <f t="shared" si="6"/>
        <v>0.68339852121106315</v>
      </c>
      <c r="S33" s="29">
        <f t="shared" si="6"/>
        <v>0.7194592561541272</v>
      </c>
      <c r="T33" s="29">
        <f t="shared" si="6"/>
        <v>0.75351469893615375</v>
      </c>
      <c r="U33" s="29">
        <f t="shared" si="6"/>
        <v>0.78568529555880606</v>
      </c>
      <c r="V33" s="29">
        <f t="shared" si="6"/>
        <v>0.81608338976311035</v>
      </c>
      <c r="W33" s="29">
        <f t="shared" si="6"/>
        <v>0.84481384561740136</v>
      </c>
      <c r="X33" s="29">
        <f t="shared" si="6"/>
        <v>0.87145528337340949</v>
      </c>
      <c r="Y33" s="29">
        <f t="shared" si="6"/>
        <v>0.89608155433907433</v>
      </c>
      <c r="Z33" s="29">
        <f t="shared" si="6"/>
        <v>0.90761881300774827</v>
      </c>
      <c r="AA33" s="29">
        <f t="shared" si="6"/>
        <v>0.91651547229162389</v>
      </c>
      <c r="AB33" s="29">
        <f t="shared" si="6"/>
        <v>0.92485972854649456</v>
      </c>
      <c r="AC33" s="29">
        <f t="shared" si="6"/>
        <v>0.93268863670380364</v>
      </c>
      <c r="AD33" s="29">
        <f t="shared" si="6"/>
        <v>0.94003649223061003</v>
      </c>
      <c r="AE33" s="29">
        <f t="shared" si="6"/>
        <v>0.94693506069888489</v>
      </c>
      <c r="AF33" s="29">
        <f t="shared" si="6"/>
        <v>0.95341378639450425</v>
      </c>
      <c r="AG33" s="29">
        <f t="shared" si="6"/>
        <v>0.95949998200671394</v>
      </c>
      <c r="AH33" s="29">
        <f t="shared" si="6"/>
        <v>0.96521900123230631</v>
      </c>
      <c r="AI33" s="29">
        <f t="shared" si="6"/>
        <v>0.97059439594357888</v>
      </c>
      <c r="AJ33" s="29">
        <f t="shared" si="6"/>
        <v>0.97564805940309696</v>
      </c>
      <c r="AK33" s="29">
        <f t="shared" si="6"/>
        <v>0.98040035685933247</v>
      </c>
      <c r="AL33" s="29">
        <f t="shared" si="6"/>
        <v>0.98487024472366946</v>
      </c>
      <c r="AM33" s="29">
        <f t="shared" si="6"/>
        <v>0.98907537940937973</v>
      </c>
      <c r="AN33" s="29">
        <f t="shared" si="6"/>
        <v>0.99305869233271182</v>
      </c>
      <c r="AO33" s="29">
        <f t="shared" si="6"/>
        <v>0.99683070363218496</v>
      </c>
      <c r="AP33" s="29">
        <f t="shared" si="6"/>
        <v>1.0004035689211128</v>
      </c>
      <c r="AQ33" s="29">
        <f t="shared" si="6"/>
        <v>1.0037886530652538</v>
      </c>
    </row>
    <row r="34" spans="1:43" s="30" customFormat="1" ht="13.2" x14ac:dyDescent="0.25">
      <c r="A34" s="28"/>
      <c r="B34" s="31" t="s">
        <v>26</v>
      </c>
      <c r="C34" s="31"/>
      <c r="D34" s="32">
        <f>INDEX(D33:AQ33,F30)</f>
        <v>1.0037886530652538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x14ac:dyDescent="0.25"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x14ac:dyDescent="0.25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x14ac:dyDescent="0.25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x14ac:dyDescent="0.25">
      <c r="B38" s="33"/>
      <c r="D38" s="5"/>
      <c r="E38" s="3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x14ac:dyDescent="0.25">
      <c r="B39" s="33"/>
      <c r="D39" s="5"/>
      <c r="E39" s="3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x14ac:dyDescent="0.25">
      <c r="B40" s="33"/>
      <c r="D40" s="5"/>
      <c r="E40" s="3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x14ac:dyDescent="0.25">
      <c r="B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x14ac:dyDescent="0.25">
      <c r="B42" s="33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x14ac:dyDescent="0.25">
      <c r="B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x14ac:dyDescent="0.25">
      <c r="B44" s="33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x14ac:dyDescent="0.25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x14ac:dyDescent="0.25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x14ac:dyDescent="0.25">
      <c r="B47" s="1" t="s">
        <v>27</v>
      </c>
      <c r="D47" s="35"/>
      <c r="E47" s="35"/>
      <c r="F47" s="35"/>
      <c r="G47" s="35"/>
      <c r="H47" s="3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x14ac:dyDescent="0.25">
      <c r="B48" s="1" t="s">
        <v>28</v>
      </c>
      <c r="D48" s="35">
        <v>16.790009740000002</v>
      </c>
      <c r="E48" s="35">
        <v>48.76002922</v>
      </c>
      <c r="F48" s="35">
        <v>69.920048699999995</v>
      </c>
      <c r="G48" s="35">
        <v>80.270068179999996</v>
      </c>
      <c r="H48" s="35">
        <v>88.090087660000009</v>
      </c>
      <c r="I48" s="35">
        <v>95.910107140000008</v>
      </c>
      <c r="J48" s="35">
        <v>103.96012662</v>
      </c>
      <c r="K48" s="35">
        <v>112.0101461</v>
      </c>
      <c r="L48" s="35">
        <v>120.29016558000001</v>
      </c>
      <c r="M48" s="35">
        <v>127.88018506</v>
      </c>
      <c r="N48" s="35">
        <v>131.5601948</v>
      </c>
      <c r="O48" s="35">
        <v>131.5601948</v>
      </c>
      <c r="P48" s="35">
        <v>131.5601948</v>
      </c>
      <c r="Q48" s="35">
        <v>131.5601948</v>
      </c>
      <c r="R48" s="35">
        <v>131.5601948</v>
      </c>
      <c r="S48" s="35">
        <v>131.5601948</v>
      </c>
      <c r="T48" s="35">
        <v>131.5601948</v>
      </c>
      <c r="U48" s="35">
        <v>131.5601948</v>
      </c>
      <c r="V48" s="35">
        <v>131.5601948</v>
      </c>
      <c r="W48" s="35">
        <v>131.5601948</v>
      </c>
      <c r="X48" s="35">
        <v>131.5601948</v>
      </c>
      <c r="Y48" s="35">
        <v>131.5601948</v>
      </c>
      <c r="Z48" s="35">
        <v>131.5601948</v>
      </c>
      <c r="AA48" s="35">
        <v>131.5601948</v>
      </c>
      <c r="AB48" s="35">
        <v>131.5601948</v>
      </c>
      <c r="AC48" s="35">
        <v>131.5601948</v>
      </c>
      <c r="AD48" s="35">
        <v>131.5601948</v>
      </c>
      <c r="AE48" s="35">
        <v>131.5601948</v>
      </c>
      <c r="AF48" s="35">
        <v>131.5601948</v>
      </c>
      <c r="AG48" s="35">
        <v>131.5601948</v>
      </c>
      <c r="AH48" s="35">
        <v>131.5601948</v>
      </c>
      <c r="AI48" s="35">
        <v>131.5601948</v>
      </c>
      <c r="AJ48" s="35">
        <v>131.5601948</v>
      </c>
      <c r="AK48" s="35">
        <v>131.5601948</v>
      </c>
      <c r="AL48" s="35">
        <v>131.5601948</v>
      </c>
      <c r="AM48" s="35">
        <v>131.5601948</v>
      </c>
      <c r="AN48" s="35">
        <v>131.5601948</v>
      </c>
      <c r="AO48" s="35">
        <v>131.5601948</v>
      </c>
      <c r="AP48" s="35">
        <v>131.5601948</v>
      </c>
      <c r="AQ48" s="35">
        <v>131.5601948</v>
      </c>
    </row>
    <row r="49" spans="1:43" x14ac:dyDescent="0.25">
      <c r="B49" s="1" t="s">
        <v>29</v>
      </c>
      <c r="D49" s="35">
        <v>1.377</v>
      </c>
      <c r="E49" s="35">
        <v>3.6720000000000002</v>
      </c>
      <c r="F49" s="35">
        <v>4.59</v>
      </c>
      <c r="G49" s="35">
        <v>4.59</v>
      </c>
      <c r="H49" s="35">
        <v>4.59</v>
      </c>
      <c r="I49" s="35">
        <v>4.59</v>
      </c>
      <c r="J49" s="35">
        <v>4.59</v>
      </c>
      <c r="K49" s="35">
        <v>4.59</v>
      </c>
      <c r="L49" s="35">
        <v>4.59</v>
      </c>
      <c r="M49" s="35">
        <v>4.59</v>
      </c>
      <c r="N49" s="35">
        <v>4.59</v>
      </c>
      <c r="O49" s="35">
        <v>4.59</v>
      </c>
      <c r="P49" s="35">
        <v>4.59</v>
      </c>
      <c r="Q49" s="35">
        <v>4.59</v>
      </c>
      <c r="R49" s="35">
        <v>4.59</v>
      </c>
      <c r="S49" s="35">
        <v>4.59</v>
      </c>
      <c r="T49" s="35">
        <v>4.59</v>
      </c>
      <c r="U49" s="35">
        <v>4.59</v>
      </c>
      <c r="V49" s="35">
        <v>4.59</v>
      </c>
      <c r="W49" s="35">
        <v>4.59</v>
      </c>
      <c r="X49" s="35">
        <v>1.8360000000000001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</row>
    <row r="50" spans="1:43" s="35" customFormat="1" ht="13.2" x14ac:dyDescent="0.25"/>
    <row r="51" spans="1:43" x14ac:dyDescent="0.25">
      <c r="B51" s="1" t="s">
        <v>30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25">
      <c r="B52" s="37" t="s">
        <v>31</v>
      </c>
      <c r="D52" s="38">
        <v>94.424499999999995</v>
      </c>
      <c r="E52" s="38">
        <v>271.49799999999999</v>
      </c>
      <c r="F52" s="38">
        <v>383.69600000000003</v>
      </c>
      <c r="G52" s="38">
        <v>434.83850000000001</v>
      </c>
      <c r="H52" s="38">
        <v>473.47949999999997</v>
      </c>
      <c r="I52" s="38">
        <v>512.12049999999999</v>
      </c>
      <c r="J52" s="38">
        <v>551.89800000000002</v>
      </c>
      <c r="K52" s="38">
        <v>591.67550000000006</v>
      </c>
      <c r="L52" s="38">
        <v>632.58950000000004</v>
      </c>
      <c r="M52" s="38">
        <v>670.09400000000005</v>
      </c>
      <c r="N52" s="38">
        <v>688.27800000000002</v>
      </c>
      <c r="O52" s="38">
        <v>688.27800000000002</v>
      </c>
      <c r="P52" s="38">
        <v>688.27800000000002</v>
      </c>
      <c r="Q52" s="38">
        <v>688.27800000000002</v>
      </c>
      <c r="R52" s="38">
        <v>688.27800000000002</v>
      </c>
      <c r="S52" s="38">
        <v>688.27800000000002</v>
      </c>
      <c r="T52" s="38">
        <v>688.27800000000002</v>
      </c>
      <c r="U52" s="38">
        <v>688.27800000000002</v>
      </c>
      <c r="V52" s="38">
        <v>688.27800000000002</v>
      </c>
      <c r="W52" s="38">
        <v>688.27800000000002</v>
      </c>
      <c r="X52" s="38">
        <v>676.81799999999998</v>
      </c>
      <c r="Y52" s="38">
        <v>657.71799999999996</v>
      </c>
      <c r="Z52" s="38">
        <v>97.51169999999999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8">
        <v>0</v>
      </c>
      <c r="AH52" s="38">
        <v>0</v>
      </c>
      <c r="AI52" s="38">
        <v>0</v>
      </c>
      <c r="AJ52" s="38">
        <v>0</v>
      </c>
      <c r="AK52" s="38">
        <v>0</v>
      </c>
      <c r="AL52" s="38">
        <v>0</v>
      </c>
      <c r="AM52" s="38">
        <v>0</v>
      </c>
      <c r="AN52" s="38">
        <v>0</v>
      </c>
      <c r="AO52" s="38">
        <v>0</v>
      </c>
      <c r="AP52" s="38">
        <v>0</v>
      </c>
      <c r="AQ52" s="38">
        <v>0</v>
      </c>
    </row>
    <row r="53" spans="1:43" x14ac:dyDescent="0.25">
      <c r="B53" s="37" t="s">
        <v>32</v>
      </c>
      <c r="C53" s="39">
        <v>0.23</v>
      </c>
      <c r="D53" s="1">
        <f>D52*$C53</f>
        <v>21.717635000000001</v>
      </c>
      <c r="E53" s="1">
        <f t="shared" ref="E53:AQ53" si="7">E52*$C53</f>
        <v>62.444540000000003</v>
      </c>
      <c r="F53" s="1">
        <f t="shared" si="7"/>
        <v>88.250080000000011</v>
      </c>
      <c r="G53" s="1">
        <f t="shared" si="7"/>
        <v>100.012855</v>
      </c>
      <c r="H53" s="1">
        <f t="shared" si="7"/>
        <v>108.900285</v>
      </c>
      <c r="I53" s="1">
        <f t="shared" si="7"/>
        <v>117.78771500000001</v>
      </c>
      <c r="J53" s="1">
        <f t="shared" si="7"/>
        <v>126.93654000000001</v>
      </c>
      <c r="K53" s="1">
        <f t="shared" si="7"/>
        <v>136.08536500000002</v>
      </c>
      <c r="L53" s="1">
        <f t="shared" si="7"/>
        <v>145.49558500000001</v>
      </c>
      <c r="M53" s="1">
        <f t="shared" si="7"/>
        <v>154.12162000000001</v>
      </c>
      <c r="N53" s="1">
        <f t="shared" si="7"/>
        <v>158.30394000000001</v>
      </c>
      <c r="O53" s="1">
        <f t="shared" si="7"/>
        <v>158.30394000000001</v>
      </c>
      <c r="P53" s="1">
        <f t="shared" si="7"/>
        <v>158.30394000000001</v>
      </c>
      <c r="Q53" s="1">
        <f t="shared" si="7"/>
        <v>158.30394000000001</v>
      </c>
      <c r="R53" s="1">
        <f t="shared" si="7"/>
        <v>158.30394000000001</v>
      </c>
      <c r="S53" s="1">
        <f t="shared" si="7"/>
        <v>158.30394000000001</v>
      </c>
      <c r="T53" s="1">
        <f t="shared" si="7"/>
        <v>158.30394000000001</v>
      </c>
      <c r="U53" s="1">
        <f t="shared" si="7"/>
        <v>158.30394000000001</v>
      </c>
      <c r="V53" s="1">
        <f t="shared" si="7"/>
        <v>158.30394000000001</v>
      </c>
      <c r="W53" s="1">
        <f t="shared" si="7"/>
        <v>158.30394000000001</v>
      </c>
      <c r="X53" s="1">
        <f t="shared" si="7"/>
        <v>155.66813999999999</v>
      </c>
      <c r="Y53" s="1">
        <f t="shared" si="7"/>
        <v>151.27513999999999</v>
      </c>
      <c r="Z53" s="1">
        <f t="shared" si="7"/>
        <v>22.427690999999999</v>
      </c>
      <c r="AA53" s="1">
        <f t="shared" si="7"/>
        <v>0</v>
      </c>
      <c r="AB53" s="1">
        <f t="shared" si="7"/>
        <v>0</v>
      </c>
      <c r="AC53" s="1">
        <f t="shared" si="7"/>
        <v>0</v>
      </c>
      <c r="AD53" s="1">
        <f t="shared" si="7"/>
        <v>0</v>
      </c>
      <c r="AE53" s="1">
        <f t="shared" si="7"/>
        <v>0</v>
      </c>
      <c r="AF53" s="1">
        <f t="shared" si="7"/>
        <v>0</v>
      </c>
      <c r="AG53" s="1">
        <f t="shared" si="7"/>
        <v>0</v>
      </c>
      <c r="AH53" s="1">
        <f t="shared" si="7"/>
        <v>0</v>
      </c>
      <c r="AI53" s="1">
        <f t="shared" si="7"/>
        <v>0</v>
      </c>
      <c r="AJ53" s="1">
        <f t="shared" si="7"/>
        <v>0</v>
      </c>
      <c r="AK53" s="1">
        <f t="shared" si="7"/>
        <v>0</v>
      </c>
      <c r="AL53" s="1">
        <f t="shared" si="7"/>
        <v>0</v>
      </c>
      <c r="AM53" s="1">
        <f t="shared" si="7"/>
        <v>0</v>
      </c>
      <c r="AN53" s="1">
        <f t="shared" si="7"/>
        <v>0</v>
      </c>
      <c r="AO53" s="1">
        <f t="shared" si="7"/>
        <v>0</v>
      </c>
      <c r="AP53" s="1">
        <f t="shared" si="7"/>
        <v>0</v>
      </c>
      <c r="AQ53" s="1">
        <f t="shared" si="7"/>
        <v>0</v>
      </c>
    </row>
    <row r="54" spans="1:43" x14ac:dyDescent="0.25">
      <c r="B54" s="37" t="s">
        <v>33</v>
      </c>
      <c r="C54" s="39"/>
      <c r="D54" s="35">
        <v>12.314</v>
      </c>
      <c r="E54" s="35">
        <v>12.314</v>
      </c>
      <c r="F54" s="35">
        <v>12.314</v>
      </c>
      <c r="G54" s="35">
        <v>12.314</v>
      </c>
      <c r="H54" s="35">
        <v>12.314</v>
      </c>
      <c r="I54" s="35">
        <v>12.314</v>
      </c>
      <c r="J54" s="35">
        <v>12.314</v>
      </c>
      <c r="K54" s="35">
        <v>12.314</v>
      </c>
      <c r="L54" s="35">
        <v>12.314</v>
      </c>
      <c r="M54" s="35">
        <v>12.314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5">
        <v>0</v>
      </c>
      <c r="AK54" s="35">
        <v>0</v>
      </c>
      <c r="AL54" s="35">
        <v>0</v>
      </c>
      <c r="AM54" s="35">
        <v>0</v>
      </c>
      <c r="AN54" s="35">
        <v>0</v>
      </c>
      <c r="AO54" s="35">
        <v>0</v>
      </c>
      <c r="AP54" s="35">
        <v>0</v>
      </c>
      <c r="AQ54" s="35">
        <v>0</v>
      </c>
    </row>
    <row r="55" spans="1:43" x14ac:dyDescent="0.2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x14ac:dyDescent="0.25">
      <c r="A56" s="1"/>
      <c r="B56" s="17" t="s">
        <v>34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x14ac:dyDescent="0.25">
      <c r="A57" s="1"/>
      <c r="B57" s="1" t="s">
        <v>35</v>
      </c>
      <c r="C57" s="1"/>
      <c r="D57" s="35">
        <f t="shared" ref="D57:AQ57" si="8">SUM(D10:D12)</f>
        <v>52.198644739999999</v>
      </c>
      <c r="E57" s="35">
        <f t="shared" si="8"/>
        <v>127.19056921999999</v>
      </c>
      <c r="F57" s="35">
        <f t="shared" si="8"/>
        <v>175.07412869999999</v>
      </c>
      <c r="G57" s="35">
        <f t="shared" si="8"/>
        <v>197.18692317999998</v>
      </c>
      <c r="H57" s="35">
        <f t="shared" si="8"/>
        <v>213.89437266000002</v>
      </c>
      <c r="I57" s="35">
        <f t="shared" si="8"/>
        <v>230.60182214</v>
      </c>
      <c r="J57" s="35">
        <f t="shared" si="8"/>
        <v>247.80066661999999</v>
      </c>
      <c r="K57" s="35">
        <f t="shared" si="8"/>
        <v>264.99951110000006</v>
      </c>
      <c r="L57" s="35">
        <f t="shared" si="8"/>
        <v>282.68975058000007</v>
      </c>
      <c r="M57" s="35">
        <f t="shared" si="8"/>
        <v>298.90580506000003</v>
      </c>
      <c r="N57" s="35">
        <f t="shared" si="8"/>
        <v>294.45413480000002</v>
      </c>
      <c r="O57" s="35">
        <f t="shared" si="8"/>
        <v>294.45413480000002</v>
      </c>
      <c r="P57" s="35">
        <f t="shared" si="8"/>
        <v>294.45413480000002</v>
      </c>
      <c r="Q57" s="35">
        <f t="shared" si="8"/>
        <v>294.45413480000002</v>
      </c>
      <c r="R57" s="35">
        <f t="shared" si="8"/>
        <v>294.45413480000002</v>
      </c>
      <c r="S57" s="35">
        <f t="shared" si="8"/>
        <v>294.45413480000002</v>
      </c>
      <c r="T57" s="35">
        <f t="shared" si="8"/>
        <v>294.45413480000002</v>
      </c>
      <c r="U57" s="35">
        <f t="shared" si="8"/>
        <v>294.45413480000002</v>
      </c>
      <c r="V57" s="35">
        <f t="shared" si="8"/>
        <v>294.45413480000002</v>
      </c>
      <c r="W57" s="35">
        <f t="shared" si="8"/>
        <v>294.45413480000002</v>
      </c>
      <c r="X57" s="35">
        <f t="shared" si="8"/>
        <v>289.06433479999998</v>
      </c>
      <c r="Y57" s="35">
        <f t="shared" si="8"/>
        <v>282.8353348</v>
      </c>
      <c r="Z57" s="35">
        <f t="shared" si="8"/>
        <v>153.98788580000002</v>
      </c>
      <c r="AA57" s="35">
        <f t="shared" si="8"/>
        <v>131.5601948</v>
      </c>
      <c r="AB57" s="35">
        <f t="shared" si="8"/>
        <v>131.5601948</v>
      </c>
      <c r="AC57" s="35">
        <f t="shared" si="8"/>
        <v>131.5601948</v>
      </c>
      <c r="AD57" s="35">
        <f t="shared" si="8"/>
        <v>131.5601948</v>
      </c>
      <c r="AE57" s="35">
        <f t="shared" si="8"/>
        <v>131.5601948</v>
      </c>
      <c r="AF57" s="35">
        <f t="shared" si="8"/>
        <v>131.5601948</v>
      </c>
      <c r="AG57" s="35">
        <f t="shared" si="8"/>
        <v>131.5601948</v>
      </c>
      <c r="AH57" s="35">
        <f t="shared" si="8"/>
        <v>131.5601948</v>
      </c>
      <c r="AI57" s="35">
        <f t="shared" si="8"/>
        <v>131.5601948</v>
      </c>
      <c r="AJ57" s="35">
        <f t="shared" si="8"/>
        <v>131.5601948</v>
      </c>
      <c r="AK57" s="35">
        <f t="shared" si="8"/>
        <v>131.5601948</v>
      </c>
      <c r="AL57" s="35">
        <f t="shared" si="8"/>
        <v>131.5601948</v>
      </c>
      <c r="AM57" s="35">
        <f t="shared" si="8"/>
        <v>131.5601948</v>
      </c>
      <c r="AN57" s="35">
        <f t="shared" si="8"/>
        <v>131.5601948</v>
      </c>
      <c r="AO57" s="35">
        <f t="shared" si="8"/>
        <v>131.5601948</v>
      </c>
      <c r="AP57" s="35">
        <f t="shared" si="8"/>
        <v>131.5601948</v>
      </c>
      <c r="AQ57" s="35">
        <f t="shared" si="8"/>
        <v>131.5601948</v>
      </c>
    </row>
    <row r="58" spans="1:43" x14ac:dyDescent="0.25">
      <c r="A58" s="1"/>
      <c r="B58" s="1" t="s">
        <v>36</v>
      </c>
      <c r="C58" s="1"/>
      <c r="D58" s="35">
        <f t="shared" ref="D58:AQ59" si="9">D14</f>
        <v>-2.6676000000000002</v>
      </c>
      <c r="E58" s="35">
        <f t="shared" si="9"/>
        <v>-7.931893533834586</v>
      </c>
      <c r="F58" s="35">
        <f t="shared" si="9"/>
        <v>-11.61833954887218</v>
      </c>
      <c r="G58" s="35">
        <f t="shared" si="9"/>
        <v>-13.6212807518797</v>
      </c>
      <c r="H58" s="35">
        <f t="shared" si="9"/>
        <v>-15.280704812030075</v>
      </c>
      <c r="I58" s="35">
        <f t="shared" si="9"/>
        <v>-17.003077443609023</v>
      </c>
      <c r="J58" s="35">
        <f t="shared" si="9"/>
        <v>-18.829052932330825</v>
      </c>
      <c r="K58" s="35">
        <f t="shared" si="9"/>
        <v>-20.719828421052629</v>
      </c>
      <c r="L58" s="35">
        <f t="shared" si="9"/>
        <v>-22.717909624060152</v>
      </c>
      <c r="M58" s="35">
        <f t="shared" si="9"/>
        <v>-24.652347969924811</v>
      </c>
      <c r="N58" s="35">
        <f t="shared" si="9"/>
        <v>-25.893812030075186</v>
      </c>
      <c r="O58" s="35">
        <f t="shared" si="9"/>
        <v>-26.440373233082703</v>
      </c>
      <c r="P58" s="35">
        <f t="shared" si="9"/>
        <v>-26.98693443609022</v>
      </c>
      <c r="Q58" s="35">
        <f t="shared" si="9"/>
        <v>-27.533495639097744</v>
      </c>
      <c r="R58" s="35">
        <f t="shared" si="9"/>
        <v>-28.080056842105261</v>
      </c>
      <c r="S58" s="35">
        <f t="shared" si="9"/>
        <v>-28.626618045112778</v>
      </c>
      <c r="T58" s="35">
        <f t="shared" si="9"/>
        <v>-29.173179248120299</v>
      </c>
      <c r="U58" s="35">
        <f t="shared" si="9"/>
        <v>-29.719740451127816</v>
      </c>
      <c r="V58" s="35">
        <f t="shared" si="9"/>
        <v>-30.266301654135336</v>
      </c>
      <c r="W58" s="35">
        <f t="shared" si="9"/>
        <v>-30.812862857142854</v>
      </c>
      <c r="X58" s="35">
        <f t="shared" si="9"/>
        <v>-31.139871428571425</v>
      </c>
      <c r="Y58" s="35">
        <f t="shared" si="9"/>
        <v>-31.331879999999995</v>
      </c>
      <c r="Z58" s="35">
        <f t="shared" si="9"/>
        <v>-31.726388571428568</v>
      </c>
      <c r="AA58" s="35">
        <f t="shared" si="9"/>
        <v>-32.255897142857137</v>
      </c>
      <c r="AB58" s="35">
        <f t="shared" si="9"/>
        <v>-32.785405714285709</v>
      </c>
      <c r="AC58" s="35">
        <f t="shared" si="9"/>
        <v>-33.314914285714281</v>
      </c>
      <c r="AD58" s="35">
        <f t="shared" si="9"/>
        <v>-33.844422857142852</v>
      </c>
      <c r="AE58" s="35">
        <f t="shared" si="9"/>
        <v>-34.373931428571424</v>
      </c>
      <c r="AF58" s="35">
        <f t="shared" si="9"/>
        <v>-34.903439999999996</v>
      </c>
      <c r="AG58" s="35">
        <f t="shared" si="9"/>
        <v>-35.432948571428561</v>
      </c>
      <c r="AH58" s="35">
        <f t="shared" si="9"/>
        <v>-35.962457142857133</v>
      </c>
      <c r="AI58" s="35">
        <f t="shared" si="9"/>
        <v>-36.491965714285712</v>
      </c>
      <c r="AJ58" s="35">
        <f t="shared" si="9"/>
        <v>-37.021474285714284</v>
      </c>
      <c r="AK58" s="35">
        <f t="shared" si="9"/>
        <v>-37.550982857142856</v>
      </c>
      <c r="AL58" s="35">
        <f t="shared" si="9"/>
        <v>-38.080491428571435</v>
      </c>
      <c r="AM58" s="35">
        <f t="shared" si="9"/>
        <v>-38.610000000000007</v>
      </c>
      <c r="AN58" s="35">
        <f t="shared" si="9"/>
        <v>-38.610000000000007</v>
      </c>
      <c r="AO58" s="35">
        <f t="shared" si="9"/>
        <v>-38.610000000000007</v>
      </c>
      <c r="AP58" s="35">
        <f t="shared" si="9"/>
        <v>-38.610000000000007</v>
      </c>
      <c r="AQ58" s="35">
        <f t="shared" si="9"/>
        <v>-38.610000000000007</v>
      </c>
    </row>
    <row r="59" spans="1:43" x14ac:dyDescent="0.25">
      <c r="A59" s="1"/>
      <c r="B59" s="1" t="s">
        <v>37</v>
      </c>
      <c r="C59" s="1"/>
      <c r="D59" s="35">
        <f t="shared" si="9"/>
        <v>-12.314</v>
      </c>
      <c r="E59" s="35">
        <f t="shared" si="9"/>
        <v>-12.314</v>
      </c>
      <c r="F59" s="35">
        <f t="shared" si="9"/>
        <v>-12.314</v>
      </c>
      <c r="G59" s="35">
        <f t="shared" si="9"/>
        <v>-12.314</v>
      </c>
      <c r="H59" s="35">
        <f t="shared" si="9"/>
        <v>-12.314</v>
      </c>
      <c r="I59" s="35">
        <f t="shared" si="9"/>
        <v>-12.314</v>
      </c>
      <c r="J59" s="35">
        <f t="shared" si="9"/>
        <v>-12.314</v>
      </c>
      <c r="K59" s="35">
        <f t="shared" si="9"/>
        <v>-12.314</v>
      </c>
      <c r="L59" s="35">
        <f t="shared" si="9"/>
        <v>-12.314</v>
      </c>
      <c r="M59" s="35">
        <f t="shared" si="9"/>
        <v>-12.314</v>
      </c>
      <c r="N59" s="35">
        <f t="shared" si="9"/>
        <v>-12.314</v>
      </c>
      <c r="O59" s="35">
        <f t="shared" si="9"/>
        <v>-12.314</v>
      </c>
      <c r="P59" s="35">
        <f t="shared" si="9"/>
        <v>-12.314</v>
      </c>
      <c r="Q59" s="35">
        <f t="shared" si="9"/>
        <v>-12.314</v>
      </c>
      <c r="R59" s="35">
        <f t="shared" si="9"/>
        <v>-12.314</v>
      </c>
      <c r="S59" s="35">
        <f t="shared" si="9"/>
        <v>-12.314</v>
      </c>
      <c r="T59" s="35">
        <f t="shared" si="9"/>
        <v>-12.314</v>
      </c>
      <c r="U59" s="35">
        <f t="shared" si="9"/>
        <v>-12.314</v>
      </c>
      <c r="V59" s="35">
        <f t="shared" si="9"/>
        <v>-12.314</v>
      </c>
      <c r="W59" s="35">
        <f t="shared" si="9"/>
        <v>-12.314</v>
      </c>
      <c r="X59" s="35">
        <f t="shared" si="9"/>
        <v>-12.314</v>
      </c>
      <c r="Y59" s="35">
        <f t="shared" si="9"/>
        <v>-12.314</v>
      </c>
      <c r="Z59" s="35">
        <f t="shared" si="9"/>
        <v>-12.314</v>
      </c>
      <c r="AA59" s="35">
        <f t="shared" si="9"/>
        <v>-12.314</v>
      </c>
      <c r="AB59" s="35">
        <f t="shared" si="9"/>
        <v>-12.314</v>
      </c>
      <c r="AC59" s="35">
        <f t="shared" si="9"/>
        <v>-12.314</v>
      </c>
      <c r="AD59" s="35">
        <f t="shared" si="9"/>
        <v>-12.314</v>
      </c>
      <c r="AE59" s="35">
        <f t="shared" si="9"/>
        <v>-12.314</v>
      </c>
      <c r="AF59" s="35">
        <f t="shared" si="9"/>
        <v>-12.314</v>
      </c>
      <c r="AG59" s="35">
        <f t="shared" si="9"/>
        <v>-12.314</v>
      </c>
      <c r="AH59" s="35">
        <f t="shared" si="9"/>
        <v>-12.314</v>
      </c>
      <c r="AI59" s="35">
        <f t="shared" si="9"/>
        <v>-12.314</v>
      </c>
      <c r="AJ59" s="35">
        <f t="shared" si="9"/>
        <v>-12.314</v>
      </c>
      <c r="AK59" s="35">
        <f t="shared" si="9"/>
        <v>-12.314</v>
      </c>
      <c r="AL59" s="35">
        <f t="shared" si="9"/>
        <v>-12.314</v>
      </c>
      <c r="AM59" s="35">
        <f t="shared" si="9"/>
        <v>-12.314</v>
      </c>
      <c r="AN59" s="35">
        <f t="shared" si="9"/>
        <v>-12.314</v>
      </c>
      <c r="AO59" s="35">
        <f t="shared" si="9"/>
        <v>-12.314</v>
      </c>
      <c r="AP59" s="35">
        <f t="shared" si="9"/>
        <v>-12.314</v>
      </c>
      <c r="AQ59" s="35">
        <f t="shared" si="9"/>
        <v>-12.314</v>
      </c>
    </row>
    <row r="60" spans="1:43" x14ac:dyDescent="0.25">
      <c r="A60" s="1"/>
      <c r="B60" s="1" t="s">
        <v>38</v>
      </c>
      <c r="C60" s="1"/>
      <c r="D60" s="35">
        <v>-65.042189999999991</v>
      </c>
      <c r="E60" s="35">
        <v>-131.49646859999999</v>
      </c>
      <c r="F60" s="35">
        <v>-130.91498048400001</v>
      </c>
      <c r="G60" s="35">
        <v>-126.51068165496001</v>
      </c>
      <c r="H60" s="35">
        <v>-121.52716075566239</v>
      </c>
      <c r="I60" s="35">
        <v>-116.84265111032265</v>
      </c>
      <c r="J60" s="35">
        <v>-112.5158920437033</v>
      </c>
      <c r="K60" s="35">
        <v>-108.44873852108111</v>
      </c>
      <c r="L60" s="35">
        <v>-104.70229420981623</v>
      </c>
      <c r="M60" s="35">
        <v>-100.95059655722726</v>
      </c>
      <c r="N60" s="35">
        <v>-96.120440763793624</v>
      </c>
      <c r="O60" s="35">
        <v>-90.353214317966021</v>
      </c>
      <c r="P60" s="35">
        <v>-84.932021458888059</v>
      </c>
      <c r="Q60" s="35">
        <v>-79.836100171354772</v>
      </c>
      <c r="R60" s="35">
        <v>-75.04593416107349</v>
      </c>
      <c r="S60" s="35">
        <v>-70.543178111409077</v>
      </c>
      <c r="T60" s="35">
        <v>-66.310587424724531</v>
      </c>
      <c r="U60" s="35">
        <v>-62.331952179241057</v>
      </c>
      <c r="V60" s="35">
        <v>-58.592035048486593</v>
      </c>
      <c r="W60" s="35">
        <v>-55.076512945577399</v>
      </c>
      <c r="X60" s="35">
        <v>-51.771922168842764</v>
      </c>
      <c r="Y60" s="35">
        <v>-48.665606838712193</v>
      </c>
      <c r="Z60" s="35">
        <v>-45.74567042838946</v>
      </c>
      <c r="AA60" s="35">
        <v>-43.000930202686092</v>
      </c>
      <c r="AB60" s="35">
        <v>-40.420874390524929</v>
      </c>
      <c r="AC60" s="35">
        <v>-37.995621927093424</v>
      </c>
      <c r="AD60" s="35">
        <v>-35.715884611467814</v>
      </c>
      <c r="AE60" s="35">
        <v>-33.572931534779755</v>
      </c>
      <c r="AF60" s="35">
        <v>-31.558555642692969</v>
      </c>
      <c r="AG60" s="35">
        <v>-29.66504230413139</v>
      </c>
      <c r="AH60" s="35">
        <v>-27.885139765883508</v>
      </c>
      <c r="AI60" s="35">
        <v>-26.212031379930497</v>
      </c>
      <c r="AJ60" s="35">
        <v>-24.639309497134668</v>
      </c>
      <c r="AK60" s="35">
        <v>-23.16095092730659</v>
      </c>
      <c r="AL60" s="35">
        <v>-21.771293871668192</v>
      </c>
      <c r="AM60" s="35">
        <v>-20.465016239368101</v>
      </c>
      <c r="AN60" s="35">
        <v>-19.237115265006015</v>
      </c>
      <c r="AO60" s="35">
        <v>-18.082888349105655</v>
      </c>
      <c r="AP60" s="35">
        <v>-16.997915048159317</v>
      </c>
      <c r="AQ60" s="35">
        <v>-15.978040145269755</v>
      </c>
    </row>
    <row r="61" spans="1:43" x14ac:dyDescent="0.25">
      <c r="A61" s="1"/>
      <c r="B61" s="1" t="s">
        <v>39</v>
      </c>
      <c r="C61" s="1"/>
      <c r="D61" s="1">
        <f>SUM(D57:D60)</f>
        <v>-27.825145259999992</v>
      </c>
      <c r="E61" s="1">
        <f t="shared" ref="E61:AQ61" si="10">SUM(E57:E60)</f>
        <v>-24.551792913834589</v>
      </c>
      <c r="F61" s="1">
        <f t="shared" si="10"/>
        <v>20.226808667127813</v>
      </c>
      <c r="G61" s="1">
        <f t="shared" si="10"/>
        <v>44.740960773160268</v>
      </c>
      <c r="H61" s="1">
        <f t="shared" si="10"/>
        <v>64.772507092307549</v>
      </c>
      <c r="I61" s="1">
        <f t="shared" si="10"/>
        <v>84.442093586068339</v>
      </c>
      <c r="J61" s="1">
        <f t="shared" si="10"/>
        <v>104.14172164396587</v>
      </c>
      <c r="K61" s="1">
        <f t="shared" si="10"/>
        <v>123.51694415786633</v>
      </c>
      <c r="L61" s="1">
        <f t="shared" si="10"/>
        <v>142.95554674612367</v>
      </c>
      <c r="M61" s="1">
        <f t="shared" si="10"/>
        <v>160.98886053284798</v>
      </c>
      <c r="N61" s="1">
        <f t="shared" si="10"/>
        <v>160.12588200613118</v>
      </c>
      <c r="O61" s="1">
        <f t="shared" si="10"/>
        <v>165.34654724895131</v>
      </c>
      <c r="P61" s="1">
        <f t="shared" si="10"/>
        <v>170.22117890502176</v>
      </c>
      <c r="Q61" s="1">
        <f t="shared" si="10"/>
        <v>174.7705389895475</v>
      </c>
      <c r="R61" s="1">
        <f t="shared" si="10"/>
        <v>179.01414379682129</v>
      </c>
      <c r="S61" s="1">
        <f t="shared" si="10"/>
        <v>182.97033864347819</v>
      </c>
      <c r="T61" s="1">
        <f t="shared" si="10"/>
        <v>186.65636812715522</v>
      </c>
      <c r="U61" s="1">
        <f t="shared" si="10"/>
        <v>190.08844216963118</v>
      </c>
      <c r="V61" s="1">
        <f t="shared" si="10"/>
        <v>193.28179809737807</v>
      </c>
      <c r="W61" s="1">
        <f t="shared" si="10"/>
        <v>196.25075899727975</v>
      </c>
      <c r="X61" s="1">
        <f t="shared" si="10"/>
        <v>193.83854120258579</v>
      </c>
      <c r="Y61" s="1">
        <f t="shared" si="10"/>
        <v>190.52384796128783</v>
      </c>
      <c r="Z61" s="1">
        <f t="shared" si="10"/>
        <v>64.201826800181991</v>
      </c>
      <c r="AA61" s="1">
        <f t="shared" si="10"/>
        <v>43.989367454456769</v>
      </c>
      <c r="AB61" s="1">
        <f t="shared" si="10"/>
        <v>46.039914695189381</v>
      </c>
      <c r="AC61" s="1">
        <f t="shared" si="10"/>
        <v>47.935658587192307</v>
      </c>
      <c r="AD61" s="1">
        <f t="shared" si="10"/>
        <v>49.685887331389338</v>
      </c>
      <c r="AE61" s="1">
        <f t="shared" si="10"/>
        <v>51.299331836648818</v>
      </c>
      <c r="AF61" s="1">
        <f t="shared" si="10"/>
        <v>52.784199157307057</v>
      </c>
      <c r="AG61" s="1">
        <f t="shared" si="10"/>
        <v>54.148203924440054</v>
      </c>
      <c r="AH61" s="1">
        <f t="shared" si="10"/>
        <v>55.398597891259357</v>
      </c>
      <c r="AI61" s="1">
        <f t="shared" si="10"/>
        <v>56.542197705783792</v>
      </c>
      <c r="AJ61" s="1">
        <f t="shared" si="10"/>
        <v>57.585411017151067</v>
      </c>
      <c r="AK61" s="1">
        <f t="shared" si="10"/>
        <v>58.53426101555057</v>
      </c>
      <c r="AL61" s="1">
        <f t="shared" si="10"/>
        <v>59.394409499760386</v>
      </c>
      <c r="AM61" s="1">
        <f t="shared" si="10"/>
        <v>60.171178560631901</v>
      </c>
      <c r="AN61" s="1">
        <f t="shared" si="10"/>
        <v>61.399079534993987</v>
      </c>
      <c r="AO61" s="1">
        <f t="shared" si="10"/>
        <v>62.55330645089434</v>
      </c>
      <c r="AP61" s="1">
        <f t="shared" si="10"/>
        <v>63.638279751840685</v>
      </c>
      <c r="AQ61" s="1">
        <f t="shared" si="10"/>
        <v>64.658154654730239</v>
      </c>
    </row>
    <row r="62" spans="1:43" x14ac:dyDescent="0.25">
      <c r="A62" s="40"/>
      <c r="B62" s="40" t="s">
        <v>40</v>
      </c>
      <c r="C62" s="40"/>
      <c r="D62" s="42">
        <v>0.26500000000000001</v>
      </c>
      <c r="E62" s="42">
        <f>D62</f>
        <v>0.26500000000000001</v>
      </c>
      <c r="F62" s="42">
        <f t="shared" ref="F62:AQ62" si="11">E62</f>
        <v>0.26500000000000001</v>
      </c>
      <c r="G62" s="42">
        <f t="shared" si="11"/>
        <v>0.26500000000000001</v>
      </c>
      <c r="H62" s="42">
        <f t="shared" si="11"/>
        <v>0.26500000000000001</v>
      </c>
      <c r="I62" s="42">
        <f t="shared" si="11"/>
        <v>0.26500000000000001</v>
      </c>
      <c r="J62" s="42">
        <f t="shared" si="11"/>
        <v>0.26500000000000001</v>
      </c>
      <c r="K62" s="42">
        <f t="shared" si="11"/>
        <v>0.26500000000000001</v>
      </c>
      <c r="L62" s="42">
        <f t="shared" si="11"/>
        <v>0.26500000000000001</v>
      </c>
      <c r="M62" s="42">
        <f t="shared" si="11"/>
        <v>0.26500000000000001</v>
      </c>
      <c r="N62" s="42">
        <f t="shared" si="11"/>
        <v>0.26500000000000001</v>
      </c>
      <c r="O62" s="42">
        <f t="shared" si="11"/>
        <v>0.26500000000000001</v>
      </c>
      <c r="P62" s="42">
        <f t="shared" si="11"/>
        <v>0.26500000000000001</v>
      </c>
      <c r="Q62" s="42">
        <f t="shared" si="11"/>
        <v>0.26500000000000001</v>
      </c>
      <c r="R62" s="42">
        <f t="shared" si="11"/>
        <v>0.26500000000000001</v>
      </c>
      <c r="S62" s="42">
        <f t="shared" si="11"/>
        <v>0.26500000000000001</v>
      </c>
      <c r="T62" s="42">
        <f t="shared" si="11"/>
        <v>0.26500000000000001</v>
      </c>
      <c r="U62" s="42">
        <f t="shared" si="11"/>
        <v>0.26500000000000001</v>
      </c>
      <c r="V62" s="42">
        <f t="shared" si="11"/>
        <v>0.26500000000000001</v>
      </c>
      <c r="W62" s="42">
        <f t="shared" si="11"/>
        <v>0.26500000000000001</v>
      </c>
      <c r="X62" s="42">
        <f t="shared" si="11"/>
        <v>0.26500000000000001</v>
      </c>
      <c r="Y62" s="42">
        <f t="shared" si="11"/>
        <v>0.26500000000000001</v>
      </c>
      <c r="Z62" s="42">
        <f t="shared" si="11"/>
        <v>0.26500000000000001</v>
      </c>
      <c r="AA62" s="42">
        <f t="shared" si="11"/>
        <v>0.26500000000000001</v>
      </c>
      <c r="AB62" s="42">
        <f t="shared" si="11"/>
        <v>0.26500000000000001</v>
      </c>
      <c r="AC62" s="42">
        <f t="shared" si="11"/>
        <v>0.26500000000000001</v>
      </c>
      <c r="AD62" s="42">
        <f t="shared" si="11"/>
        <v>0.26500000000000001</v>
      </c>
      <c r="AE62" s="42">
        <f t="shared" si="11"/>
        <v>0.26500000000000001</v>
      </c>
      <c r="AF62" s="42">
        <f t="shared" si="11"/>
        <v>0.26500000000000001</v>
      </c>
      <c r="AG62" s="42">
        <f t="shared" si="11"/>
        <v>0.26500000000000001</v>
      </c>
      <c r="AH62" s="42">
        <f t="shared" si="11"/>
        <v>0.26500000000000001</v>
      </c>
      <c r="AI62" s="42">
        <f t="shared" si="11"/>
        <v>0.26500000000000001</v>
      </c>
      <c r="AJ62" s="42">
        <f t="shared" si="11"/>
        <v>0.26500000000000001</v>
      </c>
      <c r="AK62" s="42">
        <f t="shared" si="11"/>
        <v>0.26500000000000001</v>
      </c>
      <c r="AL62" s="42">
        <f t="shared" si="11"/>
        <v>0.26500000000000001</v>
      </c>
      <c r="AM62" s="42">
        <f t="shared" si="11"/>
        <v>0.26500000000000001</v>
      </c>
      <c r="AN62" s="42">
        <f t="shared" si="11"/>
        <v>0.26500000000000001</v>
      </c>
      <c r="AO62" s="42">
        <f t="shared" si="11"/>
        <v>0.26500000000000001</v>
      </c>
      <c r="AP62" s="42">
        <f t="shared" si="11"/>
        <v>0.26500000000000001</v>
      </c>
      <c r="AQ62" s="42">
        <f t="shared" si="11"/>
        <v>0.26500000000000001</v>
      </c>
    </row>
    <row r="63" spans="1:43" ht="16.8" x14ac:dyDescent="0.4">
      <c r="A63" s="1"/>
      <c r="B63" s="1" t="s">
        <v>41</v>
      </c>
      <c r="C63" s="1"/>
      <c r="D63" s="43">
        <f>D61*D62</f>
        <v>-7.3736634938999979</v>
      </c>
      <c r="E63" s="43">
        <f t="shared" ref="E63:AQ63" si="12">E61*E62</f>
        <v>-6.5062251221661667</v>
      </c>
      <c r="F63" s="43">
        <f t="shared" si="12"/>
        <v>5.3601042967888706</v>
      </c>
      <c r="G63" s="43">
        <f t="shared" si="12"/>
        <v>11.856354604887471</v>
      </c>
      <c r="H63" s="43">
        <f t="shared" si="12"/>
        <v>17.1647143794615</v>
      </c>
      <c r="I63" s="43">
        <f t="shared" si="12"/>
        <v>22.377154800308112</v>
      </c>
      <c r="J63" s="43">
        <f t="shared" si="12"/>
        <v>27.597556235650956</v>
      </c>
      <c r="K63" s="43">
        <f t="shared" si="12"/>
        <v>32.731990201834577</v>
      </c>
      <c r="L63" s="43">
        <f t="shared" si="12"/>
        <v>37.883219887722774</v>
      </c>
      <c r="M63" s="43">
        <f t="shared" si="12"/>
        <v>42.66204804120472</v>
      </c>
      <c r="N63" s="43">
        <f t="shared" si="12"/>
        <v>42.433358731624764</v>
      </c>
      <c r="O63" s="43">
        <f t="shared" si="12"/>
        <v>43.8168350209721</v>
      </c>
      <c r="P63" s="43">
        <f t="shared" si="12"/>
        <v>45.108612409830769</v>
      </c>
      <c r="Q63" s="43">
        <f t="shared" si="12"/>
        <v>46.314192832230091</v>
      </c>
      <c r="R63" s="43">
        <f t="shared" si="12"/>
        <v>47.438748106157647</v>
      </c>
      <c r="S63" s="43">
        <f t="shared" si="12"/>
        <v>48.487139740521719</v>
      </c>
      <c r="T63" s="43">
        <f t="shared" si="12"/>
        <v>49.463937553696134</v>
      </c>
      <c r="U63" s="43">
        <f t="shared" si="12"/>
        <v>50.373437174952265</v>
      </c>
      <c r="V63" s="43">
        <f t="shared" si="12"/>
        <v>51.219676495805189</v>
      </c>
      <c r="W63" s="43">
        <f t="shared" si="12"/>
        <v>52.006451134279132</v>
      </c>
      <c r="X63" s="43">
        <f t="shared" si="12"/>
        <v>51.367213418685239</v>
      </c>
      <c r="Y63" s="43">
        <f t="shared" si="12"/>
        <v>50.488819709741279</v>
      </c>
      <c r="Z63" s="43">
        <f t="shared" si="12"/>
        <v>17.013484102048228</v>
      </c>
      <c r="AA63" s="43">
        <f t="shared" si="12"/>
        <v>11.657182375431045</v>
      </c>
      <c r="AB63" s="43">
        <f t="shared" si="12"/>
        <v>12.200577394225187</v>
      </c>
      <c r="AC63" s="43">
        <f t="shared" si="12"/>
        <v>12.702949525605963</v>
      </c>
      <c r="AD63" s="43">
        <f t="shared" si="12"/>
        <v>13.166760142818175</v>
      </c>
      <c r="AE63" s="43">
        <f t="shared" si="12"/>
        <v>13.594322936711938</v>
      </c>
      <c r="AF63" s="43">
        <f t="shared" si="12"/>
        <v>13.98781277668637</v>
      </c>
      <c r="AG63" s="43">
        <f t="shared" si="12"/>
        <v>14.349274039976615</v>
      </c>
      <c r="AH63" s="43">
        <f t="shared" si="12"/>
        <v>14.68062844118373</v>
      </c>
      <c r="AI63" s="43">
        <f t="shared" si="12"/>
        <v>14.983682392032705</v>
      </c>
      <c r="AJ63" s="43">
        <f t="shared" si="12"/>
        <v>15.260133919545034</v>
      </c>
      <c r="AK63" s="43">
        <f t="shared" si="12"/>
        <v>15.511579169120902</v>
      </c>
      <c r="AL63" s="43">
        <f t="shared" si="12"/>
        <v>15.739518517436503</v>
      </c>
      <c r="AM63" s="43">
        <f t="shared" si="12"/>
        <v>15.945362318567454</v>
      </c>
      <c r="AN63" s="43">
        <f t="shared" si="12"/>
        <v>16.270756076773406</v>
      </c>
      <c r="AO63" s="43">
        <f t="shared" si="12"/>
        <v>16.576626209486999</v>
      </c>
      <c r="AP63" s="43">
        <f t="shared" si="12"/>
        <v>16.864144134237783</v>
      </c>
      <c r="AQ63" s="43">
        <f t="shared" si="12"/>
        <v>17.134410983503514</v>
      </c>
    </row>
    <row r="64" spans="1:43" x14ac:dyDescent="0.25">
      <c r="A64" s="1"/>
      <c r="B64" s="1" t="s">
        <v>42</v>
      </c>
      <c r="C64" s="1"/>
      <c r="D64" s="1">
        <f>D63*-1</f>
        <v>7.3736634938999979</v>
      </c>
      <c r="E64" s="1">
        <f t="shared" ref="E64:AQ64" si="13">E63*-1</f>
        <v>6.5062251221661667</v>
      </c>
      <c r="F64" s="1">
        <f t="shared" si="13"/>
        <v>-5.3601042967888706</v>
      </c>
      <c r="G64" s="1">
        <f t="shared" si="13"/>
        <v>-11.856354604887471</v>
      </c>
      <c r="H64" s="1">
        <f t="shared" si="13"/>
        <v>-17.1647143794615</v>
      </c>
      <c r="I64" s="1">
        <f t="shared" si="13"/>
        <v>-22.377154800308112</v>
      </c>
      <c r="J64" s="1">
        <f t="shared" si="13"/>
        <v>-27.597556235650956</v>
      </c>
      <c r="K64" s="1">
        <f t="shared" si="13"/>
        <v>-32.731990201834577</v>
      </c>
      <c r="L64" s="1">
        <f t="shared" si="13"/>
        <v>-37.883219887722774</v>
      </c>
      <c r="M64" s="1">
        <f t="shared" si="13"/>
        <v>-42.66204804120472</v>
      </c>
      <c r="N64" s="1">
        <f t="shared" si="13"/>
        <v>-42.433358731624764</v>
      </c>
      <c r="O64" s="1">
        <f t="shared" si="13"/>
        <v>-43.8168350209721</v>
      </c>
      <c r="P64" s="1">
        <f t="shared" si="13"/>
        <v>-45.108612409830769</v>
      </c>
      <c r="Q64" s="1">
        <f t="shared" si="13"/>
        <v>-46.314192832230091</v>
      </c>
      <c r="R64" s="1">
        <f t="shared" si="13"/>
        <v>-47.438748106157647</v>
      </c>
      <c r="S64" s="1">
        <f t="shared" si="13"/>
        <v>-48.487139740521719</v>
      </c>
      <c r="T64" s="1">
        <f t="shared" si="13"/>
        <v>-49.463937553696134</v>
      </c>
      <c r="U64" s="1">
        <f t="shared" si="13"/>
        <v>-50.373437174952265</v>
      </c>
      <c r="V64" s="1">
        <f t="shared" si="13"/>
        <v>-51.219676495805189</v>
      </c>
      <c r="W64" s="1">
        <f t="shared" si="13"/>
        <v>-52.006451134279132</v>
      </c>
      <c r="X64" s="1">
        <f t="shared" si="13"/>
        <v>-51.367213418685239</v>
      </c>
      <c r="Y64" s="1">
        <f t="shared" si="13"/>
        <v>-50.488819709741279</v>
      </c>
      <c r="Z64" s="1">
        <f t="shared" si="13"/>
        <v>-17.013484102048228</v>
      </c>
      <c r="AA64" s="1">
        <f t="shared" si="13"/>
        <v>-11.657182375431045</v>
      </c>
      <c r="AB64" s="1">
        <f t="shared" si="13"/>
        <v>-12.200577394225187</v>
      </c>
      <c r="AC64" s="1">
        <f t="shared" si="13"/>
        <v>-12.702949525605963</v>
      </c>
      <c r="AD64" s="1">
        <f t="shared" si="13"/>
        <v>-13.166760142818175</v>
      </c>
      <c r="AE64" s="1">
        <f t="shared" si="13"/>
        <v>-13.594322936711938</v>
      </c>
      <c r="AF64" s="1">
        <f t="shared" si="13"/>
        <v>-13.98781277668637</v>
      </c>
      <c r="AG64" s="1">
        <f t="shared" si="13"/>
        <v>-14.349274039976615</v>
      </c>
      <c r="AH64" s="1">
        <f t="shared" si="13"/>
        <v>-14.68062844118373</v>
      </c>
      <c r="AI64" s="1">
        <f t="shared" si="13"/>
        <v>-14.983682392032705</v>
      </c>
      <c r="AJ64" s="1">
        <f t="shared" si="13"/>
        <v>-15.260133919545034</v>
      </c>
      <c r="AK64" s="1">
        <f t="shared" si="13"/>
        <v>-15.511579169120902</v>
      </c>
      <c r="AL64" s="1">
        <f t="shared" si="13"/>
        <v>-15.739518517436503</v>
      </c>
      <c r="AM64" s="1">
        <f t="shared" si="13"/>
        <v>-15.945362318567454</v>
      </c>
      <c r="AN64" s="1">
        <f t="shared" si="13"/>
        <v>-16.270756076773406</v>
      </c>
      <c r="AO64" s="1">
        <f t="shared" si="13"/>
        <v>-16.576626209486999</v>
      </c>
      <c r="AP64" s="1">
        <f t="shared" si="13"/>
        <v>-16.864144134237783</v>
      </c>
      <c r="AQ64" s="1">
        <f t="shared" si="13"/>
        <v>-17.134410983503514</v>
      </c>
    </row>
  </sheetData>
  <pageMargins left="0.36" right="0.28000000000000003" top="0.74803149606299213" bottom="0.43" header="0.31496062992125984" footer="0.31496062992125984"/>
  <pageSetup scale="54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Milverton SEC Q6</vt:lpstr>
      <vt:lpstr> Lambton SEC 6</vt:lpstr>
      <vt:lpstr> Moraviantown SEC 6</vt:lpstr>
      <vt:lpstr>Prince SEC 6</vt:lpstr>
      <vt:lpstr>' Lambton SEC 6'!Print_Area</vt:lpstr>
      <vt:lpstr>' Moraviantown SEC 6'!Print_Area</vt:lpstr>
      <vt:lpstr>'Milverton SEC Q6'!Print_Area</vt:lpstr>
      <vt:lpstr>'Prince SEC 6'!Print_Area</vt:lpstr>
      <vt:lpstr>' Lambton SEC 6'!Print_Titles</vt:lpstr>
      <vt:lpstr>' Moraviantown SEC 6'!Print_Titles</vt:lpstr>
      <vt:lpstr>'Milverton SEC Q6'!Print_Titles</vt:lpstr>
      <vt:lpstr>'Prince SEC 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2017-05-12T20:00:28Z</dcterms:created>
  <dcterms:modified xsi:type="dcterms:W3CDTF">2017-05-24T20:30:13Z</dcterms:modified>
</cp:coreProperties>
</file>