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15" windowWidth="19230" windowHeight="5475"/>
  </bookViews>
  <sheets>
    <sheet name="2-JA" sheetId="1" r:id="rId1"/>
    <sheet name="2-JB" sheetId="2" r:id="rId2"/>
    <sheet name="2-JC" sheetId="3" r:id="rId3"/>
    <sheet name="2-L" sheetId="4" r:id="rId4"/>
  </sheets>
  <externalReferences>
    <externalReference r:id="rId5"/>
  </externalReferences>
  <definedNames>
    <definedName name="BridgeYear">'[1]LDC Info'!$E$26</definedName>
    <definedName name="EBNUMBER">'[1]LDC Info'!$E$16</definedName>
    <definedName name="_xlnm.Print_Area" localSheetId="0">'2-JA'!$A$1:$M$72</definedName>
    <definedName name="_xlnm.Print_Area" localSheetId="1">'2-JB'!$A$1:$I$37</definedName>
    <definedName name="RebaseYear">'[1]LDC Info'!$E$28</definedName>
    <definedName name="TestYear">'[1]LDC Info'!$E$24</definedName>
  </definedNames>
  <calcPr calcId="145621"/>
</workbook>
</file>

<file path=xl/calcChain.xml><?xml version="1.0" encoding="utf-8"?>
<calcChain xmlns="http://schemas.openxmlformats.org/spreadsheetml/2006/main">
  <c r="F47" i="3" l="1"/>
  <c r="G47" i="3"/>
  <c r="I30" i="3" l="1"/>
  <c r="H30" i="3"/>
  <c r="H72" i="3"/>
  <c r="I72" i="3"/>
  <c r="H73" i="3"/>
  <c r="I73" i="3"/>
  <c r="I71" i="3"/>
  <c r="H71" i="3"/>
  <c r="H64" i="3"/>
  <c r="I64" i="3"/>
  <c r="H65" i="3"/>
  <c r="I65" i="3"/>
  <c r="H66" i="3"/>
  <c r="I66" i="3"/>
  <c r="H67" i="3"/>
  <c r="I67" i="3"/>
  <c r="I63" i="3"/>
  <c r="H63" i="3"/>
  <c r="I60" i="3"/>
  <c r="H60" i="3"/>
  <c r="H50" i="3"/>
  <c r="I50" i="3"/>
  <c r="H51" i="3"/>
  <c r="I51" i="3"/>
  <c r="H52" i="3"/>
  <c r="I52" i="3"/>
  <c r="H53" i="3"/>
  <c r="I53" i="3"/>
  <c r="H54" i="3"/>
  <c r="I54" i="3"/>
  <c r="H55" i="3"/>
  <c r="I55" i="3"/>
  <c r="H56" i="3"/>
  <c r="I56" i="3"/>
  <c r="H57" i="3"/>
  <c r="I57" i="3"/>
  <c r="I49" i="3"/>
  <c r="H49" i="3"/>
  <c r="H41" i="3"/>
  <c r="I41" i="3"/>
  <c r="H42" i="3"/>
  <c r="I42" i="3"/>
  <c r="H43" i="3"/>
  <c r="I43" i="3"/>
  <c r="H44" i="3"/>
  <c r="I44" i="3"/>
  <c r="H45" i="3"/>
  <c r="I45" i="3"/>
  <c r="H46" i="3"/>
  <c r="I46" i="3"/>
  <c r="H35" i="3"/>
  <c r="I35" i="3"/>
  <c r="H36" i="3"/>
  <c r="I36" i="3"/>
  <c r="H37" i="3"/>
  <c r="I37" i="3"/>
  <c r="I34" i="3"/>
  <c r="H34" i="3"/>
  <c r="H28" i="3"/>
  <c r="I28" i="3"/>
  <c r="H29" i="3"/>
  <c r="I29" i="3"/>
  <c r="H31" i="3"/>
  <c r="I31" i="3"/>
  <c r="C69" i="3" l="1"/>
  <c r="C25" i="1" s="1"/>
  <c r="D69" i="3"/>
  <c r="D25" i="1" s="1"/>
  <c r="E69" i="3"/>
  <c r="E25" i="1" s="1"/>
  <c r="F69" i="3"/>
  <c r="F25" i="1" s="1"/>
  <c r="G69" i="3"/>
  <c r="B69" i="3"/>
  <c r="B25" i="1" s="1"/>
  <c r="C58" i="3"/>
  <c r="D58" i="3"/>
  <c r="E58" i="3"/>
  <c r="F58" i="3"/>
  <c r="G58" i="3"/>
  <c r="B58" i="3"/>
  <c r="C32" i="3"/>
  <c r="D32" i="3"/>
  <c r="E32" i="3"/>
  <c r="F32" i="3"/>
  <c r="G32" i="3"/>
  <c r="B32" i="3"/>
  <c r="G17" i="4" l="1"/>
  <c r="E24" i="1"/>
  <c r="G25" i="1"/>
  <c r="H69" i="3"/>
  <c r="I69" i="3"/>
  <c r="D17" i="4"/>
  <c r="B24" i="1"/>
  <c r="F17" i="4"/>
  <c r="D24" i="1"/>
  <c r="I17" i="4"/>
  <c r="G24" i="1"/>
  <c r="E17" i="4"/>
  <c r="C24" i="1"/>
  <c r="H17" i="4"/>
  <c r="F24" i="1"/>
  <c r="G61" i="3"/>
  <c r="F61" i="3"/>
  <c r="F18" i="1" s="1"/>
  <c r="E61" i="3"/>
  <c r="E18" i="1" s="1"/>
  <c r="D61" i="3"/>
  <c r="D18" i="1" s="1"/>
  <c r="C61" i="3"/>
  <c r="C18" i="1" s="1"/>
  <c r="B61" i="3"/>
  <c r="B18" i="1" s="1"/>
  <c r="I59" i="3"/>
  <c r="H59" i="3"/>
  <c r="I62" i="3"/>
  <c r="H62" i="3"/>
  <c r="H61" i="3" l="1"/>
  <c r="G18" i="1"/>
  <c r="I61" i="3"/>
  <c r="C74" i="3"/>
  <c r="C26" i="1" s="1"/>
  <c r="D74" i="3"/>
  <c r="D26" i="1" s="1"/>
  <c r="E74" i="3"/>
  <c r="E26" i="1" s="1"/>
  <c r="F74" i="3"/>
  <c r="F26" i="1" s="1"/>
  <c r="G74" i="3"/>
  <c r="B74" i="3"/>
  <c r="B26" i="1" s="1"/>
  <c r="C47" i="3"/>
  <c r="D47" i="3"/>
  <c r="D22" i="1" s="1"/>
  <c r="E47" i="3"/>
  <c r="E22" i="1" s="1"/>
  <c r="F22" i="1"/>
  <c r="G22" i="1"/>
  <c r="B47" i="3"/>
  <c r="C38" i="3"/>
  <c r="C17" i="1" s="1"/>
  <c r="D38" i="3"/>
  <c r="D17" i="1" s="1"/>
  <c r="E38" i="3"/>
  <c r="E17" i="1" s="1"/>
  <c r="F38" i="3"/>
  <c r="F17" i="1" s="1"/>
  <c r="G38" i="3"/>
  <c r="B38" i="3"/>
  <c r="B17" i="1" s="1"/>
  <c r="C22" i="1" l="1"/>
  <c r="C39" i="1" s="1"/>
  <c r="C75" i="3"/>
  <c r="B22" i="1"/>
  <c r="B39" i="1" s="1"/>
  <c r="B75" i="3"/>
  <c r="G17" i="1"/>
  <c r="K51" i="1" s="1"/>
  <c r="H38" i="3"/>
  <c r="I38" i="3"/>
  <c r="H74" i="3"/>
  <c r="I74" i="3"/>
  <c r="G26" i="1"/>
  <c r="K57" i="1" s="1"/>
  <c r="B54" i="1"/>
  <c r="C54" i="1"/>
  <c r="E54" i="1"/>
  <c r="G54" i="1"/>
  <c r="I54" i="1"/>
  <c r="K54" i="1"/>
  <c r="B56" i="1"/>
  <c r="C56" i="1"/>
  <c r="E56" i="1"/>
  <c r="G56" i="1"/>
  <c r="I56" i="1"/>
  <c r="K56" i="1"/>
  <c r="B57" i="1"/>
  <c r="C57" i="1"/>
  <c r="E57" i="1"/>
  <c r="G57" i="1"/>
  <c r="I57" i="1"/>
  <c r="B51" i="1"/>
  <c r="C51" i="1"/>
  <c r="E51" i="1"/>
  <c r="G51" i="1"/>
  <c r="I51" i="1"/>
  <c r="B52" i="1"/>
  <c r="C52" i="1"/>
  <c r="E52" i="1"/>
  <c r="G52" i="1"/>
  <c r="I52" i="1"/>
  <c r="K52" i="1"/>
  <c r="B40" i="1"/>
  <c r="C40" i="1"/>
  <c r="D40" i="1"/>
  <c r="E40" i="1"/>
  <c r="F40" i="1"/>
  <c r="G40" i="1"/>
  <c r="B42" i="1"/>
  <c r="C42" i="1"/>
  <c r="D42" i="1"/>
  <c r="E42" i="1"/>
  <c r="F42" i="1"/>
  <c r="G42" i="1"/>
  <c r="B43" i="1"/>
  <c r="C43" i="1"/>
  <c r="D43" i="1"/>
  <c r="E43" i="1"/>
  <c r="F43" i="1"/>
  <c r="D39" i="1"/>
  <c r="E39" i="1"/>
  <c r="F39" i="1"/>
  <c r="G39" i="1"/>
  <c r="B37" i="1"/>
  <c r="C37" i="1"/>
  <c r="D37" i="1"/>
  <c r="E37" i="1"/>
  <c r="F37" i="1"/>
  <c r="B38" i="1"/>
  <c r="C38" i="1"/>
  <c r="D38" i="1"/>
  <c r="E38" i="1"/>
  <c r="F38" i="1"/>
  <c r="G38" i="1"/>
  <c r="F52" i="1" l="1"/>
  <c r="F51" i="1"/>
  <c r="G43" i="1"/>
  <c r="L52" i="1"/>
  <c r="G37" i="1"/>
  <c r="L57" i="1"/>
  <c r="H52" i="1"/>
  <c r="J54" i="1"/>
  <c r="J52" i="1"/>
  <c r="H51" i="1"/>
  <c r="F56" i="1"/>
  <c r="F54" i="1"/>
  <c r="F57" i="1"/>
  <c r="H54" i="1"/>
  <c r="L51" i="1"/>
  <c r="J57" i="1"/>
  <c r="H57" i="1"/>
  <c r="J56" i="1"/>
  <c r="L54" i="1"/>
  <c r="L56" i="1"/>
  <c r="H56" i="1"/>
  <c r="J51" i="1"/>
  <c r="C25" i="3" l="1"/>
  <c r="C15" i="1" l="1"/>
  <c r="B16" i="1"/>
  <c r="D16" i="1"/>
  <c r="E16" i="1"/>
  <c r="F16" i="1"/>
  <c r="G16" i="1"/>
  <c r="D41" i="1" l="1"/>
  <c r="E16" i="4"/>
  <c r="G27" i="1"/>
  <c r="B41" i="1"/>
  <c r="D36" i="1"/>
  <c r="E50" i="1"/>
  <c r="I55" i="1"/>
  <c r="F41" i="1"/>
  <c r="G36" i="1"/>
  <c r="K50" i="1"/>
  <c r="B50" i="1"/>
  <c r="B36" i="1"/>
  <c r="G55" i="1"/>
  <c r="E41" i="1"/>
  <c r="C55" i="1"/>
  <c r="C41" i="1"/>
  <c r="F36" i="1"/>
  <c r="I50" i="1"/>
  <c r="C16" i="1"/>
  <c r="C19" i="1" s="1"/>
  <c r="E36" i="1"/>
  <c r="G50" i="1"/>
  <c r="K55" i="1"/>
  <c r="G41" i="1"/>
  <c r="B27" i="2"/>
  <c r="I28" i="4"/>
  <c r="H28" i="4"/>
  <c r="I24" i="4"/>
  <c r="H24" i="4"/>
  <c r="G24" i="4"/>
  <c r="F24" i="4"/>
  <c r="D24" i="4"/>
  <c r="E24" i="4"/>
  <c r="I21" i="4"/>
  <c r="H21" i="4"/>
  <c r="H58" i="3"/>
  <c r="I58" i="3"/>
  <c r="H47" i="3"/>
  <c r="I47" i="3"/>
  <c r="I40" i="3"/>
  <c r="H40" i="3"/>
  <c r="H32" i="3"/>
  <c r="I32" i="3"/>
  <c r="I27" i="3"/>
  <c r="H27" i="3"/>
  <c r="B25" i="3"/>
  <c r="D25" i="3"/>
  <c r="E25" i="3"/>
  <c r="F25" i="3"/>
  <c r="G25" i="3"/>
  <c r="H17" i="3"/>
  <c r="I17" i="3"/>
  <c r="H18" i="3"/>
  <c r="I18" i="3"/>
  <c r="H19" i="3"/>
  <c r="I19" i="3"/>
  <c r="H20" i="3"/>
  <c r="I20" i="3"/>
  <c r="H21" i="3"/>
  <c r="I21" i="3"/>
  <c r="H22" i="3"/>
  <c r="I22" i="3"/>
  <c r="H23" i="3"/>
  <c r="I23" i="3"/>
  <c r="H24" i="3"/>
  <c r="I24" i="3"/>
  <c r="I16" i="3"/>
  <c r="H16" i="3"/>
  <c r="K53" i="1"/>
  <c r="I53" i="1"/>
  <c r="G53" i="1"/>
  <c r="E53" i="1"/>
  <c r="B53" i="1"/>
  <c r="C53" i="1"/>
  <c r="C49" i="1"/>
  <c r="K48" i="1"/>
  <c r="I48" i="1"/>
  <c r="G48" i="1"/>
  <c r="E48" i="1"/>
  <c r="B48" i="1"/>
  <c r="C48" i="1"/>
  <c r="C35" i="1"/>
  <c r="G34" i="1"/>
  <c r="F34" i="1"/>
  <c r="E34" i="1"/>
  <c r="D34" i="1"/>
  <c r="B34" i="1"/>
  <c r="C34" i="1"/>
  <c r="F27" i="1"/>
  <c r="E27" i="1"/>
  <c r="C27" i="1"/>
  <c r="F50" i="1" l="1"/>
  <c r="G75" i="3"/>
  <c r="I16" i="4" s="1"/>
  <c r="I27" i="4" s="1"/>
  <c r="F75" i="3"/>
  <c r="H16" i="4" s="1"/>
  <c r="H18" i="4" s="1"/>
  <c r="H25" i="4" s="1"/>
  <c r="E75" i="3"/>
  <c r="G16" i="4" s="1"/>
  <c r="D75" i="3"/>
  <c r="F16" i="4" s="1"/>
  <c r="B27" i="1"/>
  <c r="G29" i="1" s="1"/>
  <c r="D27" i="1"/>
  <c r="B55" i="1"/>
  <c r="E55" i="1"/>
  <c r="H55" i="1" s="1"/>
  <c r="H50" i="1"/>
  <c r="J55" i="1"/>
  <c r="G15" i="1"/>
  <c r="B15" i="1"/>
  <c r="F15" i="1"/>
  <c r="J50" i="1"/>
  <c r="L50" i="1"/>
  <c r="E15" i="1"/>
  <c r="D15" i="1"/>
  <c r="L55" i="1"/>
  <c r="C36" i="1"/>
  <c r="C44" i="1" s="1"/>
  <c r="C50" i="1"/>
  <c r="H53" i="1"/>
  <c r="D15" i="2"/>
  <c r="D27" i="2" s="1"/>
  <c r="C30" i="1"/>
  <c r="I25" i="3"/>
  <c r="I75" i="3" s="1"/>
  <c r="J53" i="1"/>
  <c r="C15" i="2"/>
  <c r="C27" i="2" s="1"/>
  <c r="L53" i="1"/>
  <c r="F53" i="1"/>
  <c r="F28" i="1"/>
  <c r="H25" i="3"/>
  <c r="H75" i="3" s="1"/>
  <c r="G28" i="1"/>
  <c r="D16" i="4" l="1"/>
  <c r="F55" i="1"/>
  <c r="D28" i="1"/>
  <c r="E28" i="1"/>
  <c r="C58" i="1"/>
  <c r="C60" i="1" s="1"/>
  <c r="G18" i="4"/>
  <c r="G25" i="4" s="1"/>
  <c r="B19" i="1"/>
  <c r="B30" i="1" s="1"/>
  <c r="B49" i="1"/>
  <c r="B35" i="1"/>
  <c r="B44" i="1" s="1"/>
  <c r="D19" i="1"/>
  <c r="E49" i="1"/>
  <c r="D35" i="1"/>
  <c r="D44" i="1" s="1"/>
  <c r="F35" i="1"/>
  <c r="F44" i="1" s="1"/>
  <c r="F19" i="1"/>
  <c r="I49" i="1"/>
  <c r="G19" i="1"/>
  <c r="K49" i="1"/>
  <c r="G35" i="1"/>
  <c r="G44" i="1" s="1"/>
  <c r="G49" i="1"/>
  <c r="E35" i="1"/>
  <c r="E44" i="1" s="1"/>
  <c r="E19" i="1"/>
  <c r="F18" i="4"/>
  <c r="F23" i="4"/>
  <c r="I18" i="4"/>
  <c r="I25" i="4" s="1"/>
  <c r="I23" i="4"/>
  <c r="H23" i="4"/>
  <c r="H27" i="4"/>
  <c r="G23" i="4"/>
  <c r="E15" i="2"/>
  <c r="E27" i="2" s="1"/>
  <c r="E23" i="4"/>
  <c r="E18" i="4"/>
  <c r="H29" i="4"/>
  <c r="F49" i="1" l="1"/>
  <c r="E45" i="1"/>
  <c r="D23" i="4"/>
  <c r="D18" i="4"/>
  <c r="D45" i="1"/>
  <c r="F25" i="4"/>
  <c r="G45" i="1"/>
  <c r="F45" i="1"/>
  <c r="G58" i="1"/>
  <c r="G60" i="1" s="1"/>
  <c r="H49" i="1"/>
  <c r="H58" i="1" s="1"/>
  <c r="H60" i="1" s="1"/>
  <c r="I58" i="1"/>
  <c r="I60" i="1" s="1"/>
  <c r="J49" i="1"/>
  <c r="J58" i="1" s="1"/>
  <c r="J60" i="1" s="1"/>
  <c r="F58" i="1"/>
  <c r="F60" i="1" s="1"/>
  <c r="E58" i="1"/>
  <c r="E60" i="1" s="1"/>
  <c r="B58" i="1"/>
  <c r="B60" i="1" s="1"/>
  <c r="F30" i="1"/>
  <c r="F20" i="1"/>
  <c r="D30" i="1"/>
  <c r="D31" i="1" s="1"/>
  <c r="D20" i="1"/>
  <c r="E30" i="1"/>
  <c r="E20" i="1"/>
  <c r="L49" i="1"/>
  <c r="L58" i="1" s="1"/>
  <c r="L60" i="1" s="1"/>
  <c r="K58" i="1"/>
  <c r="G20" i="1"/>
  <c r="G30" i="1"/>
  <c r="G21" i="1"/>
  <c r="I29" i="4"/>
  <c r="F15" i="2"/>
  <c r="F27" i="2" s="1"/>
  <c r="E25" i="4"/>
  <c r="D25" i="4" l="1"/>
  <c r="G31" i="1"/>
  <c r="E31" i="1"/>
  <c r="E61" i="1"/>
  <c r="E62" i="1" s="1"/>
  <c r="I61" i="1"/>
  <c r="I62" i="1" s="1"/>
  <c r="K60" i="1"/>
  <c r="G64" i="1"/>
  <c r="F31" i="1"/>
  <c r="G66" i="1"/>
  <c r="G61" i="1"/>
  <c r="G62" i="1" s="1"/>
  <c r="G15" i="2"/>
  <c r="G27" i="2" s="1"/>
  <c r="L65" i="1" l="1"/>
  <c r="G63" i="1"/>
  <c r="K61" i="1"/>
  <c r="G65" i="1" l="1"/>
  <c r="K62" i="1"/>
  <c r="L64" i="1" s="1"/>
</calcChain>
</file>

<file path=xl/sharedStrings.xml><?xml version="1.0" encoding="utf-8"?>
<sst xmlns="http://schemas.openxmlformats.org/spreadsheetml/2006/main" count="227" uniqueCount="138">
  <si>
    <t>Appendix 2-JA</t>
  </si>
  <si>
    <t>Reporting Basis</t>
  </si>
  <si>
    <t>SubTotal</t>
  </si>
  <si>
    <t>%Change (year over year)</t>
  </si>
  <si>
    <t>Total</t>
  </si>
  <si>
    <t xml:space="preserve">Total OM&amp;A Expenses </t>
  </si>
  <si>
    <t>Adjustments for Total non-recoverable items (from Appendices 2-JA and 2-JB)</t>
  </si>
  <si>
    <t xml:space="preserve">Total Recoverable OM&amp;A Expenses </t>
  </si>
  <si>
    <t xml:space="preserve">Variance from previous year </t>
  </si>
  <si>
    <t xml:space="preserve">Percent change (year over year) </t>
  </si>
  <si>
    <t>Simple average of % variance for all years</t>
  </si>
  <si>
    <t>Compound Annual Growth Rate for all years</t>
  </si>
  <si>
    <t>Note:</t>
  </si>
  <si>
    <t>1     "BA" = Board-Approved</t>
  </si>
  <si>
    <t>2     If it has been more than three years since the applicant last filed a cost of service application, additional years of historical actuals should be incorporated into the table, as necessary, to go back to the last cost of service application.  If the applicant last filed a cost of service application less than three years ago, a minimum of three years of actual information is required.</t>
  </si>
  <si>
    <t>3     Recoverable OM&amp;A that is included on these tables should be identical to the recoverable OM&amp;A that is shown for the corresponding periods on Appendix 2-JB.</t>
  </si>
  <si>
    <t>Summary of Recoverable OM&amp;A Expenses</t>
  </si>
  <si>
    <t>2015 Actuals</t>
  </si>
  <si>
    <t>Appendix 2-JB</t>
  </si>
  <si>
    <t>Recoverable OM&amp;A Cost Driver Table</t>
  </si>
  <si>
    <t>OM&amp;A</t>
  </si>
  <si>
    <t>2009 Actuals</t>
  </si>
  <si>
    <t>Opening Balance</t>
  </si>
  <si>
    <t>Closing Balance</t>
  </si>
  <si>
    <t>Notes:</t>
  </si>
  <si>
    <t>For purposes of assessing incremental cost drivers, the closing balance for each year becomes the opening balance for the next year.</t>
  </si>
  <si>
    <t>If it has been more than three years since the applicant last filed a cost of service application, additional years of historical actuals should be incorporated into the table, as necessary, to go back to the last cost of service application.  If the applicant last filed a cost of service application less than three years ago, a minimum of three years of actual information is required.</t>
  </si>
  <si>
    <t>Opening Balance for "Last Rebasing Year" (cell B15) should be equal to the Board-Approved amount.</t>
  </si>
  <si>
    <t>Appendix 2-JC</t>
  </si>
  <si>
    <t>OM&amp;A Programs Table</t>
  </si>
  <si>
    <t>Programs</t>
  </si>
  <si>
    <t>Sub-Total</t>
  </si>
  <si>
    <t>Miscellaneous</t>
  </si>
  <si>
    <t>1   Please provide a breakdown of the major components of each OM&amp;A Program undertaken in each year.  Please ensure that all Programs below the materiality threshold are included in the miscellaneous line.  Add more Programs as required.</t>
  </si>
  <si>
    <t>2   The applicant should group projects appropriately and avoid presentations that result in classification of significant components of the OM&amp;A budget in the miscellaneous category</t>
  </si>
  <si>
    <t>Appendix 2-L</t>
  </si>
  <si>
    <t>Recoverable OM&amp;A Cost per Customer and per FTE 1</t>
  </si>
  <si>
    <t>OM&amp;A Costs</t>
  </si>
  <si>
    <t>Total Recoverable OM&amp;A from Appendix 2-JB 5</t>
  </si>
  <si>
    <t>Number of Customers 2,4</t>
  </si>
  <si>
    <t>Number of FTEs 3,4</t>
  </si>
  <si>
    <t>Customers/FTEs</t>
  </si>
  <si>
    <t>OM&amp;A cost per customer</t>
  </si>
  <si>
    <t xml:space="preserve">     O&amp;M per customer</t>
  </si>
  <si>
    <t xml:space="preserve">     Admin per customer</t>
  </si>
  <si>
    <t xml:space="preserve">     Total OM&amp;A per customer</t>
  </si>
  <si>
    <t>OM&amp;A cost per FTE</t>
  </si>
  <si>
    <t xml:space="preserve">     O&amp;M per FTE</t>
  </si>
  <si>
    <t xml:space="preserve">     Admin per FTE</t>
  </si>
  <si>
    <t xml:space="preserve">     Total OM&amp;A per FTE</t>
  </si>
  <si>
    <t>The method of calculating the number of customers must be identified. Should correspond with data provided in Appendix 2-IB</t>
  </si>
  <si>
    <t>The method of calculating the number of FTEs must be identified.  See also Appendix 2-K</t>
  </si>
  <si>
    <t>The number of customers and the number of FTEs should correspond to mid-year or average of January 1 and December 31 figures.</t>
  </si>
  <si>
    <t>Sustainment</t>
  </si>
  <si>
    <t>Other Services</t>
  </si>
  <si>
    <t>Land Assessment and Remediation</t>
  </si>
  <si>
    <t>Development</t>
  </si>
  <si>
    <t>Engineering and Technical Services</t>
  </si>
  <si>
    <t>Distributed Generation Connections</t>
  </si>
  <si>
    <t>Operating</t>
  </si>
  <si>
    <t>Customer</t>
  </si>
  <si>
    <t>Business Telecom</t>
  </si>
  <si>
    <t>2017 Bridge Year</t>
  </si>
  <si>
    <t>2018 Test Year</t>
  </si>
  <si>
    <t>Variance 
(Test Year vs. 2016 Actuals)</t>
  </si>
  <si>
    <t>USGAAP</t>
  </si>
  <si>
    <t xml:space="preserve">     O&amp;M</t>
  </si>
  <si>
    <t>%Change (Test Year vs Last Rebasing Year - Actual)</t>
  </si>
  <si>
    <t xml:space="preserve">Percent Change: Test year vs. Most Current Actual </t>
  </si>
  <si>
    <t>Last Rebasing Year - 2015- Board Approved</t>
  </si>
  <si>
    <t>2014 Actuals</t>
  </si>
  <si>
    <t>Last Rebasing Year (2015 Board-Approved)</t>
  </si>
  <si>
    <t>Customer Service (Billing, Collecting, Bad Debt, Misc)</t>
  </si>
  <si>
    <t>Corporate Relations</t>
  </si>
  <si>
    <t>Common Functions and Services (excluding Corporate Relations)</t>
  </si>
  <si>
    <t>Other Programs</t>
  </si>
  <si>
    <t>Common Functions and Services</t>
  </si>
  <si>
    <t>PCB Equipment and Waste Storage</t>
  </si>
  <si>
    <t>Corporate Management</t>
  </si>
  <si>
    <t>Finance</t>
  </si>
  <si>
    <t>People and Culture</t>
  </si>
  <si>
    <t>General Counsel and Secretariat</t>
  </si>
  <si>
    <t>Regulatory Affairs</t>
  </si>
  <si>
    <t>Security Management</t>
  </si>
  <si>
    <t>Internal Audit</t>
  </si>
  <si>
    <t>Real Estate and Facilities</t>
  </si>
  <si>
    <t>Call Center Operations</t>
  </si>
  <si>
    <t>Meter Reading</t>
  </si>
  <si>
    <t xml:space="preserve">Third Party Support </t>
  </si>
  <si>
    <t>Field Support</t>
  </si>
  <si>
    <t>Regulatory Compliance (LEAP)</t>
  </si>
  <si>
    <t xml:space="preserve">Net Bad Debt </t>
  </si>
  <si>
    <t xml:space="preserve">Customer Care Staffing  </t>
  </si>
  <si>
    <t>Operations Support</t>
  </si>
  <si>
    <t>Operations</t>
  </si>
  <si>
    <t>Health, Safety &amp; Environment</t>
  </si>
  <si>
    <t>Information Technology (including Cornerstone)</t>
  </si>
  <si>
    <t>Research Development and Demonstration</t>
  </si>
  <si>
    <t>Property Taxes &amp; Rights Payments</t>
  </si>
  <si>
    <t>Miscellaneous (Other OM&amp;A, Recovery)</t>
  </si>
  <si>
    <t>Variance 2018 Test vs. 2017 Bridge</t>
  </si>
  <si>
    <t xml:space="preserve">     Admin Expenses (CCFS)</t>
  </si>
  <si>
    <t>Variance 
(Test Year vs. Last Rebasing Year (2015 Board-Approved)</t>
  </si>
  <si>
    <t>Information Technology</t>
  </si>
  <si>
    <t>For each year, a detailed explanation for each cost driver and associated amount is required in Exhibit 4.</t>
  </si>
  <si>
    <t>For the test year, the applicant should take into account the system O&amp;M (line 22 of Appendix 2-AB) in developing its forecast OM&amp;A.</t>
  </si>
  <si>
    <t>No OEB-approved number</t>
  </si>
  <si>
    <t>N/A 6</t>
  </si>
  <si>
    <t>Trouble Calls, UC Locates &amp; Disconnects</t>
  </si>
  <si>
    <t>Line Maintenance</t>
  </si>
  <si>
    <t>Retail Rev. Meters, Wholesale Rev. Meters</t>
  </si>
  <si>
    <t>Telecom, Monitoring and Control</t>
  </si>
  <si>
    <t>Cycle Clearing, Tactical Maint., Demand Veg. Management, Hazard Tree Removal</t>
  </si>
  <si>
    <t>Stations Demand and Planned Corrective Maint., Planned Preventive Station Maint.</t>
  </si>
  <si>
    <t>Distribution Standards Program</t>
  </si>
  <si>
    <t>Customer Power Quality Program</t>
  </si>
  <si>
    <t>Customer Care primarily CIS Remediation</t>
  </si>
  <si>
    <t>Variance 2015 Actuals vs 2014 Actuals</t>
  </si>
  <si>
    <t>Planning</t>
  </si>
  <si>
    <t>Smart Grid</t>
  </si>
  <si>
    <t>Other OM&amp;A</t>
  </si>
  <si>
    <t>Cost of External Revenue</t>
  </si>
  <si>
    <t>IT Sustainment</t>
  </si>
  <si>
    <t>IT Development</t>
  </si>
  <si>
    <t>IT Security</t>
  </si>
  <si>
    <t>IT Management and Project Control</t>
  </si>
  <si>
    <t>Cornerstone</t>
  </si>
  <si>
    <t>2016 Actuals</t>
  </si>
  <si>
    <t>2016 Actual</t>
  </si>
  <si>
    <t>Pension Adjustments (as of Dec 2015)</t>
  </si>
  <si>
    <t>Pension Adjustments (as of Dec 2016)</t>
  </si>
  <si>
    <t>Variance 2016 Actual vs. 2015 Actuals</t>
  </si>
  <si>
    <t>Variance 2017 Bridge vs. 2016 Actual</t>
  </si>
  <si>
    <t>2015 Actual</t>
  </si>
  <si>
    <t>2014 Actual</t>
  </si>
  <si>
    <t>No available figure</t>
  </si>
  <si>
    <t>N/A 7</t>
  </si>
  <si>
    <t>Compound Growth Rate (2016 Actuals vs. 2014 Actuals)</t>
  </si>
</sst>
</file>

<file path=xl/styles.xml><?xml version="1.0" encoding="utf-8"?>
<styleSheet xmlns="http://schemas.openxmlformats.org/spreadsheetml/2006/main" xmlns:mc="http://schemas.openxmlformats.org/markup-compatibility/2006" xmlns:x14ac="http://schemas.microsoft.com/office/spreadsheetml/2009/9/ac" mc:Ignorable="x14ac">
  <numFmts count="77">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quot;$&quot;* #,##0_-;_-&quot;$&quot;* &quot;-&quot;??_-;_-@_-"/>
    <numFmt numFmtId="165" formatCode="0.0%"/>
    <numFmt numFmtId="166" formatCode="_-* #,##0_-;\-* #,##0_-;_-* &quot;-&quot;??_-;_-@_-"/>
    <numFmt numFmtId="167" formatCode="#,##0.0"/>
    <numFmt numFmtId="168" formatCode="[$-409]d\-mmm\-yy;@"/>
    <numFmt numFmtId="169" formatCode="0.0000"/>
    <numFmt numFmtId="170" formatCode="_(&quot;$&quot;* #,##0_);_(&quot;$&quot;* \(#,##0\);_(&quot;$&quot;* &quot;-&quot;??_);_(@_)"/>
    <numFmt numFmtId="171" formatCode="#,##0.000_);\(#,##0.000\)"/>
    <numFmt numFmtId="172" formatCode="0.0"/>
    <numFmt numFmtId="173" formatCode="_(* #,##0.0_);_(* \(#,##0.0\);_(* &quot;-&quot;??_);_(@_)"/>
    <numFmt numFmtId="174" formatCode="#,##0.0_);\(#,##0.0\)"/>
    <numFmt numFmtId="175" formatCode="#,##0;&quot;\&quot;&quot;\&quot;&quot;\&quot;&quot;\&quot;\(#,##0&quot;\&quot;&quot;\&quot;&quot;\&quot;&quot;\&quot;\)"/>
    <numFmt numFmtId="176" formatCode="&quot;\&quot;&quot;\&quot;&quot;\&quot;&quot;\&quot;\$#,##0.00;&quot;\&quot;&quot;\&quot;&quot;\&quot;&quot;\&quot;\(&quot;\&quot;&quot;\&quot;&quot;\&quot;&quot;\&quot;\$#,##0.00&quot;\&quot;&quot;\&quot;&quot;\&quot;&quot;\&quot;\)"/>
    <numFmt numFmtId="177" formatCode="&quot;\&quot;&quot;\&quot;&quot;\&quot;&quot;\&quot;\$#,##0;&quot;\&quot;&quot;\&quot;&quot;\&quot;&quot;\&quot;\(&quot;\&quot;&quot;\&quot;&quot;\&quot;&quot;\&quot;\$#,##0&quot;\&quot;&quot;\&quot;&quot;\&quot;&quot;\&quot;\)"/>
    <numFmt numFmtId="178" formatCode="_(* #,##0.000000_);_(* \(#,##0.000000\);_(* &quot;-&quot;??_);_(@_)"/>
    <numFmt numFmtId="179" formatCode="&quot;$&quot;#,##0.0,_);[Red]\(&quot;$&quot;#,##0.0,\)"/>
    <numFmt numFmtId="180" formatCode="#,##0.00\ &quot;DM&quot;;\-#,##0.00\ &quot;DM&quot;"/>
    <numFmt numFmtId="181" formatCode="m\-d"/>
    <numFmt numFmtId="182" formatCode="#,##0,_);[Red]\(#,##0,\)"/>
    <numFmt numFmtId="183" formatCode="#,##0.0000_);\(#,##0.0000\)"/>
    <numFmt numFmtId="184" formatCode="#,##0.0_);[Red]\(#,##0.0\)"/>
    <numFmt numFmtId="185" formatCode="#,##0;\-#,##0;&quot;-&quot;"/>
    <numFmt numFmtId="186" formatCode="_-* #,##0\ _F_-;\-* #,##0\ _F_-;_-* &quot;-&quot;\ _F_-;_-@_-"/>
    <numFmt numFmtId="187" formatCode="_-* #,##0\ &quot;F&quot;_-;\-* #,##0\ &quot;F&quot;_-;_-* &quot;-&quot;\ &quot;F&quot;_-;_-@_-"/>
    <numFmt numFmtId="188" formatCode="0.000_)"/>
    <numFmt numFmtId="189" formatCode="_-* #,##0.00_-;\-* #,##0.00_-;_-* &quot;-&quot;??_-;_-@_-"/>
    <numFmt numFmtId="190" formatCode="#,##0.0;[Red]\-#,##0.0"/>
    <numFmt numFmtId="191" formatCode="&quot;$&quot;#,##0.00\ ;\(&quot;$&quot;#,##0.00\)"/>
    <numFmt numFmtId="192" formatCode="_(&quot;$&quot;* #,##0.0000_);_(&quot;$&quot;* \(#,##0.0000\);_(&quot;$&quot;* &quot;-&quot;????_);_(@_)"/>
    <numFmt numFmtId="193" formatCode="&quot;$&quot;#,##0\ ;\(&quot;$&quot;#,##0\)"/>
    <numFmt numFmtId="194" formatCode="m/d/yy\ h:mm\ AM/PM"/>
    <numFmt numFmtId="195" formatCode="#,##0_);\(#,##0\);"/>
    <numFmt numFmtId="196" formatCode="0.00_);[Red]\(0.00\)"/>
    <numFmt numFmtId="197" formatCode="_([$€-2]* #,##0.00_);_([$€-2]* \(#,##0.00\);_([$€-2]* &quot;-&quot;??_)"/>
    <numFmt numFmtId="198" formatCode="#,##0.000"/>
    <numFmt numFmtId="199" formatCode="#,##0.00&quot; $&quot;;\-#,##0.00&quot; $&quot;"/>
    <numFmt numFmtId="200" formatCode="&quot;$&quot;?,???,??0_);\(&quot;$&quot;?,???,??0\)"/>
    <numFmt numFmtId="201" formatCode="_-* #,##0\ _D_M_-;\-* #,##0\ _D_M_-;_-* &quot;-&quot;\ _D_M_-;_-@_-"/>
    <numFmt numFmtId="202" formatCode="_-* #,##0.00\ _D_M_-;\-* #,##0.00\ _D_M_-;_-* &quot;-&quot;??\ _D_M_-;_-@_-"/>
    <numFmt numFmtId="203" formatCode="_-* #,##0.00\ _F_-;\-* #,##0.00\ _F_-;_-* &quot;-&quot;??\ _F_-;_-@_-"/>
    <numFmt numFmtId="204" formatCode="_-* #,##0\ &quot;DM&quot;_-;\-* #,##0\ &quot;DM&quot;_-;_-* &quot;-&quot;\ &quot;DM&quot;_-;_-@_-"/>
    <numFmt numFmtId="205" formatCode="_-* #,##0.00\ &quot;DM&quot;_-;\-* #,##0.00\ &quot;DM&quot;_-;_-* &quot;-&quot;??\ &quot;DM&quot;_-;_-@_-"/>
    <numFmt numFmtId="206" formatCode="_-* #,##0.00\ &quot;F&quot;_-;\-* #,##0.00\ &quot;F&quot;_-;_-* &quot;-&quot;??\ &quot;F&quot;_-;_-@_-"/>
    <numFmt numFmtId="207" formatCode="#,##0\ &quot;DM&quot;;\-#,##0\ &quot;DM&quot;"/>
    <numFmt numFmtId="208" formatCode="0000"/>
    <numFmt numFmtId="209" formatCode="#,##0\ &quot;DM&quot;;[Red]\-#,##0\ &quot;DM&quot;"/>
    <numFmt numFmtId="210" formatCode="0.0%;\(0.0%\)"/>
    <numFmt numFmtId="211" formatCode="#,##0.0_);\(#,##0.0\);"/>
    <numFmt numFmtId="212" formatCode="_-* #,##0.0_-;\-* #,##0.0_-;_-* &quot;-&quot;??_-;_-@_-"/>
    <numFmt numFmtId="213" formatCode="\A&quot;$&quot;#,##0_);\(\A&quot;$&quot;#,##0\)"/>
    <numFmt numFmtId="214" formatCode="mm/dd/yy"/>
    <numFmt numFmtId="215" formatCode="##,###,_);\(##,###,\);0,"/>
    <numFmt numFmtId="216" formatCode="000\-00\-0000"/>
    <numFmt numFmtId="217" formatCode="#,##0.0_);\(#,##0\);"/>
    <numFmt numFmtId="218" formatCode="#,##0.0_);\(#,##0.000\);"/>
    <numFmt numFmtId="219" formatCode="_-&quot;£&quot;* #,##0_-;\-&quot;£&quot;* #,##0_-;_-&quot;£&quot;* &quot;-&quot;_-;_-@_-"/>
    <numFmt numFmtId="220" formatCode="_-&quot;£&quot;* #,##0.00_-;\-&quot;£&quot;* #,##0.00_-;_-&quot;£&quot;* &quot;-&quot;??_-;_-@_-"/>
    <numFmt numFmtId="221" formatCode="_ * #,##0_ ;_ * \-#,##0_ ;_ * &quot;-&quot;_ ;_ @_ "/>
    <numFmt numFmtId="222" formatCode="_ * #,##0.00_ ;_ * \-#,##0.00_ ;_ * &quot;-&quot;??_ ;_ @_ "/>
    <numFmt numFmtId="223" formatCode="_-* #,##0_-;\-* #,##0_-;_-* &quot;-&quot;_-;_-@_-"/>
    <numFmt numFmtId="224" formatCode="_-&quot;\&quot;* #,##0.00_-;&quot;\&quot;&quot;\&quot;\-&quot;\&quot;* #,##0.00_-;_-&quot;\&quot;* &quot;-&quot;??_-;_-@_-"/>
    <numFmt numFmtId="225" formatCode="&quot;\&quot;#,##0.00;&quot;\&quot;&quot;\&quot;&quot;\&quot;&quot;\&quot;\-#,##0.00"/>
    <numFmt numFmtId="226" formatCode="_-* #,##0.00_-;&quot;\&quot;&quot;\&quot;\-* #,##0.00_-;_-* &quot;-&quot;??_-;_-@_-"/>
    <numFmt numFmtId="227" formatCode="&quot;\&quot;#,##0.00;[Red]&quot;\&quot;\-#,##0.00"/>
    <numFmt numFmtId="228" formatCode="&quot;\&quot;#,##0;[Red]&quot;\&quot;\-#,##0"/>
    <numFmt numFmtId="229" formatCode="&quot;\&quot;#,##0;[Red]&quot;\&quot;&quot;\&quot;&quot;\&quot;&quot;\&quot;\-#,##0"/>
    <numFmt numFmtId="230" formatCode="#,##0;[Red]&quot;-&quot;#,##0"/>
    <numFmt numFmtId="231" formatCode="&quot;\&quot;#,##0;&quot;\&quot;&quot;\&quot;&quot;\&quot;&quot;\&quot;\-#,##0"/>
    <numFmt numFmtId="232" formatCode="#,##0.00;[Red]&quot;-&quot;#,##0.00"/>
  </numFmts>
  <fonts count="147">
    <font>
      <sz val="11"/>
      <color theme="1"/>
      <name val="Calibri"/>
      <family val="2"/>
      <scheme val="minor"/>
    </font>
    <font>
      <sz val="11"/>
      <color theme="1"/>
      <name val="Calibri"/>
      <family val="2"/>
      <scheme val="minor"/>
    </font>
    <font>
      <b/>
      <sz val="10"/>
      <name val="Arial"/>
      <family val="2"/>
    </font>
    <font>
      <sz val="8"/>
      <name val="Arial"/>
      <family val="2"/>
    </font>
    <font>
      <b/>
      <sz val="14"/>
      <name val="Arial"/>
      <family val="2"/>
    </font>
    <font>
      <sz val="10"/>
      <name val="Arial"/>
      <family val="2"/>
    </font>
    <font>
      <b/>
      <sz val="9"/>
      <name val="Arial"/>
      <family val="2"/>
    </font>
    <font>
      <sz val="9"/>
      <color theme="1"/>
      <name val="Arial"/>
      <family val="2"/>
    </font>
    <font>
      <b/>
      <i/>
      <sz val="10"/>
      <name val="Arial"/>
      <family val="2"/>
    </font>
    <font>
      <b/>
      <sz val="10"/>
      <color rgb="FFFF0000"/>
      <name val="Arial"/>
      <family val="2"/>
    </font>
    <font>
      <sz val="10"/>
      <color theme="1"/>
      <name val="Arial"/>
      <family val="2"/>
    </font>
    <font>
      <sz val="11"/>
      <color theme="1"/>
      <name val="Times New Roman"/>
      <family val="1"/>
    </font>
    <font>
      <b/>
      <sz val="10"/>
      <name val="Times New Roman"/>
      <family val="1"/>
    </font>
    <font>
      <b/>
      <i/>
      <sz val="9"/>
      <color rgb="FFFF0000"/>
      <name val="Times New Roman"/>
      <family val="1"/>
    </font>
    <font>
      <sz val="10"/>
      <name val="Times New Roman"/>
      <family val="1"/>
    </font>
    <font>
      <sz val="9"/>
      <name val="Times New Roman"/>
      <family val="1"/>
    </font>
    <font>
      <b/>
      <sz val="9"/>
      <name val="Times New Roman"/>
      <family val="1"/>
    </font>
    <font>
      <sz val="8"/>
      <name val="Times New Roman"/>
      <family val="1"/>
    </font>
    <font>
      <sz val="9"/>
      <color theme="1"/>
      <name val="Times New Roman"/>
      <family val="1"/>
    </font>
    <font>
      <b/>
      <sz val="9"/>
      <color theme="1"/>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color indexed="8"/>
      <name val="Arial"/>
      <family val="2"/>
    </font>
    <font>
      <sz val="10"/>
      <color indexed="8"/>
      <name val="Arial"/>
      <family val="2"/>
    </font>
    <font>
      <sz val="11"/>
      <color indexed="8"/>
      <name val="Arial"/>
      <family val="2"/>
    </font>
    <font>
      <sz val="11"/>
      <name val="Arial"/>
      <family val="2"/>
    </font>
    <font>
      <sz val="11"/>
      <color theme="1"/>
      <name val="Arial"/>
      <family val="2"/>
    </font>
    <font>
      <b/>
      <sz val="11"/>
      <name val="Arial"/>
      <family val="2"/>
    </font>
    <font>
      <sz val="10"/>
      <color rgb="FF000000"/>
      <name val="Arial"/>
      <family val="2"/>
    </font>
    <font>
      <sz val="8"/>
      <color indexed="8"/>
      <name val="Arial"/>
      <family val="2"/>
    </font>
    <font>
      <b/>
      <sz val="8"/>
      <name val="Arial"/>
      <family val="2"/>
    </font>
    <font>
      <sz val="10"/>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indexed="8"/>
      <name val="MS Sans Serif"/>
      <family val="2"/>
    </font>
    <font>
      <sz val="12"/>
      <name val="Times New Roman"/>
      <family val="1"/>
    </font>
    <font>
      <b/>
      <sz val="11"/>
      <color indexed="63"/>
      <name val="Calibri"/>
      <family val="2"/>
    </font>
    <font>
      <sz val="10"/>
      <name val="MS Sans Serif"/>
      <family val="2"/>
    </font>
    <font>
      <b/>
      <sz val="10"/>
      <name val="MS Sans Serif"/>
      <family val="2"/>
    </font>
    <font>
      <b/>
      <sz val="18"/>
      <color indexed="56"/>
      <name val="Cambria"/>
      <family val="2"/>
    </font>
    <font>
      <b/>
      <sz val="11"/>
      <color indexed="8"/>
      <name val="Calibri"/>
      <family val="2"/>
    </font>
    <font>
      <sz val="11"/>
      <color indexed="10"/>
      <name val="Calibri"/>
      <family val="2"/>
    </font>
    <font>
      <sz val="8"/>
      <color indexed="12"/>
      <name val="Arial"/>
      <family val="2"/>
    </font>
    <font>
      <sz val="9"/>
      <color indexed="8"/>
      <name val="?? ?????"/>
      <family val="3"/>
      <charset val="128"/>
    </font>
    <font>
      <sz val="12"/>
      <name val="???"/>
      <family val="1"/>
      <charset val="129"/>
    </font>
    <font>
      <sz val="10"/>
      <name val="Helv"/>
      <charset val="204"/>
    </font>
    <font>
      <sz val="10"/>
      <name val="Helv"/>
      <family val="2"/>
    </font>
    <font>
      <sz val="10"/>
      <name val="Geneva"/>
      <family val="2"/>
    </font>
    <font>
      <sz val="13"/>
      <name val="Tms Rmn"/>
    </font>
    <font>
      <sz val="10"/>
      <name val="Courier"/>
      <family val="3"/>
    </font>
    <font>
      <sz val="12"/>
      <name val="Helv"/>
    </font>
    <font>
      <sz val="12"/>
      <color indexed="8"/>
      <name val="Arial"/>
      <family val="2"/>
    </font>
    <font>
      <sz val="14"/>
      <color indexed="8"/>
      <name val="Arial"/>
      <family val="2"/>
    </font>
    <font>
      <sz val="7"/>
      <name val="Ariel"/>
    </font>
    <font>
      <sz val="12"/>
      <name val="Wingdings"/>
      <charset val="2"/>
    </font>
    <font>
      <sz val="13"/>
      <name val="Wingdings"/>
      <charset val="2"/>
    </font>
    <font>
      <sz val="12"/>
      <name val="Tms Rmn"/>
    </font>
    <font>
      <b/>
      <sz val="10"/>
      <color indexed="17"/>
      <name val="Helv"/>
    </font>
    <font>
      <b/>
      <sz val="10"/>
      <color indexed="58"/>
      <name val="Helv"/>
    </font>
    <font>
      <b/>
      <sz val="12"/>
      <name val="Arial Narrow"/>
      <family val="2"/>
    </font>
    <font>
      <b/>
      <sz val="13"/>
      <name val="Tms Rmn"/>
    </font>
    <font>
      <sz val="10"/>
      <color indexed="12"/>
      <name val="Times New Roman"/>
      <family val="1"/>
    </font>
    <font>
      <sz val="10"/>
      <color indexed="11"/>
      <name val="Times New Roman"/>
      <family val="1"/>
    </font>
    <font>
      <sz val="10"/>
      <color indexed="10"/>
      <name val="Times New Roman"/>
      <family val="1"/>
    </font>
    <font>
      <sz val="11"/>
      <name val="Tms Rmn"/>
    </font>
    <font>
      <sz val="10"/>
      <name val="MS Serif"/>
      <family val="1"/>
    </font>
    <font>
      <sz val="12"/>
      <name val="Arial MT"/>
    </font>
    <font>
      <sz val="8"/>
      <name val="CG Times (E1)"/>
    </font>
    <font>
      <sz val="10"/>
      <name val="Helv"/>
    </font>
    <font>
      <sz val="10"/>
      <color indexed="16"/>
      <name val="MS Serif"/>
      <family val="1"/>
    </font>
    <font>
      <sz val="12"/>
      <color indexed="12"/>
      <name val="Arial MT"/>
    </font>
    <font>
      <sz val="10"/>
      <color indexed="8"/>
      <name val="Geneva"/>
      <family val="2"/>
    </font>
    <font>
      <b/>
      <u/>
      <sz val="11"/>
      <color indexed="37"/>
      <name val="Arial"/>
      <family val="2"/>
    </font>
    <font>
      <b/>
      <sz val="18"/>
      <name val="Arial"/>
      <family val="2"/>
    </font>
    <font>
      <b/>
      <i/>
      <sz val="12"/>
      <name val="AGaramond"/>
    </font>
    <font>
      <b/>
      <sz val="8"/>
      <name val="MS Sans Serif"/>
      <family val="2"/>
    </font>
    <font>
      <sz val="9"/>
      <name val="Helv"/>
    </font>
    <font>
      <sz val="10"/>
      <color indexed="12"/>
      <name val="Arial"/>
      <family val="2"/>
    </font>
    <font>
      <u/>
      <sz val="10"/>
      <color indexed="12"/>
      <name val="Arial"/>
      <family val="2"/>
    </font>
    <font>
      <u/>
      <sz val="10"/>
      <color indexed="12"/>
      <name val="MS Sans Serif"/>
      <family val="2"/>
    </font>
    <font>
      <shadow/>
      <sz val="8"/>
      <color indexed="12"/>
      <name val="Times New Roman"/>
      <family val="1"/>
    </font>
    <font>
      <b/>
      <sz val="11"/>
      <color indexed="39"/>
      <name val="Arial"/>
      <family val="2"/>
    </font>
    <font>
      <sz val="12"/>
      <color indexed="8"/>
      <name val="Arial MT"/>
      <family val="2"/>
    </font>
    <font>
      <sz val="7"/>
      <name val="Small Fonts"/>
      <family val="2"/>
    </font>
    <font>
      <sz val="12"/>
      <color indexed="8"/>
      <name val="Tms Rmn"/>
    </font>
    <font>
      <i/>
      <sz val="9"/>
      <name val="Arial"/>
      <family val="2"/>
    </font>
    <font>
      <b/>
      <sz val="12"/>
      <name val="Arial MT"/>
    </font>
    <font>
      <sz val="12"/>
      <color indexed="8"/>
      <name val="Arial MT"/>
    </font>
    <font>
      <sz val="10"/>
      <name val="Arial MT"/>
    </font>
    <font>
      <sz val="9"/>
      <name val="Arial"/>
      <family val="2"/>
    </font>
    <font>
      <sz val="12"/>
      <name val="Arial"/>
      <family val="2"/>
    </font>
    <font>
      <b/>
      <sz val="13"/>
      <name val="Monotype Sorts"/>
      <charset val="2"/>
    </font>
    <font>
      <sz val="8"/>
      <name val="Wingdings"/>
      <charset val="2"/>
    </font>
    <font>
      <sz val="8"/>
      <name val="Helv"/>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8"/>
      <name val="MS Sans Serif"/>
      <family val="2"/>
    </font>
    <font>
      <sz val="11"/>
      <name val="AGaramond"/>
    </font>
    <font>
      <sz val="11"/>
      <name val="돋움"/>
      <family val="2"/>
    </font>
    <font>
      <b/>
      <sz val="8"/>
      <color indexed="8"/>
      <name val="Helv"/>
    </font>
    <font>
      <b/>
      <sz val="12"/>
      <name val="Univers (WN)"/>
    </font>
    <font>
      <b/>
      <sz val="9"/>
      <name val="Geneva"/>
      <family val="2"/>
    </font>
    <font>
      <b/>
      <sz val="24"/>
      <name val="Garamond"/>
      <family val="1"/>
    </font>
    <font>
      <sz val="10"/>
      <name val="Univers (E1)"/>
    </font>
    <font>
      <sz val="9"/>
      <color indexed="12"/>
      <name val="Arial"/>
      <family val="2"/>
    </font>
    <font>
      <sz val="13"/>
      <name val="Symbol"/>
      <family val="1"/>
      <charset val="2"/>
    </font>
    <font>
      <b/>
      <sz val="13"/>
      <name val="Symbol"/>
      <family val="1"/>
      <charset val="2"/>
    </font>
    <font>
      <u/>
      <sz val="8.25"/>
      <color indexed="36"/>
      <name val="돋움"/>
      <family val="2"/>
    </font>
    <font>
      <sz val="11"/>
      <name val="돋움"/>
      <family val="3"/>
      <charset val="129"/>
    </font>
    <font>
      <sz val="12"/>
      <name val="뼻뮝"/>
      <family val="1"/>
    </font>
    <font>
      <sz val="12"/>
      <name val="宋体"/>
      <charset val="134"/>
    </font>
    <font>
      <sz val="1"/>
      <color indexed="8"/>
      <name val="Courier"/>
      <family val="3"/>
    </font>
    <font>
      <sz val="12"/>
      <name val="官帕眉"/>
      <family val="2"/>
      <charset val="134"/>
    </font>
    <font>
      <sz val="11"/>
      <name val="ＭＳ Ｐゴシック"/>
      <charset val="128"/>
    </font>
    <font>
      <b/>
      <sz val="12"/>
      <color indexed="16"/>
      <name val="奔覆眉"/>
      <family val="3"/>
      <charset val="134"/>
    </font>
    <font>
      <b/>
      <sz val="1"/>
      <color indexed="8"/>
      <name val="Courier"/>
      <family val="3"/>
    </font>
    <font>
      <sz val="12"/>
      <name val="奔覆眉"/>
      <family val="2"/>
      <charset val="134"/>
    </font>
  </fonts>
  <fills count="90">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lightDown">
        <bgColor theme="0" tint="-0.249977111117893"/>
      </patternFill>
    </fill>
    <fill>
      <patternFill patternType="solid">
        <fgColor theme="0"/>
        <bgColor indexed="64"/>
      </patternFill>
    </fill>
    <fill>
      <patternFill patternType="darkDown"/>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indexed="9"/>
        <bgColor indexed="9"/>
      </patternFill>
    </fill>
    <fill>
      <patternFill patternType="solid">
        <fgColor indexed="4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solid">
        <fgColor indexed="43"/>
      </patternFill>
    </fill>
    <fill>
      <patternFill patternType="solid">
        <fgColor indexed="26"/>
      </patternFill>
    </fill>
    <fill>
      <patternFill patternType="mediumGray">
        <fgColor indexed="22"/>
      </patternFill>
    </fill>
    <fill>
      <patternFill patternType="solid">
        <fgColor indexed="44"/>
        <bgColor indexed="64"/>
      </patternFill>
    </fill>
    <fill>
      <patternFill patternType="solid">
        <fgColor indexed="15"/>
      </patternFill>
    </fill>
    <fill>
      <patternFill patternType="darkTrellis">
        <fgColor indexed="15"/>
        <bgColor indexed="8"/>
      </patternFill>
    </fill>
    <fill>
      <patternFill patternType="solid">
        <fgColor indexed="9"/>
        <bgColor indexed="8"/>
      </patternFill>
    </fill>
    <fill>
      <patternFill patternType="darkTrellis">
        <fgColor indexed="11"/>
        <bgColor indexed="8"/>
      </patternFill>
    </fill>
    <fill>
      <patternFill patternType="solid">
        <fgColor indexed="43"/>
        <bgColor indexed="42"/>
      </patternFill>
    </fill>
    <fill>
      <patternFill patternType="solid">
        <fgColor indexed="9"/>
      </patternFill>
    </fill>
    <fill>
      <patternFill patternType="darkTrellis">
        <fgColor indexed="10"/>
        <bgColor indexed="8"/>
      </patternFill>
    </fill>
    <fill>
      <patternFill patternType="darkVertica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darkTrellis">
        <fgColor indexed="9"/>
        <bgColor indexed="8"/>
      </patternFill>
    </fill>
    <fill>
      <patternFill patternType="gray0625"/>
    </fill>
    <fill>
      <patternFill patternType="solid">
        <fgColor indexed="62"/>
        <bgColor indexed="64"/>
      </patternFill>
    </fill>
    <fill>
      <patternFill patternType="solid">
        <fgColor indexed="30"/>
        <bgColor indexed="64"/>
      </patternFill>
    </fill>
    <fill>
      <patternFill patternType="solid">
        <fgColor indexed="61"/>
        <bgColor indexed="64"/>
      </patternFill>
    </fill>
    <fill>
      <patternFill patternType="solid">
        <fgColor indexed="29"/>
        <bgColor indexed="64"/>
      </patternFill>
    </fill>
    <fill>
      <patternFill patternType="solid">
        <fgColor indexed="13"/>
      </patternFill>
    </fill>
    <fill>
      <patternFill patternType="darkTrellis">
        <fgColor indexed="13"/>
        <bgColor indexed="8"/>
      </patternFill>
    </fill>
  </fills>
  <borders count="61">
    <border>
      <left/>
      <right/>
      <top/>
      <bottom/>
      <diagonal/>
    </border>
    <border>
      <left/>
      <right/>
      <top/>
      <bottom style="thin">
        <color theme="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style="thin">
        <color indexed="64"/>
      </left>
      <right/>
      <top/>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right/>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4"/>
      </left>
      <right/>
      <top/>
      <bottom style="hair">
        <color indexed="64"/>
      </bottom>
      <diagonal/>
    </border>
    <border>
      <left/>
      <right/>
      <top style="double">
        <color indexed="64"/>
      </top>
      <bottom style="double">
        <color indexed="64"/>
      </bottom>
      <diagonal/>
    </border>
    <border>
      <left/>
      <right/>
      <top style="thin">
        <color indexed="23"/>
      </top>
      <bottom style="thin">
        <color indexed="23"/>
      </bottom>
      <diagonal/>
    </border>
    <border>
      <left style="double">
        <color indexed="64"/>
      </left>
      <right style="double">
        <color indexed="64"/>
      </right>
      <top style="double">
        <color indexed="64"/>
      </top>
      <bottom style="double">
        <color indexed="64"/>
      </bottom>
      <diagonal/>
    </border>
    <border>
      <left/>
      <right style="double">
        <color indexed="64"/>
      </right>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right style="thick">
        <color indexed="64"/>
      </right>
      <top/>
      <bottom/>
      <diagonal/>
    </border>
    <border>
      <left style="thin">
        <color indexed="64"/>
      </left>
      <right style="thick">
        <color indexed="64"/>
      </right>
      <top/>
      <bottom/>
      <diagonal/>
    </border>
    <border>
      <left style="thin">
        <color indexed="64"/>
      </left>
      <right/>
      <top style="thin">
        <color indexed="64"/>
      </top>
      <bottom style="thin">
        <color indexed="64"/>
      </bottom>
      <diagonal/>
    </border>
  </borders>
  <cellStyleXfs count="736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xf numFmtId="0" fontId="1" fillId="0" borderId="0"/>
    <xf numFmtId="0" fontId="36" fillId="0" borderId="0"/>
    <xf numFmtId="0" fontId="5" fillId="0" borderId="0"/>
    <xf numFmtId="0" fontId="41" fillId="0" borderId="0"/>
    <xf numFmtId="0" fontId="47" fillId="43" borderId="0" applyNumberFormat="0" applyBorder="0" applyAlignment="0" applyProtection="0"/>
    <xf numFmtId="0" fontId="47" fillId="4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8" fillId="53" borderId="0" applyNumberFormat="0" applyBorder="0" applyAlignment="0" applyProtection="0"/>
    <xf numFmtId="0" fontId="48" fillId="50" borderId="0" applyNumberFormat="0" applyBorder="0" applyAlignment="0" applyProtection="0"/>
    <xf numFmtId="0" fontId="48" fillId="51" borderId="0" applyNumberFormat="0" applyBorder="0" applyAlignment="0" applyProtection="0"/>
    <xf numFmtId="0" fontId="35" fillId="24" borderId="0" applyNumberFormat="0" applyBorder="0" applyAlignment="0" applyProtection="0"/>
    <xf numFmtId="0" fontId="48" fillId="54" borderId="0" applyNumberFormat="0" applyBorder="0" applyAlignment="0" applyProtection="0"/>
    <xf numFmtId="0" fontId="35" fillId="28" borderId="0" applyNumberFormat="0" applyBorder="0" applyAlignment="0" applyProtection="0"/>
    <xf numFmtId="0" fontId="48" fillId="55" borderId="0" applyNumberFormat="0" applyBorder="0" applyAlignment="0" applyProtection="0"/>
    <xf numFmtId="0" fontId="48" fillId="56" borderId="0" applyNumberFormat="0" applyBorder="0" applyAlignment="0" applyProtection="0"/>
    <xf numFmtId="0" fontId="35" fillId="36" borderId="0" applyNumberFormat="0" applyBorder="0" applyAlignment="0" applyProtection="0"/>
    <xf numFmtId="0" fontId="48" fillId="57" borderId="0" applyNumberFormat="0" applyBorder="0" applyAlignment="0" applyProtection="0"/>
    <xf numFmtId="0" fontId="48" fillId="58" borderId="0" applyNumberFormat="0" applyBorder="0" applyAlignment="0" applyProtection="0"/>
    <xf numFmtId="0" fontId="48" fillId="59" borderId="0" applyNumberFormat="0" applyBorder="0" applyAlignment="0" applyProtection="0"/>
    <xf numFmtId="0" fontId="48" fillId="54" borderId="0" applyNumberFormat="0" applyBorder="0" applyAlignment="0" applyProtection="0"/>
    <xf numFmtId="0" fontId="48" fillId="55" borderId="0" applyNumberFormat="0" applyBorder="0" applyAlignment="0" applyProtection="0"/>
    <xf numFmtId="0" fontId="48" fillId="60" borderId="0" applyNumberFormat="0" applyBorder="0" applyAlignment="0" applyProtection="0"/>
    <xf numFmtId="0" fontId="49" fillId="44" borderId="0" applyNumberFormat="0" applyBorder="0" applyAlignment="0" applyProtection="0"/>
    <xf numFmtId="0" fontId="50" fillId="61" borderId="42" applyNumberFormat="0" applyAlignment="0" applyProtection="0"/>
    <xf numFmtId="0" fontId="50" fillId="61" borderId="42" applyNumberFormat="0" applyAlignment="0" applyProtection="0"/>
    <xf numFmtId="0" fontId="50" fillId="61" borderId="42" applyNumberFormat="0" applyAlignment="0" applyProtection="0"/>
    <xf numFmtId="0" fontId="51" fillId="62" borderId="43" applyNumberFormat="0" applyAlignment="0" applyProtection="0"/>
    <xf numFmtId="43" fontId="43"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3" fillId="0" borderId="0" applyFont="0" applyFill="0" applyBorder="0" applyAlignment="0" applyProtection="0"/>
    <xf numFmtId="43" fontId="38" fillId="0" borderId="0" applyFont="0" applyFill="0" applyBorder="0" applyAlignment="0" applyProtection="0"/>
    <xf numFmtId="175" fontId="14" fillId="0" borderId="0"/>
    <xf numFmtId="175" fontId="14" fillId="0" borderId="0"/>
    <xf numFmtId="44"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7" fillId="0" borderId="0" applyFont="0" applyFill="0" applyBorder="0" applyAlignment="0" applyProtection="0"/>
    <xf numFmtId="44" fontId="1" fillId="0" borderId="0" applyFont="0" applyFill="0" applyBorder="0" applyAlignment="0" applyProtection="0"/>
    <xf numFmtId="44" fontId="4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7" fillId="0" borderId="0" applyFont="0" applyFill="0" applyBorder="0" applyAlignment="0" applyProtection="0"/>
    <xf numFmtId="44" fontId="1" fillId="0" borderId="0" applyFont="0" applyFill="0" applyBorder="0" applyAlignment="0" applyProtection="0"/>
    <xf numFmtId="44" fontId="47"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47"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6" fontId="14" fillId="0" borderId="0"/>
    <xf numFmtId="176" fontId="14" fillId="0" borderId="0"/>
    <xf numFmtId="177" fontId="14" fillId="0" borderId="0"/>
    <xf numFmtId="177" fontId="14" fillId="0" borderId="0"/>
    <xf numFmtId="0" fontId="52" fillId="0" borderId="0" applyNumberFormat="0" applyFill="0" applyBorder="0" applyAlignment="0" applyProtection="0"/>
    <xf numFmtId="0" fontId="53" fillId="45" borderId="0" applyNumberFormat="0" applyBorder="0" applyAlignment="0" applyProtection="0"/>
    <xf numFmtId="38" fontId="3" fillId="40" borderId="0" applyNumberFormat="0" applyBorder="0" applyAlignment="0" applyProtection="0"/>
    <xf numFmtId="0" fontId="54" fillId="0" borderId="37" applyNumberFormat="0" applyAlignment="0" applyProtection="0">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4" fillId="0" borderId="34">
      <alignment horizontal="left" vertical="center"/>
    </xf>
    <xf numFmtId="0" fontId="55" fillId="0" borderId="44" applyNumberFormat="0" applyFill="0" applyAlignment="0" applyProtection="0"/>
    <xf numFmtId="0" fontId="56" fillId="0" borderId="45" applyNumberFormat="0" applyFill="0" applyAlignment="0" applyProtection="0"/>
    <xf numFmtId="0" fontId="57" fillId="0" borderId="46" applyNumberFormat="0" applyFill="0" applyAlignment="0" applyProtection="0"/>
    <xf numFmtId="0" fontId="57" fillId="0" borderId="0" applyNumberFormat="0" applyFill="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10" fontId="3" fillId="63" borderId="7" applyNumberFormat="0" applyBorder="0" applyAlignment="0" applyProtection="0"/>
    <xf numFmtId="0" fontId="58" fillId="48" borderId="42" applyNumberFormat="0" applyAlignment="0" applyProtection="0"/>
    <xf numFmtId="0" fontId="58" fillId="48" borderId="42" applyNumberFormat="0" applyAlignment="0" applyProtection="0"/>
    <xf numFmtId="0" fontId="58" fillId="48" borderId="42" applyNumberFormat="0" applyAlignment="0" applyProtection="0"/>
    <xf numFmtId="0" fontId="58" fillId="48" borderId="42" applyNumberFormat="0" applyAlignment="0" applyProtection="0"/>
    <xf numFmtId="0" fontId="58" fillId="48" borderId="42" applyNumberFormat="0" applyAlignment="0" applyProtection="0"/>
    <xf numFmtId="0" fontId="58" fillId="48" borderId="42" applyNumberFormat="0" applyAlignment="0" applyProtection="0"/>
    <xf numFmtId="0" fontId="58" fillId="48" borderId="42" applyNumberFormat="0" applyAlignment="0" applyProtection="0"/>
    <xf numFmtId="0" fontId="58" fillId="48" borderId="42" applyNumberFormat="0" applyAlignment="0" applyProtection="0"/>
    <xf numFmtId="0" fontId="58" fillId="48" borderId="42" applyNumberFormat="0" applyAlignment="0" applyProtection="0"/>
    <xf numFmtId="0" fontId="58" fillId="48" borderId="42" applyNumberFormat="0" applyAlignment="0" applyProtection="0"/>
    <xf numFmtId="0" fontId="58" fillId="48" borderId="42" applyNumberFormat="0" applyAlignment="0" applyProtection="0"/>
    <xf numFmtId="0" fontId="58" fillId="48" borderId="42" applyNumberFormat="0" applyAlignment="0" applyProtection="0"/>
    <xf numFmtId="0" fontId="58" fillId="48" borderId="42" applyNumberFormat="0" applyAlignment="0" applyProtection="0"/>
    <xf numFmtId="0" fontId="58" fillId="48" borderId="42" applyNumberFormat="0" applyAlignment="0" applyProtection="0"/>
    <xf numFmtId="0" fontId="58" fillId="48" borderId="42" applyNumberFormat="0" applyAlignment="0" applyProtection="0"/>
    <xf numFmtId="0" fontId="58" fillId="48" borderId="42" applyNumberFormat="0" applyAlignment="0" applyProtection="0"/>
    <xf numFmtId="0" fontId="58" fillId="48" borderId="42" applyNumberFormat="0" applyAlignment="0" applyProtection="0"/>
    <xf numFmtId="0" fontId="58" fillId="48" borderId="42" applyNumberFormat="0" applyAlignment="0" applyProtection="0"/>
    <xf numFmtId="0" fontId="58" fillId="48" borderId="42" applyNumberFormat="0" applyAlignment="0" applyProtection="0"/>
    <xf numFmtId="0" fontId="58" fillId="48" borderId="42" applyNumberFormat="0" applyAlignment="0" applyProtection="0"/>
    <xf numFmtId="0" fontId="58" fillId="48" borderId="42" applyNumberFormat="0" applyAlignment="0" applyProtection="0"/>
    <xf numFmtId="0" fontId="58" fillId="48" borderId="42" applyNumberFormat="0" applyAlignment="0" applyProtection="0"/>
    <xf numFmtId="0" fontId="58" fillId="48" borderId="42" applyNumberFormat="0" applyAlignment="0" applyProtection="0"/>
    <xf numFmtId="0" fontId="58" fillId="48" borderId="42" applyNumberFormat="0" applyAlignment="0" applyProtection="0"/>
    <xf numFmtId="0" fontId="58" fillId="48" borderId="42" applyNumberFormat="0" applyAlignment="0" applyProtection="0"/>
    <xf numFmtId="0" fontId="58" fillId="48" borderId="42" applyNumberFormat="0" applyAlignment="0" applyProtection="0"/>
    <xf numFmtId="0" fontId="58" fillId="48" borderId="42" applyNumberFormat="0" applyAlignment="0" applyProtection="0"/>
    <xf numFmtId="0" fontId="58" fillId="48" borderId="42" applyNumberFormat="0" applyAlignment="0" applyProtection="0"/>
    <xf numFmtId="0" fontId="59" fillId="0" borderId="47" applyNumberFormat="0" applyFill="0" applyAlignment="0" applyProtection="0"/>
    <xf numFmtId="0" fontId="60" fillId="64" borderId="0" applyNumberFormat="0" applyBorder="0" applyAlignment="0" applyProtection="0"/>
    <xf numFmtId="178" fontId="5" fillId="0" borderId="0"/>
    <xf numFmtId="178" fontId="5" fillId="0" borderId="0"/>
    <xf numFmtId="178"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3" fillId="0" borderId="0"/>
    <xf numFmtId="0" fontId="38"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5" fillId="0" borderId="0"/>
    <xf numFmtId="0" fontId="5" fillId="0" borderId="0"/>
    <xf numFmtId="0" fontId="43" fillId="0" borderId="0"/>
    <xf numFmtId="0" fontId="43" fillId="0" borderId="0"/>
    <xf numFmtId="0" fontId="38" fillId="0" borderId="0"/>
    <xf numFmtId="0" fontId="38" fillId="0" borderId="0"/>
    <xf numFmtId="0" fontId="1" fillId="0" borderId="0"/>
    <xf numFmtId="0" fontId="1" fillId="0" borderId="0"/>
    <xf numFmtId="0" fontId="47" fillId="0" borderId="0"/>
    <xf numFmtId="0" fontId="1" fillId="0" borderId="0"/>
    <xf numFmtId="0" fontId="47" fillId="0" borderId="0"/>
    <xf numFmtId="0" fontId="1" fillId="0" borderId="0"/>
    <xf numFmtId="0" fontId="5" fillId="0" borderId="0"/>
    <xf numFmtId="0" fontId="5" fillId="0" borderId="0"/>
    <xf numFmtId="0" fontId="5" fillId="0" borderId="0"/>
    <xf numFmtId="0" fontId="5" fillId="0" borderId="0"/>
    <xf numFmtId="0" fontId="5" fillId="0" borderId="0"/>
    <xf numFmtId="0" fontId="43" fillId="0" borderId="0"/>
    <xf numFmtId="0" fontId="38" fillId="0" borderId="0"/>
    <xf numFmtId="0" fontId="43" fillId="0" borderId="0"/>
    <xf numFmtId="0" fontId="38" fillId="0" borderId="0"/>
    <xf numFmtId="0" fontId="1" fillId="0" borderId="0"/>
    <xf numFmtId="0" fontId="1" fillId="0" borderId="0"/>
    <xf numFmtId="0" fontId="47" fillId="0" borderId="0"/>
    <xf numFmtId="0" fontId="1" fillId="0" borderId="0"/>
    <xf numFmtId="0" fontId="47" fillId="0" borderId="0"/>
    <xf numFmtId="0" fontId="1" fillId="0" borderId="0"/>
    <xf numFmtId="0" fontId="5" fillId="0" borderId="0"/>
    <xf numFmtId="0" fontId="5"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1" fillId="0" borderId="0"/>
    <xf numFmtId="0" fontId="47" fillId="0" borderId="0"/>
    <xf numFmtId="0" fontId="1" fillId="0" borderId="0"/>
    <xf numFmtId="0" fontId="5" fillId="0" borderId="0"/>
    <xf numFmtId="0" fontId="5" fillId="0" borderId="0"/>
    <xf numFmtId="0" fontId="1" fillId="0" borderId="0"/>
    <xf numFmtId="0" fontId="47"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3" fillId="0" borderId="0"/>
    <xf numFmtId="0" fontId="38" fillId="0" borderId="0"/>
    <xf numFmtId="0" fontId="43" fillId="0" borderId="0"/>
    <xf numFmtId="0" fontId="38" fillId="0" borderId="0"/>
    <xf numFmtId="0" fontId="5" fillId="0" borderId="0"/>
    <xf numFmtId="0" fontId="5" fillId="0" borderId="0"/>
    <xf numFmtId="0" fontId="61" fillId="0" borderId="0"/>
    <xf numFmtId="0" fontId="61" fillId="0" borderId="0"/>
    <xf numFmtId="0" fontId="61" fillId="0" borderId="0"/>
    <xf numFmtId="0" fontId="61" fillId="0" borderId="0"/>
    <xf numFmtId="0" fontId="61" fillId="0" borderId="0"/>
    <xf numFmtId="0" fontId="43" fillId="0" borderId="0"/>
    <xf numFmtId="0" fontId="38" fillId="0" borderId="0"/>
    <xf numFmtId="0" fontId="43" fillId="0" borderId="0"/>
    <xf numFmtId="0" fontId="38" fillId="0" borderId="0"/>
    <xf numFmtId="0" fontId="61" fillId="0" borderId="0"/>
    <xf numFmtId="0" fontId="61" fillId="0" borderId="0"/>
    <xf numFmtId="0" fontId="61" fillId="0" borderId="0"/>
    <xf numFmtId="0" fontId="5" fillId="0" borderId="0"/>
    <xf numFmtId="0" fontId="5" fillId="0" borderId="0"/>
    <xf numFmtId="0" fontId="61" fillId="0" borderId="0"/>
    <xf numFmtId="0" fontId="61" fillId="0" borderId="0"/>
    <xf numFmtId="0" fontId="5" fillId="0" borderId="0"/>
    <xf numFmtId="0" fontId="5" fillId="0" borderId="0"/>
    <xf numFmtId="0" fontId="43" fillId="0" borderId="0"/>
    <xf numFmtId="0" fontId="47" fillId="0" borderId="0"/>
    <xf numFmtId="0" fontId="43" fillId="0" borderId="0"/>
    <xf numFmtId="0" fontId="47" fillId="0" borderId="0"/>
    <xf numFmtId="0" fontId="47" fillId="0" borderId="0"/>
    <xf numFmtId="0" fontId="43" fillId="0" borderId="0"/>
    <xf numFmtId="0" fontId="43" fillId="0" borderId="0"/>
    <xf numFmtId="0" fontId="5" fillId="0" borderId="0"/>
    <xf numFmtId="0" fontId="5" fillId="0" borderId="0"/>
    <xf numFmtId="0" fontId="5" fillId="0" borderId="0"/>
    <xf numFmtId="0" fontId="43" fillId="0" borderId="0"/>
    <xf numFmtId="0" fontId="43" fillId="0" borderId="0"/>
    <xf numFmtId="0" fontId="38" fillId="0" borderId="0"/>
    <xf numFmtId="0" fontId="1" fillId="0" borderId="0"/>
    <xf numFmtId="0" fontId="38" fillId="0" borderId="0"/>
    <xf numFmtId="0" fontId="1" fillId="0" borderId="0"/>
    <xf numFmtId="0" fontId="38"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5" fillId="0" borderId="0"/>
    <xf numFmtId="0" fontId="1" fillId="0" borderId="0"/>
    <xf numFmtId="0" fontId="1" fillId="0" borderId="0"/>
    <xf numFmtId="0" fontId="47" fillId="0" borderId="0"/>
    <xf numFmtId="0" fontId="1" fillId="0" borderId="0"/>
    <xf numFmtId="0" fontId="47"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5" fillId="0" borderId="0"/>
    <xf numFmtId="0" fontId="1" fillId="0" borderId="0"/>
    <xf numFmtId="0" fontId="1" fillId="0" borderId="0"/>
    <xf numFmtId="0" fontId="47" fillId="0" borderId="0"/>
    <xf numFmtId="0" fontId="1" fillId="0" borderId="0"/>
    <xf numFmtId="0" fontId="47" fillId="0" borderId="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5" fillId="0" borderId="0"/>
    <xf numFmtId="0" fontId="5"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43" fillId="0" borderId="0"/>
    <xf numFmtId="0" fontId="43" fillId="0" borderId="0"/>
    <xf numFmtId="0" fontId="5" fillId="0" borderId="0"/>
    <xf numFmtId="0" fontId="5" fillId="0" borderId="0"/>
    <xf numFmtId="0" fontId="5" fillId="0" borderId="0"/>
    <xf numFmtId="0" fontId="5" fillId="0" borderId="0"/>
    <xf numFmtId="0" fontId="5" fillId="0" borderId="0"/>
    <xf numFmtId="0" fontId="1" fillId="0" borderId="0"/>
    <xf numFmtId="0" fontId="41" fillId="0" borderId="0"/>
    <xf numFmtId="0" fontId="1" fillId="0" borderId="0"/>
    <xf numFmtId="0" fontId="5" fillId="0" borderId="0"/>
    <xf numFmtId="0" fontId="43" fillId="0" borderId="0"/>
    <xf numFmtId="0" fontId="38" fillId="0" borderId="0"/>
    <xf numFmtId="0" fontId="43" fillId="0" borderId="0"/>
    <xf numFmtId="0" fontId="43" fillId="0" borderId="0"/>
    <xf numFmtId="0" fontId="5" fillId="0" borderId="0"/>
    <xf numFmtId="0" fontId="14" fillId="0" borderId="0">
      <alignment vertical="center"/>
    </xf>
    <xf numFmtId="0" fontId="1" fillId="0" borderId="0"/>
    <xf numFmtId="0" fontId="1" fillId="0" borderId="0"/>
    <xf numFmtId="0" fontId="47"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5"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5" fillId="0" borderId="0"/>
    <xf numFmtId="0" fontId="5" fillId="0" borderId="0"/>
    <xf numFmtId="0" fontId="5" fillId="0" borderId="0"/>
    <xf numFmtId="0" fontId="5" fillId="0" borderId="0"/>
    <xf numFmtId="0" fontId="1" fillId="0" borderId="0"/>
    <xf numFmtId="0" fontId="43" fillId="0" borderId="0"/>
    <xf numFmtId="0" fontId="3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5"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5" fillId="0" borderId="0"/>
    <xf numFmtId="0" fontId="5" fillId="0" borderId="0"/>
    <xf numFmtId="0" fontId="5"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43" fillId="0" borderId="0"/>
    <xf numFmtId="0" fontId="38" fillId="0" borderId="0"/>
    <xf numFmtId="0" fontId="5" fillId="0" borderId="0"/>
    <xf numFmtId="0" fontId="43" fillId="0" borderId="0"/>
    <xf numFmtId="0" fontId="38"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5" fillId="0" borderId="0"/>
    <xf numFmtId="0" fontId="5"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5" fillId="0" borderId="0"/>
    <xf numFmtId="0" fontId="5"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47" fillId="65" borderId="39" applyNumberFormat="0" applyFont="0" applyAlignment="0" applyProtection="0"/>
    <xf numFmtId="0" fontId="62" fillId="65" borderId="39" applyNumberFormat="0" applyFont="0" applyAlignment="0" applyProtection="0"/>
    <xf numFmtId="0" fontId="62" fillId="65" borderId="39" applyNumberFormat="0" applyFont="0" applyAlignment="0" applyProtection="0"/>
    <xf numFmtId="0" fontId="62" fillId="65" borderId="39" applyNumberFormat="0" applyFont="0" applyAlignment="0" applyProtection="0"/>
    <xf numFmtId="7" fontId="14" fillId="0" borderId="0"/>
    <xf numFmtId="7" fontId="14" fillId="0" borderId="0"/>
    <xf numFmtId="37" fontId="17" fillId="39" borderId="0">
      <alignment horizontal="right"/>
    </xf>
    <xf numFmtId="0" fontId="63" fillId="61" borderId="48" applyNumberFormat="0" applyAlignment="0" applyProtection="0"/>
    <xf numFmtId="0" fontId="63" fillId="61" borderId="48" applyNumberFormat="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7" fillId="0" borderId="0" applyFont="0" applyFill="0" applyBorder="0" applyAlignment="0" applyProtection="0"/>
    <xf numFmtId="9" fontId="1" fillId="0" borderId="0" applyFont="0" applyFill="0" applyBorder="0" applyAlignment="0" applyProtection="0"/>
    <xf numFmtId="9" fontId="4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7" fillId="0" borderId="0" applyFont="0" applyFill="0" applyBorder="0" applyAlignment="0" applyProtection="0"/>
    <xf numFmtId="9" fontId="1" fillId="0" borderId="0" applyFont="0" applyFill="0" applyBorder="0" applyAlignment="0" applyProtection="0"/>
    <xf numFmtId="9" fontId="4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7" fillId="0" borderId="0" applyFont="0" applyFill="0" applyBorder="0" applyAlignment="0" applyProtection="0"/>
    <xf numFmtId="9" fontId="1" fillId="0" borderId="0" applyFont="0" applyFill="0" applyBorder="0" applyAlignment="0" applyProtection="0"/>
    <xf numFmtId="9" fontId="4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7" fillId="0" borderId="0" applyFont="0" applyFill="0" applyBorder="0" applyAlignment="0" applyProtection="0"/>
    <xf numFmtId="9" fontId="1" fillId="0" borderId="0" applyFont="0" applyFill="0" applyBorder="0" applyAlignment="0" applyProtection="0"/>
    <xf numFmtId="9" fontId="47"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7" fillId="0" borderId="0" applyFont="0" applyFill="0" applyBorder="0" applyAlignment="0" applyProtection="0"/>
    <xf numFmtId="9" fontId="1" fillId="0" borderId="0" applyFont="0" applyFill="0" applyBorder="0" applyAlignment="0" applyProtection="0"/>
    <xf numFmtId="9" fontId="4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7" fillId="0" borderId="0" applyFont="0" applyFill="0" applyBorder="0" applyAlignment="0" applyProtection="0"/>
    <xf numFmtId="9" fontId="1" fillId="0" borderId="0" applyFont="0" applyFill="0" applyBorder="0" applyAlignment="0" applyProtection="0"/>
    <xf numFmtId="9" fontId="47"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7" fillId="0" borderId="0" applyFont="0" applyFill="0" applyBorder="0" applyAlignment="0" applyProtection="0"/>
    <xf numFmtId="0" fontId="64" fillId="0" borderId="0" applyNumberFormat="0" applyFont="0" applyFill="0" applyBorder="0" applyAlignment="0" applyProtection="0">
      <alignment horizontal="left"/>
    </xf>
    <xf numFmtId="15" fontId="64" fillId="0" borderId="0" applyFont="0" applyFill="0" applyBorder="0" applyAlignment="0" applyProtection="0"/>
    <xf numFmtId="15" fontId="64" fillId="0" borderId="0" applyFont="0" applyFill="0" applyBorder="0" applyAlignment="0" applyProtection="0"/>
    <xf numFmtId="4" fontId="64" fillId="0" borderId="0" applyFont="0" applyFill="0" applyBorder="0" applyAlignment="0" applyProtection="0"/>
    <xf numFmtId="4" fontId="64" fillId="0" borderId="0" applyFont="0" applyFill="0" applyBorder="0" applyAlignment="0" applyProtection="0"/>
    <xf numFmtId="0" fontId="65" fillId="0" borderId="12">
      <alignment horizontal="center"/>
    </xf>
    <xf numFmtId="3" fontId="64" fillId="0" borderId="0" applyFont="0" applyFill="0" applyBorder="0" applyAlignment="0" applyProtection="0"/>
    <xf numFmtId="3" fontId="64" fillId="0" borderId="0" applyFont="0" applyFill="0" applyBorder="0" applyAlignment="0" applyProtection="0"/>
    <xf numFmtId="0" fontId="64" fillId="66" borderId="0" applyNumberFormat="0" applyFont="0" applyBorder="0" applyAlignment="0" applyProtection="0"/>
    <xf numFmtId="0" fontId="64" fillId="66" borderId="0" applyNumberFormat="0" applyFont="0" applyBorder="0" applyAlignment="0" applyProtection="0"/>
    <xf numFmtId="0" fontId="45" fillId="63" borderId="12" applyNumberFormat="0" applyAlignment="0"/>
    <xf numFmtId="0" fontId="66" fillId="0" borderId="0" applyNumberFormat="0" applyFill="0" applyBorder="0" applyAlignment="0" applyProtection="0"/>
    <xf numFmtId="0" fontId="67" fillId="0" borderId="49" applyNumberFormat="0" applyFill="0" applyAlignment="0" applyProtection="0"/>
    <xf numFmtId="0" fontId="67" fillId="0" borderId="49" applyNumberFormat="0" applyFill="0" applyAlignment="0" applyProtection="0"/>
    <xf numFmtId="0" fontId="67" fillId="0" borderId="49" applyNumberFormat="0" applyFill="0" applyAlignment="0" applyProtection="0"/>
    <xf numFmtId="0" fontId="67" fillId="0" borderId="49" applyNumberFormat="0" applyFill="0" applyAlignment="0" applyProtection="0"/>
    <xf numFmtId="0" fontId="68" fillId="0" borderId="0" applyNumberFormat="0" applyFill="0" applyBorder="0" applyAlignment="0" applyProtection="0"/>
    <xf numFmtId="0" fontId="6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9" fontId="14" fillId="0" borderId="0" applyFont="0" applyFill="0" applyBorder="0" applyAlignment="0" applyProtection="0">
      <protection locked="0"/>
    </xf>
    <xf numFmtId="0" fontId="5" fillId="0" borderId="0"/>
    <xf numFmtId="42" fontId="70" fillId="0" borderId="0" applyFont="0" applyFill="0" applyBorder="0" applyAlignment="0" applyProtection="0"/>
    <xf numFmtId="44" fontId="70" fillId="0" borderId="0" applyFont="0" applyFill="0" applyBorder="0" applyAlignment="0" applyProtection="0"/>
    <xf numFmtId="180" fontId="5" fillId="0" borderId="0" applyFont="0" applyFill="0" applyBorder="0" applyAlignment="0" applyProtection="0"/>
    <xf numFmtId="43" fontId="70" fillId="0" borderId="0" applyFont="0" applyFill="0" applyBorder="0" applyAlignment="0" applyProtection="0"/>
    <xf numFmtId="41" fontId="70" fillId="0" borderId="0" applyFont="0" applyFill="0" applyBorder="0" applyAlignment="0" applyProtection="0"/>
    <xf numFmtId="0" fontId="7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5" fillId="0" borderId="0"/>
    <xf numFmtId="0" fontId="5" fillId="0" borderId="0"/>
    <xf numFmtId="0" fontId="5" fillId="0" borderId="0"/>
    <xf numFmtId="0" fontId="5" fillId="0" borderId="0"/>
    <xf numFmtId="0" fontId="62" fillId="0" borderId="0"/>
    <xf numFmtId="0" fontId="62" fillId="0" borderId="0"/>
    <xf numFmtId="0" fontId="62" fillId="0" borderId="0"/>
    <xf numFmtId="0" fontId="72" fillId="0" borderId="0"/>
    <xf numFmtId="0" fontId="62" fillId="0" borderId="0"/>
    <xf numFmtId="0" fontId="73" fillId="0" borderId="0"/>
    <xf numFmtId="0" fontId="62" fillId="0" borderId="0"/>
    <xf numFmtId="0" fontId="74" fillId="0" borderId="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73" fillId="0" borderId="0"/>
    <xf numFmtId="0" fontId="5" fillId="0" borderId="0"/>
    <xf numFmtId="0" fontId="72" fillId="0" borderId="0"/>
    <xf numFmtId="0" fontId="72" fillId="0" borderId="0"/>
    <xf numFmtId="0" fontId="72" fillId="0" borderId="0"/>
    <xf numFmtId="0" fontId="5" fillId="0" borderId="0"/>
    <xf numFmtId="0" fontId="73" fillId="0" borderId="0"/>
    <xf numFmtId="0" fontId="6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3" fillId="0" borderId="0"/>
    <xf numFmtId="0" fontId="5" fillId="0" borderId="0"/>
    <xf numFmtId="0" fontId="5" fillId="0" borderId="0"/>
    <xf numFmtId="0" fontId="72" fillId="0" borderId="0"/>
    <xf numFmtId="0" fontId="72" fillId="0" borderId="0"/>
    <xf numFmtId="0" fontId="73" fillId="0" borderId="0"/>
    <xf numFmtId="0" fontId="5" fillId="0" borderId="0"/>
    <xf numFmtId="0" fontId="5" fillId="0" borderId="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72" fillId="0" borderId="0"/>
    <xf numFmtId="0" fontId="62" fillId="0" borderId="0"/>
    <xf numFmtId="0" fontId="62" fillId="0" borderId="0"/>
    <xf numFmtId="0" fontId="72" fillId="0" borderId="0"/>
    <xf numFmtId="0" fontId="72" fillId="0" borderId="0"/>
    <xf numFmtId="0" fontId="73" fillId="0" borderId="0"/>
    <xf numFmtId="0" fontId="72" fillId="0" borderId="0"/>
    <xf numFmtId="0" fontId="73" fillId="0" borderId="0"/>
    <xf numFmtId="0" fontId="73" fillId="0" borderId="0"/>
    <xf numFmtId="0" fontId="73" fillId="0" borderId="0"/>
    <xf numFmtId="0" fontId="73" fillId="0" borderId="0"/>
    <xf numFmtId="0" fontId="73" fillId="0" borderId="0"/>
    <xf numFmtId="0" fontId="73" fillId="0" borderId="0"/>
    <xf numFmtId="0" fontId="5" fillId="0" borderId="0"/>
    <xf numFmtId="0" fontId="72" fillId="0" borderId="0"/>
    <xf numFmtId="0" fontId="72" fillId="0" borderId="0"/>
    <xf numFmtId="0" fontId="5" fillId="0" borderId="0"/>
    <xf numFmtId="181" fontId="5" fillId="0" borderId="0" applyFont="0" applyFill="0" applyBorder="0" applyAlignment="0" applyProtection="0"/>
    <xf numFmtId="165" fontId="75" fillId="0" borderId="0" applyFont="0" applyFill="0" applyBorder="0" applyAlignment="0" applyProtection="0"/>
    <xf numFmtId="10" fontId="75" fillId="0" borderId="0" applyFont="0" applyFill="0" applyBorder="0" applyAlignment="0" applyProtection="0"/>
    <xf numFmtId="0" fontId="76" fillId="0" borderId="0"/>
    <xf numFmtId="182" fontId="14" fillId="0" borderId="0" applyFont="0" applyFill="0" applyBorder="0" applyAlignment="0" applyProtection="0">
      <protection locked="0"/>
    </xf>
    <xf numFmtId="0" fontId="76" fillId="0" borderId="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7" fillId="4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7" fillId="43"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7" fillId="4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7" fillId="44"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7" fillId="4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7" fillId="4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7" fillId="4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7" fillId="46" borderId="0" applyNumberFormat="0" applyBorder="0" applyAlignment="0" applyProtection="0"/>
    <xf numFmtId="0" fontId="1" fillId="30" borderId="0" applyNumberFormat="0" applyBorder="0" applyAlignment="0" applyProtection="0"/>
    <xf numFmtId="0" fontId="47" fillId="47"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47" fillId="48"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6" fontId="74" fillId="0" borderId="0" applyFont="0" applyFill="0" applyBorder="0" applyAlignment="0" applyProtection="0"/>
    <xf numFmtId="8" fontId="74" fillId="0" borderId="0" applyFont="0" applyFill="0" applyBorder="0" applyAlignment="0" applyProtection="0"/>
    <xf numFmtId="0" fontId="1" fillId="15" borderId="0" applyNumberFormat="0" applyBorder="0" applyAlignment="0" applyProtection="0"/>
    <xf numFmtId="0" fontId="47" fillId="49"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47" fillId="50"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7" fillId="5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7" fillId="51" borderId="0" applyNumberFormat="0" applyBorder="0" applyAlignment="0" applyProtection="0"/>
    <xf numFmtId="0" fontId="1" fillId="27" borderId="0" applyNumberFormat="0" applyBorder="0" applyAlignment="0" applyProtection="0"/>
    <xf numFmtId="0" fontId="47" fillId="4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47" fillId="49"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47" fillId="52"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48" fillId="53" borderId="0" applyNumberFormat="0" applyBorder="0" applyAlignment="0" applyProtection="0"/>
    <xf numFmtId="0" fontId="35" fillId="16" borderId="0" applyNumberFormat="0" applyBorder="0" applyAlignment="0" applyProtection="0"/>
    <xf numFmtId="0" fontId="48" fillId="50" borderId="0" applyNumberFormat="0" applyBorder="0" applyAlignment="0" applyProtection="0"/>
    <xf numFmtId="0" fontId="35" fillId="20"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5" borderId="0" applyNumberFormat="0" applyBorder="0" applyAlignment="0" applyProtection="0"/>
    <xf numFmtId="0" fontId="35" fillId="32" borderId="0" applyNumberFormat="0" applyBorder="0" applyAlignment="0" applyProtection="0"/>
    <xf numFmtId="0" fontId="48" fillId="56" borderId="0" applyNumberFormat="0" applyBorder="0" applyAlignment="0" applyProtection="0"/>
    <xf numFmtId="0" fontId="48" fillId="56" borderId="0" applyNumberFormat="0" applyBorder="0" applyAlignment="0" applyProtection="0"/>
    <xf numFmtId="0" fontId="74" fillId="0" borderId="0"/>
    <xf numFmtId="0" fontId="74" fillId="0" borderId="0"/>
    <xf numFmtId="0" fontId="5" fillId="0" borderId="0"/>
    <xf numFmtId="0" fontId="5" fillId="0" borderId="0"/>
    <xf numFmtId="0" fontId="5" fillId="0" borderId="0"/>
    <xf numFmtId="0" fontId="74" fillId="0" borderId="0"/>
    <xf numFmtId="0" fontId="74" fillId="0" borderId="0"/>
    <xf numFmtId="0" fontId="74" fillId="0" borderId="0"/>
    <xf numFmtId="0" fontId="74" fillId="0" borderId="0"/>
    <xf numFmtId="0" fontId="5" fillId="0" borderId="0"/>
    <xf numFmtId="0" fontId="62" fillId="0" borderId="0"/>
    <xf numFmtId="0" fontId="74" fillId="0" borderId="0"/>
    <xf numFmtId="0" fontId="73" fillId="0" borderId="0"/>
    <xf numFmtId="0" fontId="74" fillId="0" borderId="0"/>
    <xf numFmtId="0" fontId="74" fillId="0" borderId="0"/>
    <xf numFmtId="0" fontId="73" fillId="0" borderId="0"/>
    <xf numFmtId="0" fontId="74" fillId="0" borderId="0"/>
    <xf numFmtId="0" fontId="74" fillId="0" borderId="0"/>
    <xf numFmtId="0" fontId="74" fillId="0" borderId="0"/>
    <xf numFmtId="0" fontId="74" fillId="0" borderId="0"/>
    <xf numFmtId="0" fontId="74" fillId="0" borderId="0"/>
    <xf numFmtId="0" fontId="74" fillId="0" borderId="0"/>
    <xf numFmtId="0" fontId="5" fillId="0" borderId="0"/>
    <xf numFmtId="0" fontId="5" fillId="0" borderId="0"/>
    <xf numFmtId="0" fontId="5" fillId="0" borderId="0"/>
    <xf numFmtId="0" fontId="73" fillId="0" borderId="0"/>
    <xf numFmtId="0" fontId="73" fillId="0" borderId="0"/>
    <xf numFmtId="0" fontId="73" fillId="0" borderId="0"/>
    <xf numFmtId="0" fontId="77" fillId="0" borderId="35" applyBorder="0"/>
    <xf numFmtId="0" fontId="48" fillId="57" borderId="0" applyNumberFormat="0" applyBorder="0" applyAlignment="0" applyProtection="0"/>
    <xf numFmtId="0" fontId="35" fillId="13" borderId="0" applyNumberFormat="0" applyBorder="0" applyAlignment="0" applyProtection="0"/>
    <xf numFmtId="0" fontId="48" fillId="58" borderId="0" applyNumberFormat="0" applyBorder="0" applyAlignment="0" applyProtection="0"/>
    <xf numFmtId="0" fontId="35" fillId="17" borderId="0" applyNumberFormat="0" applyBorder="0" applyAlignment="0" applyProtection="0"/>
    <xf numFmtId="0" fontId="48" fillId="59" borderId="0" applyNumberFormat="0" applyBorder="0" applyAlignment="0" applyProtection="0"/>
    <xf numFmtId="0" fontId="35" fillId="21" borderId="0" applyNumberFormat="0" applyBorder="0" applyAlignment="0" applyProtection="0"/>
    <xf numFmtId="0" fontId="48" fillId="54" borderId="0" applyNumberFormat="0" applyBorder="0" applyAlignment="0" applyProtection="0"/>
    <xf numFmtId="0" fontId="35" fillId="25" borderId="0" applyNumberFormat="0" applyBorder="0" applyAlignment="0" applyProtection="0"/>
    <xf numFmtId="0" fontId="48" fillId="55" borderId="0" applyNumberFormat="0" applyBorder="0" applyAlignment="0" applyProtection="0"/>
    <xf numFmtId="0" fontId="35" fillId="29" borderId="0" applyNumberFormat="0" applyBorder="0" applyAlignment="0" applyProtection="0"/>
    <xf numFmtId="0" fontId="48" fillId="60" borderId="0" applyNumberFormat="0" applyBorder="0" applyAlignment="0" applyProtection="0"/>
    <xf numFmtId="0" fontId="35" fillId="33" borderId="0" applyNumberFormat="0" applyBorder="0" applyAlignment="0" applyProtection="0"/>
    <xf numFmtId="0" fontId="3" fillId="0" borderId="0" applyNumberFormat="0" applyAlignment="0"/>
    <xf numFmtId="183" fontId="5" fillId="67" borderId="50">
      <alignment horizontal="center" vertical="center"/>
    </xf>
    <xf numFmtId="0" fontId="17" fillId="0" borderId="0">
      <alignment horizontal="center" wrapText="1"/>
      <protection locked="0"/>
    </xf>
    <xf numFmtId="3" fontId="78" fillId="0" borderId="0" applyNumberFormat="0" applyFill="0" applyBorder="0" applyAlignment="0" applyProtection="0"/>
    <xf numFmtId="3" fontId="79" fillId="0" borderId="0" applyNumberFormat="0" applyFill="0" applyBorder="0" applyAlignment="0" applyProtection="0"/>
    <xf numFmtId="0" fontId="80" fillId="0" borderId="0" applyNumberFormat="0" applyProtection="0"/>
    <xf numFmtId="0" fontId="81" fillId="0" borderId="0">
      <alignment horizontal="center" vertical="center"/>
    </xf>
    <xf numFmtId="0" fontId="49" fillId="44" borderId="0" applyNumberFormat="0" applyBorder="0" applyAlignment="0" applyProtection="0"/>
    <xf numFmtId="0" fontId="25" fillId="8" borderId="0" applyNumberFormat="0" applyBorder="0" applyAlignment="0" applyProtection="0"/>
    <xf numFmtId="0" fontId="82" fillId="68" borderId="7" applyBorder="0">
      <alignment horizontal="center"/>
    </xf>
    <xf numFmtId="0" fontId="82" fillId="68" borderId="7" applyBorder="0">
      <alignment horizontal="center"/>
    </xf>
    <xf numFmtId="0" fontId="82" fillId="69" borderId="7" applyBorder="0">
      <alignment horizontal="center"/>
    </xf>
    <xf numFmtId="0" fontId="82" fillId="69" borderId="7" applyBorder="0">
      <alignment horizontal="center"/>
    </xf>
    <xf numFmtId="0" fontId="83" fillId="0" borderId="0" applyNumberFormat="0" applyFill="0" applyBorder="0" applyAlignment="0" applyProtection="0"/>
    <xf numFmtId="184" fontId="42" fillId="0" borderId="0" applyNumberFormat="0" applyFill="0" applyBorder="0" applyAlignment="0"/>
    <xf numFmtId="5" fontId="65" fillId="0" borderId="36" applyAlignment="0" applyProtection="0"/>
    <xf numFmtId="5" fontId="65" fillId="0" borderId="36" applyAlignment="0" applyProtection="0"/>
    <xf numFmtId="0" fontId="54" fillId="0" borderId="15">
      <alignment horizontal="centerContinuous" vertical="center"/>
    </xf>
    <xf numFmtId="0" fontId="2" fillId="0" borderId="7">
      <alignment horizontal="left" vertical="center"/>
    </xf>
    <xf numFmtId="0" fontId="2" fillId="0" borderId="7">
      <alignment horizontal="left" vertical="center"/>
    </xf>
    <xf numFmtId="174" fontId="2" fillId="0" borderId="7">
      <alignment horizontal="right" vertical="center"/>
    </xf>
    <xf numFmtId="174" fontId="2" fillId="0" borderId="7">
      <alignment horizontal="right" vertical="center"/>
    </xf>
    <xf numFmtId="185" fontId="38" fillId="0" borderId="0" applyFill="0" applyBorder="0" applyAlignment="0"/>
    <xf numFmtId="186" fontId="5" fillId="0" borderId="0" applyFill="0" applyBorder="0" applyAlignment="0"/>
    <xf numFmtId="187" fontId="5" fillId="0" borderId="0" applyFill="0" applyBorder="0" applyAlignment="0"/>
    <xf numFmtId="186" fontId="5" fillId="0" borderId="0" applyFill="0" applyBorder="0" applyAlignment="0"/>
    <xf numFmtId="186" fontId="5" fillId="0" borderId="0" applyFill="0" applyBorder="0" applyAlignment="0"/>
    <xf numFmtId="186" fontId="5" fillId="0" borderId="0" applyFill="0" applyBorder="0" applyAlignment="0"/>
    <xf numFmtId="186" fontId="5" fillId="0" borderId="0" applyFill="0" applyBorder="0" applyAlignment="0"/>
    <xf numFmtId="186" fontId="5" fillId="0" borderId="0" applyFill="0" applyBorder="0" applyAlignment="0"/>
    <xf numFmtId="0" fontId="50" fillId="61" borderId="42" applyNumberFormat="0" applyAlignment="0" applyProtection="0"/>
    <xf numFmtId="0" fontId="29" fillId="11" borderId="29" applyNumberFormat="0" applyAlignment="0" applyProtection="0"/>
    <xf numFmtId="1" fontId="84" fillId="0" borderId="0">
      <alignment horizontal="center"/>
      <protection locked="0"/>
    </xf>
    <xf numFmtId="2" fontId="85" fillId="0" borderId="35" applyBorder="0" applyAlignment="0" applyProtection="0">
      <alignment horizontal="center"/>
      <protection locked="0"/>
    </xf>
    <xf numFmtId="1" fontId="85" fillId="0" borderId="0">
      <alignment horizontal="center"/>
      <protection locked="0"/>
    </xf>
    <xf numFmtId="0" fontId="51" fillId="62" borderId="43" applyNumberFormat="0" applyAlignment="0" applyProtection="0"/>
    <xf numFmtId="0" fontId="31" fillId="12" borderId="32" applyNumberFormat="0" applyAlignment="0" applyProtection="0"/>
    <xf numFmtId="0" fontId="5" fillId="0" borderId="0" applyNumberFormat="0" applyFont="0" applyBorder="0" applyAlignment="0" applyProtection="0"/>
    <xf numFmtId="184" fontId="86" fillId="0" borderId="7" applyBorder="0"/>
    <xf numFmtId="184" fontId="86" fillId="0" borderId="7" applyBorder="0"/>
    <xf numFmtId="0" fontId="87" fillId="0" borderId="35" applyNumberFormat="0" applyFill="0" applyProtection="0">
      <alignment horizontal="center"/>
    </xf>
    <xf numFmtId="38" fontId="88" fillId="0" borderId="0" applyNumberFormat="0" applyFill="0" applyBorder="0" applyAlignment="0" applyProtection="0">
      <protection locked="0"/>
    </xf>
    <xf numFmtId="38" fontId="89" fillId="0" borderId="0" applyNumberFormat="0" applyFill="0" applyBorder="0" applyAlignment="0" applyProtection="0">
      <protection locked="0"/>
    </xf>
    <xf numFmtId="38" fontId="90" fillId="0" borderId="0" applyNumberFormat="0" applyFill="0" applyBorder="0" applyAlignment="0" applyProtection="0">
      <protection locked="0"/>
    </xf>
    <xf numFmtId="188" fontId="91" fillId="0" borderId="0"/>
    <xf numFmtId="188" fontId="91" fillId="0" borderId="0"/>
    <xf numFmtId="188" fontId="91" fillId="0" borderId="0"/>
    <xf numFmtId="188" fontId="91" fillId="0" borderId="0"/>
    <xf numFmtId="188" fontId="91" fillId="0" borderId="0"/>
    <xf numFmtId="188" fontId="91" fillId="0" borderId="0"/>
    <xf numFmtId="188" fontId="91" fillId="0" borderId="0"/>
    <xf numFmtId="188" fontId="91" fillId="0" borderId="0"/>
    <xf numFmtId="184" fontId="14" fillId="0" borderId="0" applyFont="0" applyFill="0" applyBorder="0" applyAlignment="0" applyProtection="0">
      <protection locked="0"/>
    </xf>
    <xf numFmtId="40" fontId="14" fillId="0" borderId="0" applyFont="0" applyFill="0" applyBorder="0" applyAlignment="0" applyProtection="0">
      <protection locked="0"/>
    </xf>
    <xf numFmtId="186"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43" fontId="5" fillId="0" borderId="0" applyFont="0" applyFill="0" applyBorder="0" applyAlignment="0" applyProtection="0"/>
    <xf numFmtId="17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3" fontId="5" fillId="0" borderId="0" applyFont="0" applyFill="0" applyBorder="0" applyAlignment="0" applyProtection="0"/>
    <xf numFmtId="4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4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43"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18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7" fillId="0" borderId="0" applyFont="0" applyFill="0" applyBorder="0" applyAlignment="0" applyProtection="0"/>
    <xf numFmtId="43" fontId="5"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90" fontId="5" fillId="0" borderId="0"/>
    <xf numFmtId="37" fontId="75" fillId="0" borderId="0" applyFont="0" applyFill="0" applyBorder="0" applyAlignment="0" applyProtection="0"/>
    <xf numFmtId="174" fontId="75" fillId="0" borderId="0" applyFont="0" applyFill="0" applyBorder="0" applyAlignment="0" applyProtection="0"/>
    <xf numFmtId="39" fontId="75" fillId="0" borderId="0" applyFont="0" applyFill="0" applyBorder="0" applyAlignment="0" applyProtection="0"/>
    <xf numFmtId="3" fontId="5" fillId="0" borderId="0" applyFont="0" applyFill="0" applyBorder="0" applyAlignment="0" applyProtection="0"/>
    <xf numFmtId="0" fontId="92" fillId="0" borderId="0" applyNumberFormat="0" applyAlignment="0">
      <alignment horizontal="left"/>
    </xf>
    <xf numFmtId="6" fontId="14" fillId="0" borderId="0" applyFont="0" applyFill="0" applyBorder="0" applyAlignment="0" applyProtection="0">
      <protection locked="0"/>
    </xf>
    <xf numFmtId="8" fontId="14" fillId="0" borderId="0" applyFont="0" applyFill="0" applyBorder="0" applyAlignment="0" applyProtection="0">
      <protection locked="0"/>
    </xf>
    <xf numFmtId="186"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7" fillId="0" borderId="0" applyFont="0" applyFill="0" applyBorder="0" applyAlignment="0" applyProtection="0"/>
    <xf numFmtId="44" fontId="5"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5"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5"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5"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5"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191" fontId="5" fillId="70" borderId="0" applyFill="0" applyBorder="0" applyProtection="0">
      <alignment horizontal="right"/>
    </xf>
    <xf numFmtId="191" fontId="5" fillId="70" borderId="0" applyFill="0" applyBorder="0" applyProtection="0">
      <alignment horizontal="right"/>
    </xf>
    <xf numFmtId="191" fontId="5" fillId="70" borderId="0" applyFill="0" applyBorder="0" applyProtection="0">
      <alignment horizontal="right"/>
    </xf>
    <xf numFmtId="191" fontId="5" fillId="70" borderId="0" applyFill="0" applyBorder="0" applyProtection="0">
      <alignment horizontal="right"/>
    </xf>
    <xf numFmtId="191" fontId="5" fillId="70" borderId="0" applyFill="0" applyBorder="0" applyProtection="0">
      <alignment horizontal="right"/>
    </xf>
    <xf numFmtId="191" fontId="5" fillId="70" borderId="0" applyFill="0" applyBorder="0" applyProtection="0">
      <alignment horizontal="right"/>
    </xf>
    <xf numFmtId="191" fontId="5" fillId="70" borderId="0" applyFill="0" applyBorder="0" applyProtection="0">
      <alignment horizontal="right"/>
    </xf>
    <xf numFmtId="191" fontId="5" fillId="70" borderId="0" applyFill="0" applyBorder="0" applyProtection="0">
      <alignment horizontal="right"/>
    </xf>
    <xf numFmtId="191" fontId="5" fillId="70" borderId="0" applyFill="0" applyBorder="0" applyProtection="0">
      <alignment horizontal="right"/>
    </xf>
    <xf numFmtId="191" fontId="5" fillId="70" borderId="0" applyFill="0" applyBorder="0" applyProtection="0">
      <alignment horizontal="right"/>
    </xf>
    <xf numFmtId="191" fontId="5" fillId="70" borderId="0" applyFill="0" applyBorder="0" applyProtection="0">
      <alignment horizontal="right"/>
    </xf>
    <xf numFmtId="44" fontId="5" fillId="0" borderId="0" applyFont="0" applyFill="0" applyBorder="0" applyAlignment="0" applyProtection="0"/>
    <xf numFmtId="191" fontId="5" fillId="70" borderId="0" applyFill="0" applyBorder="0" applyProtection="0">
      <alignment horizontal="right"/>
    </xf>
    <xf numFmtId="44" fontId="5" fillId="0" borderId="0" applyFont="0" applyFill="0" applyBorder="0" applyAlignment="0" applyProtection="0"/>
    <xf numFmtId="191" fontId="5" fillId="70" borderId="0" applyFill="0" applyBorder="0" applyProtection="0">
      <alignment horizontal="right"/>
    </xf>
    <xf numFmtId="44" fontId="5" fillId="0" borderId="0" applyFont="0" applyFill="0" applyBorder="0" applyAlignment="0" applyProtection="0"/>
    <xf numFmtId="191" fontId="5" fillId="70" borderId="0" applyFill="0" applyBorder="0" applyProtection="0">
      <alignment horizontal="right"/>
    </xf>
    <xf numFmtId="44" fontId="5" fillId="0" borderId="0" applyFont="0" applyFill="0" applyBorder="0" applyAlignment="0" applyProtection="0"/>
    <xf numFmtId="191" fontId="5" fillId="70" borderId="0" applyFill="0" applyBorder="0" applyProtection="0">
      <alignment horizontal="right"/>
    </xf>
    <xf numFmtId="191" fontId="5" fillId="70" borderId="0" applyFill="0" applyBorder="0" applyProtection="0">
      <alignment horizontal="right"/>
    </xf>
    <xf numFmtId="191" fontId="5" fillId="70" borderId="0" applyFill="0" applyBorder="0" applyProtection="0">
      <alignment horizontal="right"/>
    </xf>
    <xf numFmtId="191" fontId="5" fillId="70" borderId="0" applyFill="0" applyBorder="0" applyProtection="0">
      <alignment horizontal="right"/>
    </xf>
    <xf numFmtId="191" fontId="5" fillId="70" borderId="0" applyFill="0" applyBorder="0" applyProtection="0">
      <alignment horizontal="right"/>
    </xf>
    <xf numFmtId="44" fontId="47" fillId="0" borderId="0" applyFont="0" applyFill="0" applyBorder="0" applyAlignment="0" applyProtection="0"/>
    <xf numFmtId="44" fontId="47"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92" fontId="44" fillId="0" borderId="0" applyFont="0" applyFill="0" applyBorder="0" applyAlignment="0" applyProtection="0">
      <alignment vertical="center"/>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5" fontId="75" fillId="0" borderId="0" applyFont="0" applyFill="0" applyBorder="0" applyAlignment="0" applyProtection="0"/>
    <xf numFmtId="7" fontId="75" fillId="0" borderId="0" applyFont="0" applyFill="0" applyBorder="0" applyAlignment="0" applyProtection="0"/>
    <xf numFmtId="193" fontId="5" fillId="0" borderId="0" applyFont="0" applyFill="0" applyBorder="0" applyAlignment="0" applyProtection="0"/>
    <xf numFmtId="194" fontId="5" fillId="0" borderId="0"/>
    <xf numFmtId="0" fontId="5" fillId="0" borderId="0" applyFont="0" applyFill="0" applyBorder="0" applyAlignment="0" applyProtection="0"/>
    <xf numFmtId="14" fontId="38" fillId="0" borderId="0" applyFill="0" applyBorder="0" applyAlignment="0"/>
    <xf numFmtId="17" fontId="54" fillId="0" borderId="23" applyNumberFormat="0">
      <alignment horizontal="centerContinuous"/>
    </xf>
    <xf numFmtId="195" fontId="5" fillId="0" borderId="0" applyFont="0" applyFill="0" applyBorder="0" applyProtection="0">
      <alignment horizontal="left"/>
    </xf>
    <xf numFmtId="0" fontId="93" fillId="0" borderId="0"/>
    <xf numFmtId="174" fontId="94" fillId="0" borderId="0" applyFont="0" applyFill="0" applyBorder="0" applyAlignment="0" applyProtection="0">
      <protection locked="0"/>
    </xf>
    <xf numFmtId="39" fontId="95" fillId="0" borderId="0" applyFont="0" applyFill="0" applyBorder="0" applyAlignment="0" applyProtection="0"/>
    <xf numFmtId="171" fontId="17" fillId="0" borderId="0" applyFont="0" applyFill="0" applyBorder="0" applyAlignment="0"/>
    <xf numFmtId="38" fontId="64" fillId="0" borderId="51">
      <alignment vertical="center"/>
    </xf>
    <xf numFmtId="42" fontId="5" fillId="39" borderId="52" applyNumberFormat="0" applyFont="0" applyAlignment="0">
      <alignment vertical="top"/>
    </xf>
    <xf numFmtId="41" fontId="5" fillId="0" borderId="0" applyFont="0" applyFill="0" applyBorder="0" applyAlignment="0" applyProtection="0"/>
    <xf numFmtId="43" fontId="5" fillId="0" borderId="0" applyFont="0" applyFill="0" applyBorder="0" applyAlignment="0" applyProtection="0"/>
    <xf numFmtId="196" fontId="5" fillId="0" borderId="0"/>
    <xf numFmtId="186" fontId="5" fillId="0" borderId="0" applyFill="0" applyBorder="0" applyAlignment="0"/>
    <xf numFmtId="186" fontId="5" fillId="0" borderId="0" applyFill="0" applyBorder="0" applyAlignment="0"/>
    <xf numFmtId="186" fontId="5" fillId="0" borderId="0" applyFill="0" applyBorder="0" applyAlignment="0"/>
    <xf numFmtId="186" fontId="5" fillId="0" borderId="0" applyFill="0" applyBorder="0" applyAlignment="0"/>
    <xf numFmtId="186" fontId="5" fillId="0" borderId="0" applyFill="0" applyBorder="0" applyAlignment="0"/>
    <xf numFmtId="0" fontId="96" fillId="0" borderId="0" applyNumberFormat="0" applyAlignment="0">
      <alignment horizontal="left"/>
    </xf>
    <xf numFmtId="197" fontId="14" fillId="0" borderId="0" applyFont="0" applyFill="0" applyBorder="0" applyAlignment="0" applyProtection="0"/>
    <xf numFmtId="0" fontId="52" fillId="0" borderId="0" applyNumberFormat="0" applyFill="0" applyBorder="0" applyAlignment="0" applyProtection="0"/>
    <xf numFmtId="0" fontId="33" fillId="0" borderId="0" applyNumberFormat="0" applyFill="0" applyBorder="0" applyAlignment="0" applyProtection="0"/>
    <xf numFmtId="2" fontId="5" fillId="0" borderId="0" applyFont="0" applyFill="0" applyBorder="0" applyAlignment="0" applyProtection="0"/>
    <xf numFmtId="198" fontId="97" fillId="0" borderId="0" applyFont="0" applyFill="0" applyBorder="0">
      <alignment horizontal="right"/>
      <protection locked="0"/>
    </xf>
    <xf numFmtId="0" fontId="98" fillId="37" borderId="0">
      <alignment horizontal="right"/>
    </xf>
    <xf numFmtId="0" fontId="53" fillId="45" borderId="0" applyNumberFormat="0" applyBorder="0" applyAlignment="0" applyProtection="0"/>
    <xf numFmtId="0" fontId="24" fillId="7" borderId="0" applyNumberFormat="0" applyBorder="0" applyAlignment="0" applyProtection="0"/>
    <xf numFmtId="0" fontId="82" fillId="51" borderId="7" applyBorder="0">
      <alignment horizontal="center"/>
    </xf>
    <xf numFmtId="0" fontId="82" fillId="51" borderId="7" applyBorder="0">
      <alignment horizontal="center"/>
    </xf>
    <xf numFmtId="0" fontId="82" fillId="71" borderId="7" applyBorder="0">
      <alignment horizontal="center"/>
    </xf>
    <xf numFmtId="0" fontId="82" fillId="71" borderId="7" applyBorder="0">
      <alignment horizontal="center"/>
    </xf>
    <xf numFmtId="38" fontId="3" fillId="40" borderId="0" applyNumberFormat="0" applyBorder="0" applyAlignment="0" applyProtection="0"/>
    <xf numFmtId="0" fontId="77" fillId="0" borderId="0" applyNumberFormat="0">
      <alignment vertical="top" wrapText="1"/>
    </xf>
    <xf numFmtId="0" fontId="77" fillId="0" borderId="0">
      <alignment horizontal="center" vertical="top" wrapText="1"/>
    </xf>
    <xf numFmtId="0" fontId="77" fillId="0" borderId="0">
      <alignment horizontal="left" vertical="top" wrapText="1"/>
    </xf>
    <xf numFmtId="14" fontId="77" fillId="0" borderId="0">
      <alignment horizontal="center" vertical="top" wrapText="1"/>
    </xf>
    <xf numFmtId="7" fontId="77" fillId="0" borderId="0">
      <alignment horizontal="right" vertical="top" wrapText="1"/>
    </xf>
    <xf numFmtId="0" fontId="99"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55" fillId="0" borderId="44" applyNumberFormat="0" applyFill="0" applyAlignment="0" applyProtection="0"/>
    <xf numFmtId="0" fontId="21" fillId="0" borderId="26" applyNumberFormat="0" applyFill="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55" fillId="0" borderId="44" applyNumberFormat="0" applyFill="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6" fillId="0" borderId="45" applyNumberFormat="0" applyFill="0" applyAlignment="0" applyProtection="0"/>
    <xf numFmtId="0" fontId="22" fillId="0" borderId="27" applyNumberFormat="0" applyFill="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6" fillId="0" borderId="45" applyNumberFormat="0" applyFill="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7" fillId="0" borderId="46" applyNumberFormat="0" applyFill="0" applyAlignment="0" applyProtection="0"/>
    <xf numFmtId="0" fontId="23" fillId="0" borderId="28" applyNumberFormat="0" applyFill="0" applyAlignment="0" applyProtection="0"/>
    <xf numFmtId="0" fontId="57" fillId="0" borderId="0" applyNumberFormat="0" applyFill="0" applyBorder="0" applyAlignment="0" applyProtection="0"/>
    <xf numFmtId="0" fontId="23" fillId="0" borderId="0" applyNumberFormat="0" applyFill="0" applyBorder="0" applyAlignment="0" applyProtection="0"/>
    <xf numFmtId="199" fontId="5" fillId="0" borderId="0">
      <protection locked="0"/>
    </xf>
    <xf numFmtId="199" fontId="5" fillId="0" borderId="0">
      <protection locked="0"/>
    </xf>
    <xf numFmtId="200" fontId="101" fillId="0" borderId="0">
      <alignment horizontal="left"/>
    </xf>
    <xf numFmtId="0" fontId="102" fillId="0" borderId="12">
      <alignment horizontal="center"/>
    </xf>
    <xf numFmtId="0" fontId="102" fillId="0" borderId="0">
      <alignment horizontal="center"/>
    </xf>
    <xf numFmtId="0" fontId="103" fillId="0" borderId="35" applyFill="0" applyBorder="0" applyProtection="0">
      <alignment horizontal="center" wrapText="1"/>
    </xf>
    <xf numFmtId="0" fontId="103" fillId="0" borderId="0" applyFill="0" applyBorder="0" applyProtection="0">
      <alignment horizontal="left" vertical="top" wrapText="1"/>
    </xf>
    <xf numFmtId="0" fontId="95" fillId="0" borderId="21" applyBorder="0" applyAlignment="0"/>
    <xf numFmtId="0" fontId="104" fillId="0" borderId="53" applyNumberFormat="0" applyFill="0" applyAlignment="0" applyProtection="0"/>
    <xf numFmtId="184" fontId="2" fillId="0" borderId="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xf numFmtId="165" fontId="107" fillId="0" borderId="38" applyFill="0" applyBorder="0" applyAlignment="0">
      <alignment horizontal="center"/>
      <protection locked="0"/>
    </xf>
    <xf numFmtId="174" fontId="107" fillId="0" borderId="0" applyFill="0" applyBorder="0" applyAlignment="0">
      <protection locked="0"/>
    </xf>
    <xf numFmtId="0" fontId="108" fillId="0" borderId="0" applyNumberFormat="0" applyFill="0" applyBorder="0" applyAlignment="0">
      <protection locked="0"/>
    </xf>
    <xf numFmtId="0" fontId="58" fillId="48" borderId="42" applyNumberFormat="0" applyAlignment="0" applyProtection="0"/>
    <xf numFmtId="0" fontId="58" fillId="48" borderId="42" applyNumberFormat="0" applyAlignment="0" applyProtection="0"/>
    <xf numFmtId="171" fontId="107" fillId="0" borderId="0" applyFill="0" applyBorder="0" applyAlignment="0" applyProtection="0">
      <protection locked="0"/>
    </xf>
    <xf numFmtId="0" fontId="27" fillId="10" borderId="29" applyNumberFormat="0" applyAlignment="0" applyProtection="0"/>
    <xf numFmtId="0" fontId="27" fillId="10" borderId="29" applyNumberFormat="0" applyAlignment="0" applyProtection="0"/>
    <xf numFmtId="0" fontId="27" fillId="10" borderId="29" applyNumberFormat="0" applyAlignment="0" applyProtection="0"/>
    <xf numFmtId="0" fontId="27" fillId="10" borderId="29" applyNumberFormat="0" applyAlignment="0" applyProtection="0"/>
    <xf numFmtId="0" fontId="27" fillId="10" borderId="29" applyNumberFormat="0" applyAlignment="0" applyProtection="0"/>
    <xf numFmtId="0" fontId="27" fillId="10" borderId="29" applyNumberFormat="0" applyAlignment="0" applyProtection="0"/>
    <xf numFmtId="0" fontId="27" fillId="10" borderId="29" applyNumberFormat="0" applyAlignment="0" applyProtection="0"/>
    <xf numFmtId="0" fontId="27" fillId="10" borderId="29" applyNumberFormat="0" applyAlignment="0" applyProtection="0"/>
    <xf numFmtId="0" fontId="27" fillId="10" borderId="29" applyNumberFormat="0" applyAlignment="0" applyProtection="0"/>
    <xf numFmtId="0" fontId="27" fillId="10" borderId="29" applyNumberFormat="0" applyAlignment="0" applyProtection="0"/>
    <xf numFmtId="37" fontId="107" fillId="0" borderId="0" applyFill="0" applyBorder="0" applyAlignment="0">
      <protection locked="0"/>
    </xf>
    <xf numFmtId="0" fontId="27" fillId="10" borderId="29" applyNumberFormat="0" applyAlignment="0" applyProtection="0"/>
    <xf numFmtId="0" fontId="27" fillId="10" borderId="29" applyNumberFormat="0" applyAlignment="0" applyProtection="0"/>
    <xf numFmtId="0" fontId="27" fillId="10" borderId="29" applyNumberFormat="0" applyAlignment="0" applyProtection="0"/>
    <xf numFmtId="0" fontId="27" fillId="10" borderId="29" applyNumberFormat="0" applyAlignment="0" applyProtection="0"/>
    <xf numFmtId="0" fontId="58" fillId="48" borderId="42" applyNumberFormat="0" applyAlignment="0" applyProtection="0"/>
    <xf numFmtId="37" fontId="107" fillId="0" borderId="0" applyFill="0" applyBorder="0" applyAlignment="0">
      <protection locked="0"/>
    </xf>
    <xf numFmtId="37" fontId="107" fillId="0" borderId="0" applyFill="0" applyBorder="0" applyAlignment="0">
      <protection locked="0"/>
    </xf>
    <xf numFmtId="0" fontId="58" fillId="48" borderId="42" applyNumberFormat="0" applyAlignment="0" applyProtection="0"/>
    <xf numFmtId="37" fontId="107" fillId="0" borderId="0" applyFill="0" applyBorder="0" applyAlignment="0">
      <protection locked="0"/>
    </xf>
    <xf numFmtId="0" fontId="58" fillId="48" borderId="42" applyNumberFormat="0" applyAlignment="0" applyProtection="0"/>
    <xf numFmtId="10" fontId="109" fillId="72" borderId="0">
      <alignment horizontal="right"/>
      <protection locked="0"/>
    </xf>
    <xf numFmtId="198" fontId="109" fillId="72" borderId="0">
      <alignment horizontal="right"/>
      <protection locked="0"/>
    </xf>
    <xf numFmtId="174" fontId="2" fillId="0" borderId="0"/>
    <xf numFmtId="0" fontId="74" fillId="0" borderId="0"/>
    <xf numFmtId="0" fontId="42" fillId="0" borderId="7">
      <alignment horizontal="centerContinuous"/>
    </xf>
    <xf numFmtId="0" fontId="42" fillId="0" borderId="7">
      <alignment horizontal="centerContinuous"/>
    </xf>
    <xf numFmtId="0" fontId="4" fillId="1" borderId="7">
      <alignment horizontal="centerContinuous" vertical="center"/>
    </xf>
    <xf numFmtId="0" fontId="4" fillId="1" borderId="7">
      <alignment horizontal="centerContinuous" vertical="center"/>
    </xf>
    <xf numFmtId="186" fontId="5" fillId="0" borderId="0" applyFill="0" applyBorder="0" applyAlignment="0"/>
    <xf numFmtId="186" fontId="5" fillId="0" borderId="0" applyFill="0" applyBorder="0" applyAlignment="0"/>
    <xf numFmtId="186" fontId="5" fillId="0" borderId="0" applyFill="0" applyBorder="0" applyAlignment="0"/>
    <xf numFmtId="186" fontId="5" fillId="0" borderId="0" applyFill="0" applyBorder="0" applyAlignment="0"/>
    <xf numFmtId="186" fontId="5" fillId="0" borderId="0" applyFill="0" applyBorder="0" applyAlignment="0"/>
    <xf numFmtId="0" fontId="59" fillId="0" borderId="47" applyNumberFormat="0" applyFill="0" applyAlignment="0" applyProtection="0"/>
    <xf numFmtId="0" fontId="30" fillId="0" borderId="31" applyNumberFormat="0" applyFill="0" applyAlignment="0" applyProtection="0"/>
    <xf numFmtId="41" fontId="38" fillId="0" borderId="0" applyFont="0" applyFill="0" applyBorder="0" applyAlignment="0" applyProtection="0"/>
    <xf numFmtId="43" fontId="38" fillId="0" borderId="0" applyFont="0" applyFill="0" applyBorder="0" applyAlignment="0" applyProtection="0"/>
    <xf numFmtId="201" fontId="5" fillId="0" borderId="0" applyFont="0" applyFill="0" applyBorder="0" applyAlignment="0" applyProtection="0"/>
    <xf numFmtId="202" fontId="5" fillId="0" borderId="0" applyFont="0" applyFill="0" applyBorder="0" applyAlignment="0" applyProtection="0"/>
    <xf numFmtId="186" fontId="5" fillId="0" borderId="0" applyFont="0" applyFill="0" applyBorder="0" applyAlignment="0" applyProtection="0"/>
    <xf numFmtId="203" fontId="5" fillId="0" borderId="0" applyFont="0" applyFill="0" applyBorder="0" applyAlignment="0" applyProtection="0"/>
    <xf numFmtId="204" fontId="5" fillId="0" borderId="0" applyFont="0" applyFill="0" applyBorder="0" applyAlignment="0" applyProtection="0"/>
    <xf numFmtId="205" fontId="5" fillId="0" borderId="0" applyFont="0" applyFill="0" applyBorder="0" applyAlignment="0" applyProtection="0"/>
    <xf numFmtId="187" fontId="5" fillId="0" borderId="0" applyFont="0" applyFill="0" applyBorder="0" applyAlignment="0" applyProtection="0"/>
    <xf numFmtId="206" fontId="5" fillId="0" borderId="0" applyFont="0" applyFill="0" applyBorder="0" applyAlignment="0" applyProtection="0"/>
    <xf numFmtId="207" fontId="5" fillId="0" borderId="0" applyFont="0" applyFill="0" applyBorder="0" applyAlignment="0" applyProtection="0"/>
    <xf numFmtId="0" fontId="2" fillId="0" borderId="0" applyNumberFormat="0" applyFill="0" applyBorder="0" applyAlignment="0" applyProtection="0"/>
    <xf numFmtId="0" fontId="5" fillId="0" borderId="0"/>
    <xf numFmtId="0" fontId="60" fillId="64" borderId="0" applyNumberFormat="0" applyBorder="0" applyAlignment="0" applyProtection="0"/>
    <xf numFmtId="0" fontId="26" fillId="9" borderId="0" applyNumberFormat="0" applyBorder="0" applyAlignment="0" applyProtection="0"/>
    <xf numFmtId="208" fontId="5" fillId="0" borderId="0" applyFont="0" applyFill="0" applyBorder="0" applyAlignment="0" applyProtection="0"/>
    <xf numFmtId="37" fontId="110" fillId="0" borderId="0"/>
    <xf numFmtId="178" fontId="5" fillId="0" borderId="0"/>
    <xf numFmtId="178" fontId="5" fillId="0" borderId="0"/>
    <xf numFmtId="178" fontId="5" fillId="0" borderId="0"/>
    <xf numFmtId="178" fontId="5" fillId="0" borderId="0"/>
    <xf numFmtId="209" fontId="5" fillId="0" borderId="0"/>
    <xf numFmtId="178" fontId="5" fillId="0" borderId="0"/>
    <xf numFmtId="178" fontId="5" fillId="0" borderId="0"/>
    <xf numFmtId="209" fontId="5" fillId="0" borderId="0"/>
    <xf numFmtId="178" fontId="5" fillId="0" borderId="0"/>
    <xf numFmtId="178" fontId="5" fillId="0" borderId="0"/>
    <xf numFmtId="178" fontId="5" fillId="0" borderId="0"/>
    <xf numFmtId="178" fontId="5" fillId="0" borderId="0"/>
    <xf numFmtId="209" fontId="5" fillId="0" borderId="0"/>
    <xf numFmtId="178" fontId="5" fillId="0" borderId="0"/>
    <xf numFmtId="178" fontId="5" fillId="0" borderId="0"/>
    <xf numFmtId="209" fontId="5" fillId="0" borderId="0"/>
    <xf numFmtId="209" fontId="5" fillId="0" borderId="0"/>
    <xf numFmtId="0" fontId="77" fillId="0" borderId="0"/>
    <xf numFmtId="0" fontId="77" fillId="0" borderId="0"/>
    <xf numFmtId="0" fontId="77" fillId="0" borderId="0"/>
    <xf numFmtId="0" fontId="77" fillId="0" borderId="0"/>
    <xf numFmtId="0" fontId="1" fillId="0" borderId="0"/>
    <xf numFmtId="0" fontId="5" fillId="0" borderId="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184" fontId="40" fillId="0" borderId="0" applyFill="0" applyBorder="0" applyAlignment="0"/>
    <xf numFmtId="184" fontId="40" fillId="0" borderId="0" applyFill="0" applyBorder="0" applyAlignment="0"/>
    <xf numFmtId="184" fontId="40" fillId="0" borderId="0" applyFill="0" applyBorder="0" applyAlignment="0"/>
    <xf numFmtId="184" fontId="40" fillId="0" borderId="0" applyFill="0" applyBorder="0" applyAlignment="0"/>
    <xf numFmtId="184" fontId="40" fillId="0" borderId="0" applyFill="0" applyBorder="0" applyAlignment="0"/>
    <xf numFmtId="184" fontId="40" fillId="0" borderId="0" applyFill="0" applyBorder="0" applyAlignment="0"/>
    <xf numFmtId="184" fontId="40" fillId="0" borderId="0" applyFill="0" applyBorder="0" applyAlignment="0"/>
    <xf numFmtId="184" fontId="40" fillId="0" borderId="0" applyFill="0" applyBorder="0" applyAlignment="0"/>
    <xf numFmtId="184" fontId="40" fillId="0" borderId="0" applyFill="0" applyBorder="0" applyAlignment="0"/>
    <xf numFmtId="184" fontId="40" fillId="0" borderId="0" applyFill="0" applyBorder="0" applyAlignment="0"/>
    <xf numFmtId="0" fontId="5" fillId="0" borderId="0"/>
    <xf numFmtId="0" fontId="1" fillId="0" borderId="0"/>
    <xf numFmtId="184" fontId="40" fillId="0" borderId="0" applyFill="0" applyBorder="0" applyAlignment="0"/>
    <xf numFmtId="0" fontId="5" fillId="0" borderId="0"/>
    <xf numFmtId="184" fontId="40" fillId="0" borderId="0" applyFill="0" applyBorder="0" applyAlignment="0"/>
    <xf numFmtId="0" fontId="1" fillId="0" borderId="0"/>
    <xf numFmtId="0" fontId="5" fillId="0" borderId="0"/>
    <xf numFmtId="0" fontId="1" fillId="0" borderId="0"/>
    <xf numFmtId="0" fontId="1" fillId="0" borderId="0"/>
    <xf numFmtId="0" fontId="1" fillId="0" borderId="0"/>
    <xf numFmtId="184" fontId="40" fillId="0" borderId="0" applyFill="0" applyBorder="0" applyAlignment="0"/>
    <xf numFmtId="184" fontId="40" fillId="0" borderId="0" applyFill="0" applyBorder="0" applyAlignment="0"/>
    <xf numFmtId="184" fontId="40" fillId="0" borderId="0" applyFill="0" applyBorder="0" applyAlignment="0"/>
    <xf numFmtId="184" fontId="40" fillId="0" borderId="0" applyFill="0" applyBorder="0" applyAlignment="0"/>
    <xf numFmtId="184" fontId="40" fillId="0" borderId="0" applyFill="0" applyBorder="0" applyAlignment="0"/>
    <xf numFmtId="184" fontId="40" fillId="0" borderId="0" applyFill="0" applyBorder="0" applyAlignment="0"/>
    <xf numFmtId="184" fontId="40" fillId="0" borderId="0" applyFill="0" applyBorder="0" applyAlignment="0"/>
    <xf numFmtId="0" fontId="1" fillId="0" borderId="0"/>
    <xf numFmtId="0" fontId="5" fillId="0" borderId="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5" fillId="0" borderId="0"/>
    <xf numFmtId="0" fontId="1" fillId="0" borderId="0"/>
    <xf numFmtId="0" fontId="1" fillId="0" borderId="0"/>
    <xf numFmtId="0" fontId="1" fillId="0" borderId="0"/>
    <xf numFmtId="0" fontId="5" fillId="0" borderId="0"/>
    <xf numFmtId="0" fontId="5" fillId="0" borderId="0"/>
    <xf numFmtId="0" fontId="1" fillId="0" borderId="0"/>
    <xf numFmtId="0" fontId="5" fillId="0" borderId="0"/>
    <xf numFmtId="0" fontId="1" fillId="0" borderId="0"/>
    <xf numFmtId="0" fontId="1" fillId="0" borderId="0"/>
    <xf numFmtId="0" fontId="1" fillId="0" borderId="0"/>
    <xf numFmtId="0" fontId="5" fillId="0" borderId="0"/>
    <xf numFmtId="0" fontId="1" fillId="0" borderId="0"/>
    <xf numFmtId="0" fontId="43" fillId="0" borderId="0"/>
    <xf numFmtId="0" fontId="5" fillId="0" borderId="0"/>
    <xf numFmtId="0" fontId="5" fillId="0" borderId="0"/>
    <xf numFmtId="0" fontId="1" fillId="0" borderId="0"/>
    <xf numFmtId="0" fontId="43" fillId="0" borderId="0"/>
    <xf numFmtId="0" fontId="5" fillId="0" borderId="0"/>
    <xf numFmtId="0" fontId="5" fillId="0" borderId="0"/>
    <xf numFmtId="0" fontId="43" fillId="0" borderId="0"/>
    <xf numFmtId="0" fontId="1" fillId="0" borderId="0"/>
    <xf numFmtId="0" fontId="1" fillId="0" borderId="0"/>
    <xf numFmtId="0" fontId="1" fillId="0" borderId="0"/>
    <xf numFmtId="0" fontId="5" fillId="0" borderId="0"/>
    <xf numFmtId="0" fontId="14"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5" fillId="0" borderId="0"/>
    <xf numFmtId="0" fontId="43" fillId="0" borderId="0"/>
    <xf numFmtId="0" fontId="1" fillId="0" borderId="0"/>
    <xf numFmtId="0" fontId="5" fillId="0" borderId="0"/>
    <xf numFmtId="0" fontId="5" fillId="0" borderId="0"/>
    <xf numFmtId="0" fontId="1" fillId="0" borderId="0"/>
    <xf numFmtId="0" fontId="5" fillId="0" borderId="0"/>
    <xf numFmtId="0" fontId="1" fillId="0" borderId="0"/>
    <xf numFmtId="0" fontId="5"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5" fillId="0" borderId="0"/>
    <xf numFmtId="0" fontId="1" fillId="0" borderId="0"/>
    <xf numFmtId="0" fontId="1" fillId="0" borderId="0"/>
    <xf numFmtId="0" fontId="1" fillId="0" borderId="0"/>
    <xf numFmtId="0" fontId="61" fillId="0" borderId="0"/>
    <xf numFmtId="172" fontId="111" fillId="0" borderId="54" applyNumberFormat="0" applyBorder="0" applyAlignment="0" applyProtection="0">
      <alignment horizontal="center" vertical="center"/>
    </xf>
    <xf numFmtId="0" fontId="5" fillId="65" borderId="39" applyNumberFormat="0" applyFont="0" applyAlignment="0" applyProtection="0"/>
    <xf numFmtId="0" fontId="5" fillId="65" borderId="39" applyNumberFormat="0" applyFont="0" applyAlignment="0" applyProtection="0"/>
    <xf numFmtId="0" fontId="5" fillId="65" borderId="39" applyNumberFormat="0" applyFont="0" applyAlignment="0" applyProtection="0"/>
    <xf numFmtId="0" fontId="5" fillId="65" borderId="39" applyNumberFormat="0" applyFont="0" applyAlignment="0" applyProtection="0"/>
    <xf numFmtId="0" fontId="5" fillId="65" borderId="39" applyNumberFormat="0" applyFont="0" applyAlignment="0" applyProtection="0"/>
    <xf numFmtId="0" fontId="5" fillId="65" borderId="39" applyNumberFormat="0" applyFont="0" applyAlignment="0" applyProtection="0"/>
    <xf numFmtId="0" fontId="5" fillId="65" borderId="39" applyNumberFormat="0" applyFont="0" applyAlignment="0" applyProtection="0"/>
    <xf numFmtId="0" fontId="5" fillId="65" borderId="39" applyNumberFormat="0" applyFont="0" applyAlignment="0" applyProtection="0"/>
    <xf numFmtId="0" fontId="5" fillId="65" borderId="39" applyNumberFormat="0" applyFont="0" applyAlignment="0" applyProtection="0"/>
    <xf numFmtId="0" fontId="5" fillId="65" borderId="39" applyNumberFormat="0" applyFont="0" applyAlignment="0" applyProtection="0"/>
    <xf numFmtId="37" fontId="112" fillId="37" borderId="0">
      <alignment horizontal="right"/>
    </xf>
    <xf numFmtId="198" fontId="113" fillId="0" borderId="0" applyFill="0" applyBorder="0">
      <alignment horizontal="right" vertical="top"/>
    </xf>
    <xf numFmtId="1" fontId="93" fillId="0" borderId="0" applyFont="0" applyFill="0" applyBorder="0" applyAlignment="0"/>
    <xf numFmtId="9" fontId="114" fillId="41" borderId="0" applyFont="0" applyFill="0" applyBorder="0"/>
    <xf numFmtId="198" fontId="114" fillId="41" borderId="0" applyFont="0" applyFill="0" applyBorder="0"/>
    <xf numFmtId="0" fontId="14" fillId="0" borderId="0"/>
    <xf numFmtId="0" fontId="63" fillId="61" borderId="48" applyNumberFormat="0" applyAlignment="0" applyProtection="0"/>
    <xf numFmtId="0" fontId="63" fillId="61" borderId="48" applyNumberFormat="0" applyAlignment="0" applyProtection="0"/>
    <xf numFmtId="0" fontId="28" fillId="11" borderId="30" applyNumberFormat="0" applyAlignment="0" applyProtection="0"/>
    <xf numFmtId="40" fontId="38" fillId="39" borderId="0">
      <alignment horizontal="right"/>
    </xf>
    <xf numFmtId="0" fontId="37" fillId="73" borderId="40"/>
    <xf numFmtId="14" fontId="17" fillId="0" borderId="0">
      <alignment horizontal="center" wrapText="1"/>
      <protection locked="0"/>
    </xf>
    <xf numFmtId="210" fontId="17" fillId="0" borderId="11" applyFont="0" applyFill="0" applyBorder="0" applyAlignment="0" applyProtection="0">
      <alignment horizontal="right"/>
    </xf>
    <xf numFmtId="211" fontId="5" fillId="0" borderId="0" applyFont="0" applyFill="0" applyBorder="0" applyAlignment="0" applyProtection="0"/>
    <xf numFmtId="165" fontId="14" fillId="0" borderId="0" applyFont="0" applyFill="0" applyBorder="0" applyAlignment="0" applyProtection="0">
      <protection locked="0"/>
    </xf>
    <xf numFmtId="10" fontId="14" fillId="0" borderId="0" applyFont="0" applyFill="0" applyBorder="0" applyAlignment="0" applyProtection="0">
      <protection locked="0"/>
    </xf>
    <xf numFmtId="186" fontId="5" fillId="0" borderId="0" applyFont="0" applyFill="0" applyBorder="0" applyAlignment="0" applyProtection="0"/>
    <xf numFmtId="212"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80" fontId="5" fillId="0" borderId="0" applyFont="0" applyFill="0" applyBorder="0" applyAlignment="0" applyProtection="0"/>
    <xf numFmtId="21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0" fontId="115" fillId="39" borderId="0"/>
    <xf numFmtId="9" fontId="38" fillId="0" borderId="0" applyFont="0" applyFill="0" applyBorder="0" applyAlignment="0" applyProtection="0"/>
    <xf numFmtId="186" fontId="5" fillId="0" borderId="0" applyFill="0" applyBorder="0" applyAlignment="0"/>
    <xf numFmtId="186" fontId="5" fillId="0" borderId="0" applyFill="0" applyBorder="0" applyAlignment="0"/>
    <xf numFmtId="186" fontId="5" fillId="0" borderId="0" applyFill="0" applyBorder="0" applyAlignment="0"/>
    <xf numFmtId="186" fontId="5" fillId="0" borderId="0" applyFill="0" applyBorder="0" applyAlignment="0"/>
    <xf numFmtId="186" fontId="5" fillId="0" borderId="0" applyFill="0" applyBorder="0" applyAlignment="0"/>
    <xf numFmtId="0" fontId="64" fillId="0" borderId="0" applyNumberFormat="0" applyFont="0" applyFill="0" applyBorder="0" applyAlignment="0" applyProtection="0">
      <alignment horizontal="left"/>
    </xf>
    <xf numFmtId="0" fontId="64" fillId="0" borderId="0" applyNumberFormat="0" applyFont="0" applyFill="0" applyBorder="0" applyAlignment="0" applyProtection="0">
      <alignment horizontal="left"/>
    </xf>
    <xf numFmtId="0" fontId="64" fillId="0" borderId="0" applyNumberFormat="0" applyFont="0" applyFill="0" applyBorder="0" applyAlignment="0" applyProtection="0">
      <alignment horizontal="left"/>
    </xf>
    <xf numFmtId="0" fontId="64" fillId="0" borderId="0" applyNumberFormat="0" applyFont="0" applyFill="0" applyBorder="0" applyAlignment="0" applyProtection="0">
      <alignment horizontal="left"/>
    </xf>
    <xf numFmtId="0" fontId="64" fillId="0" borderId="0" applyNumberFormat="0" applyFont="0" applyFill="0" applyBorder="0" applyAlignment="0" applyProtection="0">
      <alignment horizontal="left"/>
    </xf>
    <xf numFmtId="0" fontId="64" fillId="0" borderId="0" applyNumberFormat="0" applyFont="0" applyFill="0" applyBorder="0" applyAlignment="0" applyProtection="0">
      <alignment horizontal="left"/>
    </xf>
    <xf numFmtId="3" fontId="116" fillId="0" borderId="0" applyFill="0" applyBorder="0" applyAlignment="0" applyProtection="0"/>
    <xf numFmtId="3" fontId="117" fillId="0" borderId="0" applyFill="0" applyBorder="0" applyAlignment="0" applyProtection="0"/>
    <xf numFmtId="0" fontId="118" fillId="58" borderId="7" applyBorder="0">
      <alignment horizontal="center"/>
    </xf>
    <xf numFmtId="0" fontId="118" fillId="58" borderId="7" applyBorder="0">
      <alignment horizontal="center"/>
    </xf>
    <xf numFmtId="0" fontId="118" fillId="74" borderId="7" applyBorder="0">
      <alignment horizontal="center"/>
    </xf>
    <xf numFmtId="0" fontId="118" fillId="74" borderId="7" applyBorder="0">
      <alignment horizontal="center"/>
    </xf>
    <xf numFmtId="0" fontId="119" fillId="75" borderId="0" applyNumberFormat="0" applyFont="0" applyBorder="0" applyAlignment="0">
      <alignment horizontal="center"/>
    </xf>
    <xf numFmtId="214" fontId="120" fillId="0" borderId="0" applyNumberFormat="0" applyFill="0" applyBorder="0" applyAlignment="0" applyProtection="0">
      <alignment horizontal="left"/>
    </xf>
    <xf numFmtId="215" fontId="62" fillId="0" borderId="0"/>
    <xf numFmtId="49" fontId="5" fillId="0" borderId="0">
      <alignment horizontal="left"/>
    </xf>
    <xf numFmtId="4" fontId="37" fillId="64" borderId="55" applyNumberFormat="0" applyProtection="0">
      <alignment vertical="center"/>
    </xf>
    <xf numFmtId="4" fontId="37" fillId="64" borderId="55" applyNumberFormat="0" applyProtection="0">
      <alignment vertical="center"/>
    </xf>
    <xf numFmtId="4" fontId="121" fillId="38" borderId="55" applyNumberFormat="0" applyProtection="0">
      <alignment vertical="center"/>
    </xf>
    <xf numFmtId="4" fontId="121" fillId="38" borderId="55" applyNumberFormat="0" applyProtection="0">
      <alignment vertical="center"/>
    </xf>
    <xf numFmtId="4" fontId="37" fillId="38" borderId="55" applyNumberFormat="0" applyProtection="0">
      <alignment horizontal="left" vertical="center" indent="1"/>
    </xf>
    <xf numFmtId="4" fontId="37" fillId="38" borderId="55" applyNumberFormat="0" applyProtection="0">
      <alignment horizontal="left" vertical="center" indent="1"/>
    </xf>
    <xf numFmtId="0" fontId="37" fillId="38" borderId="55" applyNumberFormat="0" applyProtection="0">
      <alignment horizontal="left" vertical="top" indent="1"/>
    </xf>
    <xf numFmtId="0" fontId="37" fillId="38" borderId="55" applyNumberFormat="0" applyProtection="0">
      <alignment horizontal="left" vertical="top" indent="1"/>
    </xf>
    <xf numFmtId="4" fontId="37" fillId="76" borderId="0" applyNumberFormat="0" applyProtection="0">
      <alignment horizontal="left" vertical="center" indent="1"/>
    </xf>
    <xf numFmtId="4" fontId="38" fillId="44" borderId="55" applyNumberFormat="0" applyProtection="0">
      <alignment horizontal="right" vertical="center"/>
    </xf>
    <xf numFmtId="4" fontId="38" fillId="44" borderId="55" applyNumberFormat="0" applyProtection="0">
      <alignment horizontal="right" vertical="center"/>
    </xf>
    <xf numFmtId="4" fontId="38" fillId="50" borderId="55" applyNumberFormat="0" applyProtection="0">
      <alignment horizontal="right" vertical="center"/>
    </xf>
    <xf numFmtId="4" fontId="38" fillId="50" borderId="55" applyNumberFormat="0" applyProtection="0">
      <alignment horizontal="right" vertical="center"/>
    </xf>
    <xf numFmtId="4" fontId="38" fillId="58" borderId="55" applyNumberFormat="0" applyProtection="0">
      <alignment horizontal="right" vertical="center"/>
    </xf>
    <xf numFmtId="4" fontId="38" fillId="58" borderId="55" applyNumberFormat="0" applyProtection="0">
      <alignment horizontal="right" vertical="center"/>
    </xf>
    <xf numFmtId="4" fontId="38" fillId="52" borderId="55" applyNumberFormat="0" applyProtection="0">
      <alignment horizontal="right" vertical="center"/>
    </xf>
    <xf numFmtId="4" fontId="38" fillId="52" borderId="55" applyNumberFormat="0" applyProtection="0">
      <alignment horizontal="right" vertical="center"/>
    </xf>
    <xf numFmtId="4" fontId="38" fillId="56" borderId="55" applyNumberFormat="0" applyProtection="0">
      <alignment horizontal="right" vertical="center"/>
    </xf>
    <xf numFmtId="4" fontId="38" fillId="56" borderId="55" applyNumberFormat="0" applyProtection="0">
      <alignment horizontal="right" vertical="center"/>
    </xf>
    <xf numFmtId="4" fontId="38" fillId="60" borderId="55" applyNumberFormat="0" applyProtection="0">
      <alignment horizontal="right" vertical="center"/>
    </xf>
    <xf numFmtId="4" fontId="38" fillId="60" borderId="55" applyNumberFormat="0" applyProtection="0">
      <alignment horizontal="right" vertical="center"/>
    </xf>
    <xf numFmtId="4" fontId="38" fillId="59" borderId="55" applyNumberFormat="0" applyProtection="0">
      <alignment horizontal="right" vertical="center"/>
    </xf>
    <xf numFmtId="4" fontId="38" fillId="59" borderId="55" applyNumberFormat="0" applyProtection="0">
      <alignment horizontal="right" vertical="center"/>
    </xf>
    <xf numFmtId="4" fontId="38" fillId="77" borderId="55" applyNumberFormat="0" applyProtection="0">
      <alignment horizontal="right" vertical="center"/>
    </xf>
    <xf numFmtId="4" fontId="38" fillId="77" borderId="55" applyNumberFormat="0" applyProtection="0">
      <alignment horizontal="right" vertical="center"/>
    </xf>
    <xf numFmtId="4" fontId="38" fillId="51" borderId="55" applyNumberFormat="0" applyProtection="0">
      <alignment horizontal="right" vertical="center"/>
    </xf>
    <xf numFmtId="4" fontId="38" fillId="51" borderId="55" applyNumberFormat="0" applyProtection="0">
      <alignment horizontal="right" vertical="center"/>
    </xf>
    <xf numFmtId="4" fontId="37" fillId="78" borderId="56" applyNumberFormat="0" applyProtection="0">
      <alignment horizontal="left" vertical="center" indent="1"/>
    </xf>
    <xf numFmtId="4" fontId="38" fillId="79" borderId="0" applyNumberFormat="0" applyProtection="0">
      <alignment horizontal="left" vertical="center" indent="1"/>
    </xf>
    <xf numFmtId="4" fontId="122" fillId="80" borderId="0" applyNumberFormat="0" applyProtection="0">
      <alignment horizontal="left" vertical="center" indent="1"/>
    </xf>
    <xf numFmtId="4" fontId="38" fillId="81" borderId="55" applyNumberFormat="0" applyProtection="0">
      <alignment horizontal="right" vertical="center"/>
    </xf>
    <xf numFmtId="4" fontId="38" fillId="81" borderId="55" applyNumberFormat="0" applyProtection="0">
      <alignment horizontal="right" vertical="center"/>
    </xf>
    <xf numFmtId="4" fontId="38" fillId="79" borderId="0" applyNumberFormat="0" applyProtection="0">
      <alignment horizontal="left" vertical="center" indent="1"/>
    </xf>
    <xf numFmtId="4" fontId="38" fillId="76" borderId="0" applyNumberFormat="0" applyProtection="0">
      <alignment horizontal="left" vertical="center" indent="1"/>
    </xf>
    <xf numFmtId="0" fontId="5" fillId="80" borderId="55" applyNumberFormat="0" applyProtection="0">
      <alignment horizontal="left" vertical="center" indent="1"/>
    </xf>
    <xf numFmtId="0" fontId="5" fillId="80" borderId="55" applyNumberFormat="0" applyProtection="0">
      <alignment horizontal="left" vertical="center" indent="1"/>
    </xf>
    <xf numFmtId="0" fontId="5" fillId="80" borderId="55" applyNumberFormat="0" applyProtection="0">
      <alignment horizontal="left" vertical="top" indent="1"/>
    </xf>
    <xf numFmtId="0" fontId="5" fillId="80" borderId="55" applyNumberFormat="0" applyProtection="0">
      <alignment horizontal="left" vertical="top" indent="1"/>
    </xf>
    <xf numFmtId="0" fontId="5" fillId="76" borderId="55" applyNumberFormat="0" applyProtection="0">
      <alignment horizontal="left" vertical="center" indent="1"/>
    </xf>
    <xf numFmtId="0" fontId="5" fillId="76" borderId="55" applyNumberFormat="0" applyProtection="0">
      <alignment horizontal="left" vertical="center" indent="1"/>
    </xf>
    <xf numFmtId="0" fontId="5" fillId="76" borderId="55" applyNumberFormat="0" applyProtection="0">
      <alignment horizontal="left" vertical="top" indent="1"/>
    </xf>
    <xf numFmtId="0" fontId="5" fillId="76" borderId="55" applyNumberFormat="0" applyProtection="0">
      <alignment horizontal="left" vertical="top" indent="1"/>
    </xf>
    <xf numFmtId="0" fontId="5" fillId="67" borderId="55" applyNumberFormat="0" applyProtection="0">
      <alignment horizontal="left" vertical="center" indent="1"/>
    </xf>
    <xf numFmtId="0" fontId="5" fillId="67" borderId="55" applyNumberFormat="0" applyProtection="0">
      <alignment horizontal="left" vertical="center" indent="1"/>
    </xf>
    <xf numFmtId="0" fontId="5" fillId="67" borderId="55" applyNumberFormat="0" applyProtection="0">
      <alignment horizontal="left" vertical="top" indent="1"/>
    </xf>
    <xf numFmtId="0" fontId="5" fillId="67" borderId="55" applyNumberFormat="0" applyProtection="0">
      <alignment horizontal="left" vertical="top" indent="1"/>
    </xf>
    <xf numFmtId="0" fontId="5" fillId="42" borderId="55" applyNumberFormat="0" applyProtection="0">
      <alignment horizontal="left" vertical="center" indent="1"/>
    </xf>
    <xf numFmtId="0" fontId="5" fillId="42" borderId="55" applyNumberFormat="0" applyProtection="0">
      <alignment horizontal="left" vertical="center" indent="1"/>
    </xf>
    <xf numFmtId="0" fontId="5" fillId="42" borderId="55" applyNumberFormat="0" applyProtection="0">
      <alignment horizontal="left" vertical="top" indent="1"/>
    </xf>
    <xf numFmtId="0" fontId="5" fillId="42" borderId="55" applyNumberFormat="0" applyProtection="0">
      <alignment horizontal="left" vertical="top" indent="1"/>
    </xf>
    <xf numFmtId="4" fontId="38" fillId="63" borderId="55" applyNumberFormat="0" applyProtection="0">
      <alignment vertical="center"/>
    </xf>
    <xf numFmtId="4" fontId="38" fillId="63" borderId="55" applyNumberFormat="0" applyProtection="0">
      <alignment vertical="center"/>
    </xf>
    <xf numFmtId="4" fontId="123" fillId="63" borderId="55" applyNumberFormat="0" applyProtection="0">
      <alignment vertical="center"/>
    </xf>
    <xf numFmtId="4" fontId="123" fillId="63" borderId="55" applyNumberFormat="0" applyProtection="0">
      <alignment vertical="center"/>
    </xf>
    <xf numFmtId="4" fontId="38" fillId="63" borderId="55" applyNumberFormat="0" applyProtection="0">
      <alignment horizontal="left" vertical="center" indent="1"/>
    </xf>
    <xf numFmtId="4" fontId="38" fillId="63" borderId="55" applyNumberFormat="0" applyProtection="0">
      <alignment horizontal="left" vertical="center" indent="1"/>
    </xf>
    <xf numFmtId="0" fontId="38" fillId="63" borderId="55" applyNumberFormat="0" applyProtection="0">
      <alignment horizontal="left" vertical="top" indent="1"/>
    </xf>
    <xf numFmtId="0" fontId="38" fillId="63" borderId="55" applyNumberFormat="0" applyProtection="0">
      <alignment horizontal="left" vertical="top" indent="1"/>
    </xf>
    <xf numFmtId="4" fontId="38" fillId="79" borderId="55" applyNumberFormat="0" applyProtection="0">
      <alignment horizontal="right" vertical="center"/>
    </xf>
    <xf numFmtId="4" fontId="38" fillId="79" borderId="55" applyNumberFormat="0" applyProtection="0">
      <alignment horizontal="right" vertical="center"/>
    </xf>
    <xf numFmtId="4" fontId="123" fillId="79" borderId="55" applyNumberFormat="0" applyProtection="0">
      <alignment horizontal="right" vertical="center"/>
    </xf>
    <xf numFmtId="4" fontId="123" fillId="79" borderId="55" applyNumberFormat="0" applyProtection="0">
      <alignment horizontal="right" vertical="center"/>
    </xf>
    <xf numFmtId="4" fontId="38" fillId="81" borderId="55" applyNumberFormat="0" applyProtection="0">
      <alignment horizontal="left" vertical="center" indent="1"/>
    </xf>
    <xf numFmtId="4" fontId="38" fillId="81" borderId="55" applyNumberFormat="0" applyProtection="0">
      <alignment horizontal="left" vertical="center" indent="1"/>
    </xf>
    <xf numFmtId="0" fontId="38" fillId="76" borderId="55" applyNumberFormat="0" applyProtection="0">
      <alignment horizontal="left" vertical="top" indent="1"/>
    </xf>
    <xf numFmtId="0" fontId="38" fillId="76" borderId="55" applyNumberFormat="0" applyProtection="0">
      <alignment horizontal="left" vertical="top" indent="1"/>
    </xf>
    <xf numFmtId="4" fontId="124" fillId="68" borderId="0" applyNumberFormat="0" applyProtection="0">
      <alignment horizontal="left" vertical="center" indent="1"/>
    </xf>
    <xf numFmtId="4" fontId="125" fillId="79" borderId="55" applyNumberFormat="0" applyProtection="0">
      <alignment horizontal="right" vertical="center"/>
    </xf>
    <xf numFmtId="4" fontId="125" fillId="79" borderId="55" applyNumberFormat="0" applyProtection="0">
      <alignment horizontal="right" vertical="center"/>
    </xf>
    <xf numFmtId="0" fontId="5" fillId="82" borderId="0" applyNumberFormat="0" applyFont="0" applyBorder="0" applyAlignment="0" applyProtection="0"/>
    <xf numFmtId="38" fontId="64" fillId="83" borderId="0" applyNumberFormat="0" applyFont="0" applyBorder="0" applyAlignment="0" applyProtection="0"/>
    <xf numFmtId="0" fontId="119" fillId="1" borderId="34" applyNumberFormat="0" applyFont="0" applyAlignment="0">
      <alignment horizontal="center"/>
    </xf>
    <xf numFmtId="0" fontId="119" fillId="1" borderId="34" applyNumberFormat="0" applyFont="0" applyAlignment="0">
      <alignment horizontal="center"/>
    </xf>
    <xf numFmtId="0" fontId="126" fillId="0" borderId="0" applyNumberFormat="0" applyFill="0" applyBorder="0" applyAlignment="0">
      <alignment horizontal="center"/>
    </xf>
    <xf numFmtId="0" fontId="46" fillId="84" borderId="0" applyNumberFormat="0" applyBorder="0" applyAlignment="0" applyProtection="0"/>
    <xf numFmtId="0" fontId="5" fillId="0" borderId="0" applyNumberFormat="0" applyFont="0" applyFill="0" applyBorder="0" applyAlignment="0" applyProtection="0"/>
    <xf numFmtId="0" fontId="46" fillId="84" borderId="0" applyNumberFormat="0" applyBorder="0" applyAlignment="0" applyProtection="0"/>
    <xf numFmtId="0" fontId="5" fillId="63" borderId="0" applyNumberFormat="0" applyAlignment="0" applyProtection="0"/>
    <xf numFmtId="3" fontId="5" fillId="0" borderId="0" applyNumberFormat="0" applyFont="0" applyFill="0" applyBorder="0" applyAlignment="0" applyProtection="0"/>
    <xf numFmtId="0" fontId="46" fillId="84" borderId="0" applyNumberFormat="0" applyBorder="0" applyAlignment="0" applyProtection="0"/>
    <xf numFmtId="0" fontId="5" fillId="63" borderId="0" applyNumberFormat="0" applyBorder="0" applyAlignment="0" applyProtection="0"/>
    <xf numFmtId="3" fontId="5" fillId="0" borderId="0" applyNumberFormat="0" applyFont="0" applyFill="0" applyBorder="0" applyAlignment="0" applyProtection="0"/>
    <xf numFmtId="0" fontId="5" fillId="85" borderId="0" applyNumberFormat="0" applyBorder="0" applyAlignment="0" applyProtection="0"/>
    <xf numFmtId="0" fontId="46" fillId="85" borderId="0" applyNumberFormat="0" applyBorder="0" applyAlignment="0" applyProtection="0"/>
    <xf numFmtId="3" fontId="5" fillId="0" borderId="0" applyNumberFormat="0" applyFont="0" applyFill="0" applyBorder="0" applyAlignment="0" applyProtection="0"/>
    <xf numFmtId="3" fontId="46" fillId="86" borderId="0" applyNumberFormat="0" applyBorder="0" applyAlignment="0" applyProtection="0"/>
    <xf numFmtId="3" fontId="46" fillId="86" borderId="0" applyNumberFormat="0" applyBorder="0" applyAlignment="0" applyProtection="0"/>
    <xf numFmtId="3" fontId="5" fillId="0" borderId="0" applyNumberFormat="0" applyFont="0" applyFill="0" applyBorder="0" applyAlignment="0" applyProtection="0"/>
    <xf numFmtId="3" fontId="46" fillId="87" borderId="0" applyNumberFormat="0" applyBorder="0" applyAlignment="0" applyProtection="0"/>
    <xf numFmtId="3" fontId="46" fillId="87" borderId="0" applyNumberFormat="0" applyBorder="0" applyAlignment="0" applyProtection="0"/>
    <xf numFmtId="0" fontId="5" fillId="0" borderId="0" applyFont="0" applyFill="0" applyBorder="0" applyAlignment="0" applyProtection="0"/>
    <xf numFmtId="3" fontId="5" fillId="40" borderId="0" applyFont="0" applyBorder="0" applyAlignment="0" applyProtection="0"/>
    <xf numFmtId="0" fontId="5" fillId="87" borderId="0" applyNumberFormat="0" applyFont="0" applyBorder="0" applyAlignment="0" applyProtection="0"/>
    <xf numFmtId="4" fontId="5" fillId="40" borderId="0" applyFont="0" applyBorder="0" applyAlignment="0" applyProtection="0"/>
    <xf numFmtId="216" fontId="127" fillId="0" borderId="0" applyFont="0" applyFill="0" applyBorder="0" applyAlignment="0" applyProtection="0">
      <alignment horizontal="left"/>
    </xf>
    <xf numFmtId="0" fontId="5" fillId="0" borderId="0"/>
    <xf numFmtId="0" fontId="72"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40" fontId="129" fillId="0" borderId="0" applyBorder="0">
      <alignment horizontal="right"/>
    </xf>
    <xf numFmtId="38" fontId="130" fillId="0" borderId="0" applyFill="0" applyBorder="0" applyAlignment="0" applyProtection="0"/>
    <xf numFmtId="180" fontId="5" fillId="0" borderId="0" applyFill="0" applyBorder="0" applyAlignment="0" applyProtection="0"/>
    <xf numFmtId="49" fontId="38" fillId="0" borderId="0" applyFill="0" applyBorder="0" applyAlignment="0"/>
    <xf numFmtId="186" fontId="5" fillId="0" borderId="0" applyFill="0" applyBorder="0" applyAlignment="0"/>
    <xf numFmtId="186" fontId="5" fillId="0" borderId="0" applyFill="0" applyBorder="0" applyAlignment="0"/>
    <xf numFmtId="217" fontId="5" fillId="0" borderId="0" applyFont="0" applyFill="0" applyBorder="0" applyAlignment="0" applyProtection="0"/>
    <xf numFmtId="218" fontId="5" fillId="0" borderId="0" applyFont="0" applyFill="0" applyBorder="0" applyAlignment="0" applyProtection="0"/>
    <xf numFmtId="18" fontId="94" fillId="0" borderId="0" applyFont="0" applyFill="0" applyBorder="0" applyAlignment="0" applyProtection="0">
      <alignment horizontal="left"/>
    </xf>
    <xf numFmtId="0" fontId="131" fillId="0" borderId="35"/>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32" fillId="0" borderId="0"/>
    <xf numFmtId="0" fontId="66" fillId="0" borderId="0" applyNumberFormat="0" applyFill="0" applyBorder="0" applyAlignment="0" applyProtection="0"/>
    <xf numFmtId="0" fontId="66" fillId="0" borderId="0" applyNumberFormat="0" applyFill="0" applyBorder="0" applyAlignment="0" applyProtection="0"/>
    <xf numFmtId="0" fontId="132" fillId="0" borderId="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5" fillId="0" borderId="57" applyNumberFormat="0" applyFont="0" applyFill="0" applyAlignment="0" applyProtection="0"/>
    <xf numFmtId="0" fontId="5" fillId="0" borderId="57" applyNumberFormat="0" applyFont="0" applyFill="0" applyAlignment="0" applyProtection="0"/>
    <xf numFmtId="0" fontId="5" fillId="0" borderId="57" applyNumberFormat="0" applyFont="0" applyFill="0" applyAlignment="0" applyProtection="0"/>
    <xf numFmtId="0" fontId="5" fillId="0" borderId="57" applyNumberFormat="0" applyFont="0" applyFill="0" applyAlignment="0" applyProtection="0"/>
    <xf numFmtId="0" fontId="5" fillId="0" borderId="57" applyNumberFormat="0" applyFont="0" applyFill="0" applyAlignment="0" applyProtection="0"/>
    <xf numFmtId="0" fontId="5" fillId="0" borderId="57" applyNumberFormat="0" applyFont="0" applyFill="0" applyAlignment="0" applyProtection="0"/>
    <xf numFmtId="0" fontId="5" fillId="0" borderId="57" applyNumberFormat="0" applyFont="0" applyFill="0" applyAlignment="0" applyProtection="0"/>
    <xf numFmtId="0" fontId="5" fillId="0" borderId="57" applyNumberFormat="0" applyFont="0" applyFill="0" applyAlignment="0" applyProtection="0"/>
    <xf numFmtId="0" fontId="5" fillId="0" borderId="57" applyNumberFormat="0" applyFont="0" applyFill="0" applyAlignment="0" applyProtection="0"/>
    <xf numFmtId="0" fontId="5" fillId="0" borderId="57" applyNumberFormat="0" applyFont="0" applyFill="0" applyAlignment="0" applyProtection="0"/>
    <xf numFmtId="0" fontId="67" fillId="0" borderId="49" applyNumberFormat="0" applyFill="0" applyAlignment="0" applyProtection="0"/>
    <xf numFmtId="0" fontId="67" fillId="0" borderId="49" applyNumberFormat="0" applyFill="0" applyAlignment="0" applyProtection="0"/>
    <xf numFmtId="0" fontId="34" fillId="0" borderId="33" applyNumberFormat="0" applyFill="0" applyAlignment="0" applyProtection="0"/>
    <xf numFmtId="0" fontId="5" fillId="0" borderId="57" applyNumberFormat="0" applyFont="0" applyFill="0" applyAlignment="0" applyProtection="0"/>
    <xf numFmtId="0" fontId="5" fillId="0" borderId="57" applyNumberFormat="0" applyFont="0" applyFill="0" applyAlignment="0" applyProtection="0"/>
    <xf numFmtId="0" fontId="67" fillId="0" borderId="49" applyNumberFormat="0" applyFill="0" applyAlignment="0" applyProtection="0"/>
    <xf numFmtId="0" fontId="5" fillId="0" borderId="57" applyNumberFormat="0" applyFont="0" applyFill="0" applyAlignment="0" applyProtection="0"/>
    <xf numFmtId="0" fontId="5" fillId="0" borderId="57" applyNumberFormat="0" applyFont="0" applyFill="0" applyAlignment="0" applyProtection="0"/>
    <xf numFmtId="0" fontId="5" fillId="0" borderId="57" applyNumberFormat="0" applyFont="0" applyFill="0" applyAlignment="0" applyProtection="0"/>
    <xf numFmtId="0" fontId="5" fillId="0" borderId="57" applyNumberFormat="0" applyFont="0" applyFill="0" applyAlignment="0" applyProtection="0"/>
    <xf numFmtId="0" fontId="5" fillId="0" borderId="57" applyNumberFormat="0" applyFont="0" applyFill="0" applyAlignment="0" applyProtection="0"/>
    <xf numFmtId="0" fontId="5" fillId="0" borderId="57" applyNumberFormat="0" applyFont="0" applyFill="0" applyAlignment="0" applyProtection="0"/>
    <xf numFmtId="10" fontId="133" fillId="0" borderId="41" applyNumberFormat="0" applyFont="0" applyFill="0" applyAlignment="0" applyProtection="0"/>
    <xf numFmtId="37" fontId="3" fillId="38" borderId="0" applyNumberFormat="0" applyBorder="0" applyAlignment="0" applyProtection="0"/>
    <xf numFmtId="37" fontId="3" fillId="0" borderId="0"/>
    <xf numFmtId="3" fontId="69" fillId="0" borderId="53" applyProtection="0"/>
    <xf numFmtId="7" fontId="69" fillId="0" borderId="0">
      <alignment horizontal="right"/>
      <protection locked="0"/>
    </xf>
    <xf numFmtId="3" fontId="134" fillId="0" borderId="0">
      <protection locked="0"/>
    </xf>
    <xf numFmtId="0" fontId="5" fillId="0" borderId="0"/>
    <xf numFmtId="42" fontId="38" fillId="0" borderId="0" applyFont="0" applyFill="0" applyBorder="0" applyAlignment="0" applyProtection="0"/>
    <xf numFmtId="44" fontId="38" fillId="0" borderId="0" applyFont="0" applyFill="0" applyBorder="0" applyAlignment="0" applyProtection="0"/>
    <xf numFmtId="219" fontId="5" fillId="0" borderId="0" applyFont="0" applyFill="0" applyBorder="0" applyAlignment="0" applyProtection="0"/>
    <xf numFmtId="220" fontId="5" fillId="0" borderId="0" applyFont="0" applyFill="0" applyBorder="0" applyAlignment="0" applyProtection="0"/>
    <xf numFmtId="0" fontId="68" fillId="0" borderId="0" applyNumberFormat="0" applyFill="0" applyBorder="0" applyAlignment="0" applyProtection="0"/>
    <xf numFmtId="0" fontId="32" fillId="0" borderId="0" applyNumberFormat="0" applyFill="0" applyBorder="0" applyAlignment="0" applyProtection="0"/>
    <xf numFmtId="0" fontId="5" fillId="0" borderId="0">
      <alignment horizontal="left" wrapText="1"/>
    </xf>
    <xf numFmtId="204" fontId="5" fillId="0" borderId="34" applyFont="0" applyFill="0" applyBorder="0" applyAlignment="0" applyProtection="0"/>
    <xf numFmtId="204" fontId="5" fillId="0" borderId="34" applyFont="0" applyFill="0" applyBorder="0" applyAlignment="0" applyProtection="0"/>
    <xf numFmtId="0" fontId="135" fillId="88" borderId="7" applyBorder="0">
      <alignment horizontal="center"/>
    </xf>
    <xf numFmtId="0" fontId="135" fillId="88" borderId="7" applyBorder="0">
      <alignment horizontal="center"/>
    </xf>
    <xf numFmtId="0" fontId="136" fillId="89" borderId="7" applyBorder="0">
      <alignment horizontal="center"/>
    </xf>
    <xf numFmtId="0" fontId="136" fillId="89" borderId="7" applyBorder="0">
      <alignment horizontal="center"/>
    </xf>
    <xf numFmtId="0" fontId="137" fillId="0" borderId="0" applyNumberFormat="0" applyFill="0" applyBorder="0" applyAlignment="0" applyProtection="0">
      <alignment vertical="top"/>
      <protection locked="0"/>
    </xf>
    <xf numFmtId="9" fontId="138" fillId="0" borderId="0" applyFont="0" applyFill="0" applyBorder="0" applyAlignment="0" applyProtection="0"/>
    <xf numFmtId="0" fontId="139" fillId="0" borderId="0"/>
    <xf numFmtId="221" fontId="140" fillId="0" borderId="0" applyFont="0" applyFill="0" applyBorder="0" applyAlignment="0" applyProtection="0"/>
    <xf numFmtId="222" fontId="140" fillId="0" borderId="0" applyFont="0" applyFill="0" applyBorder="0" applyAlignment="0" applyProtection="0"/>
    <xf numFmtId="223" fontId="128" fillId="0" borderId="0" applyFont="0" applyFill="0" applyBorder="0" applyAlignment="0" applyProtection="0"/>
    <xf numFmtId="189" fontId="128" fillId="0" borderId="0" applyFont="0" applyFill="0" applyBorder="0" applyAlignment="0" applyProtection="0"/>
    <xf numFmtId="42" fontId="138" fillId="0" borderId="0" applyFont="0" applyFill="0" applyBorder="0" applyAlignment="0" applyProtection="0"/>
    <xf numFmtId="44" fontId="138" fillId="0" borderId="0" applyFont="0" applyFill="0" applyBorder="0" applyAlignment="0" applyProtection="0"/>
    <xf numFmtId="0" fontId="140" fillId="0" borderId="0"/>
    <xf numFmtId="222" fontId="140" fillId="0" borderId="0" applyFont="0" applyFill="0" applyBorder="0" applyAlignment="0" applyProtection="0">
      <alignment vertical="center"/>
    </xf>
    <xf numFmtId="0" fontId="141" fillId="0" borderId="0">
      <protection locked="0"/>
    </xf>
    <xf numFmtId="0" fontId="140" fillId="0" borderId="0"/>
    <xf numFmtId="224" fontId="142" fillId="0" borderId="0">
      <protection locked="0"/>
    </xf>
    <xf numFmtId="225" fontId="142" fillId="0" borderId="0">
      <protection locked="0"/>
    </xf>
    <xf numFmtId="0" fontId="141" fillId="0" borderId="0">
      <protection locked="0"/>
    </xf>
    <xf numFmtId="0" fontId="5" fillId="0" borderId="0" applyFont="0" applyFill="0" applyBorder="0" applyAlignment="0" applyProtection="0"/>
    <xf numFmtId="0" fontId="5" fillId="0" borderId="0" applyFont="0" applyFill="0" applyBorder="0" applyAlignment="0" applyProtection="0"/>
    <xf numFmtId="0" fontId="143" fillId="0" borderId="0"/>
    <xf numFmtId="226" fontId="142" fillId="0" borderId="0">
      <protection locked="0"/>
    </xf>
    <xf numFmtId="227" fontId="142" fillId="0" borderId="0" applyFont="0" applyFill="0" applyBorder="0" applyAlignment="0" applyProtection="0"/>
    <xf numFmtId="228" fontId="142" fillId="0" borderId="0" applyFont="0" applyFill="0" applyBorder="0" applyAlignment="0" applyProtection="0"/>
    <xf numFmtId="4" fontId="141" fillId="0" borderId="0">
      <protection locked="0"/>
    </xf>
    <xf numFmtId="229" fontId="142" fillId="0" borderId="0">
      <protection locked="0"/>
    </xf>
    <xf numFmtId="230" fontId="144" fillId="0" borderId="0">
      <alignment vertical="center"/>
    </xf>
    <xf numFmtId="0" fontId="145" fillId="0" borderId="0">
      <protection locked="0"/>
    </xf>
    <xf numFmtId="0" fontId="145" fillId="0" borderId="0">
      <protection locked="0"/>
    </xf>
    <xf numFmtId="231" fontId="142" fillId="0" borderId="0">
      <protection locked="0"/>
    </xf>
    <xf numFmtId="44" fontId="5" fillId="0" borderId="0" applyFont="0" applyFill="0" applyBorder="0" applyAlignment="0" applyProtection="0"/>
    <xf numFmtId="42" fontId="5" fillId="0" borderId="0" applyFont="0" applyFill="0" applyBorder="0" applyAlignment="0" applyProtection="0"/>
    <xf numFmtId="0" fontId="146" fillId="0" borderId="0"/>
    <xf numFmtId="0" fontId="141" fillId="0" borderId="57">
      <protection locked="0"/>
    </xf>
    <xf numFmtId="230" fontId="142" fillId="0" borderId="0" applyFont="0" applyFill="0" applyBorder="0" applyAlignment="0" applyProtection="0"/>
    <xf numFmtId="232" fontId="142"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1" fillId="0" borderId="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8" fillId="51" borderId="0" applyNumberFormat="0" applyBorder="0" applyAlignment="0" applyProtection="0"/>
    <xf numFmtId="0" fontId="48" fillId="54" borderId="0" applyNumberFormat="0" applyBorder="0" applyAlignment="0" applyProtection="0"/>
    <xf numFmtId="0" fontId="48" fillId="5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8"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8" fillId="0" borderId="0"/>
    <xf numFmtId="0" fontId="38" fillId="0" borderId="0"/>
    <xf numFmtId="0" fontId="47" fillId="0" borderId="0"/>
    <xf numFmtId="0" fontId="47" fillId="0" borderId="0"/>
    <xf numFmtId="0" fontId="38" fillId="0" borderId="0"/>
    <xf numFmtId="0" fontId="38"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8" fillId="0" borderId="0"/>
    <xf numFmtId="0" fontId="38" fillId="0" borderId="0"/>
    <xf numFmtId="0" fontId="38" fillId="0" borderId="0"/>
    <xf numFmtId="0" fontId="38" fillId="0" borderId="0"/>
    <xf numFmtId="0" fontId="39" fillId="0" borderId="0"/>
    <xf numFmtId="0" fontId="47" fillId="0" borderId="0"/>
    <xf numFmtId="0" fontId="38" fillId="0" borderId="0"/>
    <xf numFmtId="0" fontId="38"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 fillId="0" borderId="0"/>
    <xf numFmtId="0" fontId="5" fillId="0" borderId="0"/>
    <xf numFmtId="0" fontId="41" fillId="0" borderId="0"/>
    <xf numFmtId="0" fontId="41" fillId="0" borderId="0"/>
    <xf numFmtId="0" fontId="41" fillId="0" borderId="0"/>
    <xf numFmtId="0" fontId="5" fillId="0" borderId="0"/>
    <xf numFmtId="0" fontId="5" fillId="0" borderId="0"/>
    <xf numFmtId="0" fontId="5" fillId="0" borderId="0"/>
    <xf numFmtId="0" fontId="41" fillId="0" borderId="0"/>
    <xf numFmtId="9" fontId="5" fillId="0" borderId="0" applyFont="0" applyFill="0" applyBorder="0" applyAlignment="0" applyProtection="0"/>
    <xf numFmtId="43" fontId="5" fillId="0" borderId="0" applyFont="0" applyFill="0" applyBorder="0" applyAlignment="0" applyProtection="0"/>
  </cellStyleXfs>
  <cellXfs count="181">
    <xf numFmtId="0" fontId="0" fillId="0" borderId="0" xfId="0"/>
    <xf numFmtId="0" fontId="0" fillId="0" borderId="0" xfId="0" applyProtection="1">
      <protection locked="0"/>
    </xf>
    <xf numFmtId="0" fontId="2" fillId="0" borderId="0" xfId="0" applyFont="1" applyAlignment="1" applyProtection="1">
      <alignment horizontal="left"/>
      <protection locked="0"/>
    </xf>
    <xf numFmtId="0" fontId="3" fillId="0" borderId="0" xfId="0" applyFont="1" applyAlignment="1" applyProtection="1">
      <alignment horizontal="right" vertical="top"/>
      <protection locked="0"/>
    </xf>
    <xf numFmtId="0" fontId="0" fillId="0" borderId="0" xfId="0" applyFill="1" applyBorder="1" applyProtection="1">
      <protection locked="0"/>
    </xf>
    <xf numFmtId="0" fontId="2" fillId="0" borderId="2" xfId="0" applyFont="1" applyFill="1" applyBorder="1" applyAlignment="1" applyProtection="1">
      <alignment horizontal="center" vertical="center" wrapText="1"/>
      <protection locked="0"/>
    </xf>
    <xf numFmtId="0" fontId="0" fillId="0" borderId="0" xfId="0" applyAlignment="1" applyProtection="1">
      <alignment vertical="center" wrapText="1"/>
      <protection locked="0"/>
    </xf>
    <xf numFmtId="0" fontId="2" fillId="3" borderId="2" xfId="0" applyFont="1" applyFill="1" applyBorder="1" applyAlignment="1" applyProtection="1">
      <alignment horizontal="center" vertical="top" wrapText="1"/>
      <protection locked="0"/>
    </xf>
    <xf numFmtId="3" fontId="6" fillId="0" borderId="0" xfId="1" applyNumberFormat="1" applyFont="1" applyFill="1" applyBorder="1" applyAlignment="1" applyProtection="1">
      <alignment vertical="center" wrapText="1"/>
      <protection locked="0"/>
    </xf>
    <xf numFmtId="164" fontId="7" fillId="0" borderId="7" xfId="2" applyNumberFormat="1" applyFont="1" applyBorder="1" applyAlignment="1" applyProtection="1">
      <alignment vertical="center" wrapText="1"/>
      <protection locked="0"/>
    </xf>
    <xf numFmtId="9" fontId="7" fillId="0" borderId="7" xfId="3" applyFont="1" applyBorder="1" applyAlignment="1" applyProtection="1">
      <alignment vertical="center" wrapText="1"/>
      <protection locked="0"/>
    </xf>
    <xf numFmtId="0" fontId="5" fillId="0" borderId="0" xfId="0" applyFont="1" applyAlignment="1" applyProtection="1">
      <alignment horizontal="left" vertical="top"/>
      <protection locked="0"/>
    </xf>
    <xf numFmtId="0" fontId="5" fillId="0" borderId="0" xfId="0" applyFont="1" applyAlignment="1" applyProtection="1">
      <alignment vertical="top" wrapText="1"/>
      <protection locked="0"/>
    </xf>
    <xf numFmtId="0" fontId="5" fillId="0" borderId="0" xfId="0" applyFont="1" applyProtection="1">
      <protection locked="0"/>
    </xf>
    <xf numFmtId="0" fontId="0" fillId="0" borderId="0" xfId="0" applyFill="1" applyProtection="1">
      <protection locked="0"/>
    </xf>
    <xf numFmtId="0" fontId="2" fillId="0" borderId="0" xfId="0" applyFont="1" applyAlignment="1" applyProtection="1">
      <alignment horizontal="right"/>
      <protection locked="0"/>
    </xf>
    <xf numFmtId="0" fontId="0" fillId="0" borderId="0" xfId="0" applyAlignment="1" applyProtection="1">
      <alignment horizontal="right"/>
      <protection locked="0"/>
    </xf>
    <xf numFmtId="0" fontId="8" fillId="0" borderId="0" xfId="0" applyFont="1" applyAlignment="1" applyProtection="1">
      <alignment horizontal="left" vertical="top"/>
      <protection locked="0"/>
    </xf>
    <xf numFmtId="0" fontId="4" fillId="0" borderId="0" xfId="0" applyFont="1" applyAlignment="1" applyProtection="1">
      <alignment horizontal="center"/>
      <protection locked="0"/>
    </xf>
    <xf numFmtId="0" fontId="4" fillId="0" borderId="0"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21" xfId="0" applyFont="1" applyBorder="1" applyAlignment="1" applyProtection="1">
      <protection locked="0"/>
    </xf>
    <xf numFmtId="0" fontId="0" fillId="0" borderId="22" xfId="0" applyBorder="1" applyAlignment="1" applyProtection="1">
      <protection locked="0"/>
    </xf>
    <xf numFmtId="0" fontId="2" fillId="5" borderId="7" xfId="0" applyFont="1" applyFill="1" applyBorder="1" applyAlignment="1" applyProtection="1">
      <alignment horizontal="center" vertical="center" wrapText="1"/>
      <protection locked="0"/>
    </xf>
    <xf numFmtId="164" fontId="2" fillId="0" borderId="7" xfId="2" applyNumberFormat="1" applyFont="1" applyFill="1" applyBorder="1" applyProtection="1">
      <protection locked="0"/>
    </xf>
    <xf numFmtId="164" fontId="2" fillId="2" borderId="7" xfId="2" applyNumberFormat="1" applyFont="1" applyFill="1" applyBorder="1" applyProtection="1">
      <protection locked="0"/>
    </xf>
    <xf numFmtId="164" fontId="2" fillId="0" borderId="10" xfId="2" applyNumberFormat="1" applyFont="1" applyFill="1" applyBorder="1" applyProtection="1">
      <protection locked="0"/>
    </xf>
    <xf numFmtId="166" fontId="2" fillId="2" borderId="10" xfId="1" applyNumberFormat="1" applyFont="1" applyFill="1" applyBorder="1" applyProtection="1">
      <protection locked="0"/>
    </xf>
    <xf numFmtId="0" fontId="2" fillId="2" borderId="7" xfId="0" applyFont="1" applyFill="1" applyBorder="1" applyProtection="1">
      <protection locked="0"/>
    </xf>
    <xf numFmtId="43" fontId="2" fillId="0" borderId="7" xfId="1" applyFont="1" applyBorder="1" applyProtection="1">
      <protection locked="0"/>
    </xf>
    <xf numFmtId="44" fontId="2" fillId="0" borderId="7" xfId="2" applyFont="1" applyBorder="1" applyProtection="1">
      <protection locked="0"/>
    </xf>
    <xf numFmtId="0" fontId="2" fillId="0" borderId="14" xfId="0" quotePrefix="1" applyFont="1" applyBorder="1" applyAlignment="1" applyProtection="1">
      <alignment horizontal="left"/>
      <protection locked="0"/>
    </xf>
    <xf numFmtId="0" fontId="2" fillId="0" borderId="9" xfId="0" applyFont="1" applyBorder="1" applyAlignment="1" applyProtection="1">
      <alignment horizontal="left"/>
      <protection locked="0"/>
    </xf>
    <xf numFmtId="0" fontId="2" fillId="0" borderId="0" xfId="0" applyFont="1" applyFill="1" applyBorder="1" applyProtection="1">
      <protection locked="0"/>
    </xf>
    <xf numFmtId="0" fontId="5" fillId="0" borderId="0" xfId="0" quotePrefix="1" applyFont="1" applyAlignment="1" applyProtection="1">
      <alignment horizontal="center"/>
      <protection locked="0"/>
    </xf>
    <xf numFmtId="0" fontId="5" fillId="0" borderId="0" xfId="0" applyFont="1" applyAlignment="1" applyProtection="1">
      <alignment horizontal="center"/>
      <protection locked="0"/>
    </xf>
    <xf numFmtId="0" fontId="0" fillId="0" borderId="0" xfId="0" applyAlignment="1" applyProtection="1">
      <alignment horizontal="center" vertical="center"/>
      <protection locked="0"/>
    </xf>
    <xf numFmtId="164" fontId="0" fillId="0" borderId="0" xfId="0" applyNumberFormat="1" applyProtection="1">
      <protection locked="0"/>
    </xf>
    <xf numFmtId="164" fontId="0" fillId="0" borderId="0" xfId="0" applyNumberFormat="1"/>
    <xf numFmtId="169" fontId="2" fillId="0" borderId="7" xfId="0" applyNumberFormat="1" applyFont="1" applyFill="1" applyBorder="1" applyProtection="1">
      <protection locked="0"/>
    </xf>
    <xf numFmtId="169" fontId="2" fillId="0" borderId="7" xfId="1" applyNumberFormat="1" applyFont="1" applyBorder="1" applyProtection="1">
      <protection locked="0"/>
    </xf>
    <xf numFmtId="0" fontId="2" fillId="2" borderId="7" xfId="0" applyFont="1" applyFill="1" applyBorder="1" applyAlignment="1" applyProtection="1">
      <alignment horizontal="center"/>
      <protection locked="0"/>
    </xf>
    <xf numFmtId="170" fontId="2" fillId="2" borderId="7" xfId="2" applyNumberFormat="1" applyFont="1" applyFill="1" applyBorder="1" applyProtection="1">
      <protection locked="0"/>
    </xf>
    <xf numFmtId="44" fontId="0" fillId="0" borderId="0" xfId="0" applyNumberFormat="1"/>
    <xf numFmtId="43" fontId="2" fillId="0" borderId="7" xfId="1" applyNumberFormat="1" applyFont="1" applyBorder="1" applyProtection="1">
      <protection locked="0"/>
    </xf>
    <xf numFmtId="43" fontId="2" fillId="0" borderId="7" xfId="2" applyNumberFormat="1" applyFont="1" applyBorder="1" applyProtection="1">
      <protection locked="0"/>
    </xf>
    <xf numFmtId="43" fontId="2" fillId="0" borderId="7" xfId="0" applyNumberFormat="1" applyFont="1" applyFill="1" applyBorder="1" applyProtection="1">
      <protection locked="0"/>
    </xf>
    <xf numFmtId="167" fontId="0" fillId="0" borderId="0" xfId="0" applyNumberFormat="1"/>
    <xf numFmtId="167" fontId="0" fillId="0" borderId="0" xfId="0" applyNumberFormat="1" applyProtection="1">
      <protection locked="0"/>
    </xf>
    <xf numFmtId="43" fontId="0" fillId="0" borderId="0" xfId="1" applyFont="1"/>
    <xf numFmtId="0" fontId="10" fillId="0" borderId="0" xfId="0" applyFont="1"/>
    <xf numFmtId="0" fontId="5" fillId="0" borderId="0" xfId="0" quotePrefix="1" applyFont="1" applyAlignment="1" applyProtection="1">
      <alignment horizontal="center"/>
      <protection locked="0"/>
    </xf>
    <xf numFmtId="0" fontId="0" fillId="0" borderId="0" xfId="0" applyAlignment="1" applyProtection="1">
      <alignment horizontal="center" vertical="center"/>
      <protection locked="0"/>
    </xf>
    <xf numFmtId="166" fontId="2" fillId="2" borderId="10" xfId="1" applyNumberFormat="1" applyFont="1" applyFill="1" applyBorder="1" applyAlignment="1" applyProtection="1">
      <alignment horizontal="center"/>
      <protection locked="0"/>
    </xf>
    <xf numFmtId="0" fontId="3" fillId="0" borderId="1" xfId="0" applyFont="1" applyFill="1" applyBorder="1" applyAlignment="1" applyProtection="1">
      <alignment horizontal="right" vertical="top"/>
      <protection locked="0"/>
    </xf>
    <xf numFmtId="49" fontId="3" fillId="0" borderId="1" xfId="0" applyNumberFormat="1" applyFont="1" applyFill="1" applyBorder="1" applyAlignment="1" applyProtection="1">
      <alignment horizontal="right" vertical="top"/>
      <protection locked="0"/>
    </xf>
    <xf numFmtId="0" fontId="3" fillId="0" borderId="0" xfId="0" applyFont="1" applyFill="1" applyAlignment="1" applyProtection="1">
      <alignment horizontal="right" vertical="top"/>
      <protection locked="0"/>
    </xf>
    <xf numFmtId="168" fontId="3" fillId="0" borderId="0" xfId="0" applyNumberFormat="1" applyFont="1" applyFill="1" applyAlignment="1" applyProtection="1">
      <alignment horizontal="right" vertical="top"/>
      <protection locked="0"/>
    </xf>
    <xf numFmtId="0" fontId="2" fillId="0" borderId="0" xfId="0" applyFont="1" applyFill="1" applyAlignment="1" applyProtection="1">
      <alignment horizontal="left"/>
      <protection locked="0"/>
    </xf>
    <xf numFmtId="0" fontId="2" fillId="0" borderId="0" xfId="0" applyFont="1" applyFill="1" applyProtection="1">
      <protection locked="0"/>
    </xf>
    <xf numFmtId="0" fontId="3" fillId="0" borderId="0" xfId="4" applyFont="1" applyFill="1" applyAlignment="1" applyProtection="1">
      <alignment horizontal="right" vertical="top"/>
      <protection locked="0"/>
    </xf>
    <xf numFmtId="0" fontId="7" fillId="0" borderId="7" xfId="5" applyFont="1" applyFill="1" applyBorder="1" applyAlignment="1" applyProtection="1">
      <alignment vertical="center" wrapText="1"/>
      <protection locked="0"/>
    </xf>
    <xf numFmtId="9" fontId="7" fillId="0" borderId="7" xfId="3" applyFont="1" applyFill="1" applyBorder="1" applyAlignment="1" applyProtection="1">
      <alignment vertical="center" wrapText="1"/>
      <protection locked="0"/>
    </xf>
    <xf numFmtId="165" fontId="7" fillId="0" borderId="7" xfId="3" applyNumberFormat="1" applyFont="1" applyFill="1" applyBorder="1" applyAlignment="1" applyProtection="1">
      <alignment vertical="center" wrapText="1"/>
      <protection locked="0"/>
    </xf>
    <xf numFmtId="0" fontId="0" fillId="0" borderId="0" xfId="0" applyBorder="1" applyAlignment="1" applyProtection="1">
      <alignment wrapText="1"/>
      <protection locked="0"/>
    </xf>
    <xf numFmtId="0" fontId="12" fillId="0" borderId="7" xfId="0" applyFont="1" applyFill="1" applyBorder="1" applyProtection="1">
      <protection locked="0"/>
    </xf>
    <xf numFmtId="0" fontId="12" fillId="0" borderId="7" xfId="0" applyFont="1" applyFill="1" applyBorder="1" applyAlignment="1" applyProtection="1">
      <alignment horizontal="center" vertical="center" wrapText="1"/>
      <protection locked="0"/>
    </xf>
    <xf numFmtId="0" fontId="13" fillId="0" borderId="7" xfId="4" applyFont="1" applyFill="1" applyBorder="1" applyAlignment="1" applyProtection="1">
      <alignment vertical="center" wrapText="1"/>
      <protection locked="0"/>
    </xf>
    <xf numFmtId="0" fontId="12" fillId="3" borderId="7" xfId="0" applyFont="1" applyFill="1" applyBorder="1" applyAlignment="1" applyProtection="1">
      <alignment horizontal="center" vertical="top" wrapText="1"/>
      <protection locked="0"/>
    </xf>
    <xf numFmtId="0" fontId="12" fillId="2" borderId="7" xfId="0" applyFont="1" applyFill="1" applyBorder="1" applyProtection="1">
      <protection locked="0"/>
    </xf>
    <xf numFmtId="3" fontId="11" fillId="0" borderId="7" xfId="2" applyNumberFormat="1" applyFont="1" applyFill="1" applyBorder="1" applyProtection="1">
      <protection locked="0"/>
    </xf>
    <xf numFmtId="3" fontId="11" fillId="0" borderId="7" xfId="0" applyNumberFormat="1" applyFont="1" applyFill="1" applyBorder="1" applyProtection="1">
      <protection locked="0"/>
    </xf>
    <xf numFmtId="0" fontId="14" fillId="2" borderId="7" xfId="0" applyFont="1" applyFill="1" applyBorder="1" applyProtection="1">
      <protection locked="0"/>
    </xf>
    <xf numFmtId="0" fontId="14" fillId="2" borderId="7" xfId="0" applyFont="1" applyFill="1" applyBorder="1" applyAlignment="1" applyProtection="1">
      <alignment wrapText="1"/>
      <protection locked="0"/>
    </xf>
    <xf numFmtId="0" fontId="12" fillId="2" borderId="7" xfId="0" applyFont="1" applyFill="1" applyBorder="1" applyAlignment="1" applyProtection="1">
      <alignment wrapText="1"/>
      <protection locked="0"/>
    </xf>
    <xf numFmtId="3" fontId="12" fillId="0" borderId="7" xfId="0" applyNumberFormat="1" applyFont="1" applyFill="1" applyBorder="1" applyProtection="1">
      <protection locked="0"/>
    </xf>
    <xf numFmtId="0" fontId="14" fillId="0" borderId="0" xfId="0" applyFont="1" applyAlignment="1" applyProtection="1">
      <alignment vertical="top"/>
      <protection locked="0"/>
    </xf>
    <xf numFmtId="0" fontId="14" fillId="0" borderId="0" xfId="0" applyFont="1" applyAlignment="1" applyProtection="1">
      <alignment vertical="top" wrapText="1"/>
      <protection locked="0"/>
    </xf>
    <xf numFmtId="0" fontId="11" fillId="0" borderId="0" xfId="0" applyFont="1" applyProtection="1">
      <protection locked="0"/>
    </xf>
    <xf numFmtId="167" fontId="11" fillId="2" borderId="7" xfId="2" applyNumberFormat="1" applyFont="1" applyFill="1" applyBorder="1" applyAlignment="1" applyProtection="1">
      <alignment horizontal="center"/>
      <protection locked="0"/>
    </xf>
    <xf numFmtId="167" fontId="11" fillId="2" borderId="7" xfId="0" applyNumberFormat="1" applyFont="1" applyFill="1" applyBorder="1" applyAlignment="1" applyProtection="1">
      <alignment horizontal="center"/>
      <protection locked="0"/>
    </xf>
    <xf numFmtId="3" fontId="11" fillId="5" borderId="7" xfId="2" applyNumberFormat="1" applyFont="1" applyFill="1" applyBorder="1" applyAlignment="1" applyProtection="1">
      <alignment horizontal="center"/>
      <protection locked="0"/>
    </xf>
    <xf numFmtId="167" fontId="11" fillId="0" borderId="7" xfId="0" applyNumberFormat="1" applyFont="1" applyFill="1" applyBorder="1" applyAlignment="1" applyProtection="1">
      <alignment horizontal="center"/>
      <protection locked="0"/>
    </xf>
    <xf numFmtId="167" fontId="11" fillId="0" borderId="7" xfId="2" applyNumberFormat="1" applyFont="1" applyFill="1" applyBorder="1" applyAlignment="1" applyProtection="1">
      <alignment horizontal="center"/>
      <protection locked="0"/>
    </xf>
    <xf numFmtId="167" fontId="12" fillId="0" borderId="7" xfId="0" applyNumberFormat="1" applyFont="1" applyFill="1" applyBorder="1" applyAlignment="1" applyProtection="1">
      <alignment horizontal="center"/>
      <protection locked="0"/>
    </xf>
    <xf numFmtId="0" fontId="14" fillId="0" borderId="0" xfId="0" applyFont="1" applyProtection="1">
      <protection locked="0"/>
    </xf>
    <xf numFmtId="0" fontId="12" fillId="0" borderId="0" xfId="0" applyFont="1" applyAlignment="1" applyProtection="1">
      <alignment horizontal="right"/>
      <protection locked="0"/>
    </xf>
    <xf numFmtId="0" fontId="12" fillId="0" borderId="0" xfId="0" applyFont="1" applyAlignment="1" applyProtection="1">
      <alignment horizontal="right" vertical="top"/>
      <protection locked="0"/>
    </xf>
    <xf numFmtId="0" fontId="12" fillId="0" borderId="5" xfId="0" applyFont="1" applyBorder="1" applyAlignment="1" applyProtection="1">
      <alignment vertical="center"/>
      <protection locked="0"/>
    </xf>
    <xf numFmtId="0" fontId="12" fillId="0" borderId="2" xfId="0" applyFont="1" applyFill="1" applyBorder="1" applyAlignment="1" applyProtection="1">
      <alignment horizontal="center" vertical="center" wrapText="1"/>
      <protection locked="0"/>
    </xf>
    <xf numFmtId="0" fontId="12" fillId="0" borderId="13"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0" fontId="13" fillId="0" borderId="4" xfId="4" applyFont="1" applyFill="1" applyBorder="1" applyAlignment="1" applyProtection="1">
      <alignment vertical="center" wrapText="1"/>
      <protection locked="0"/>
    </xf>
    <xf numFmtId="0" fontId="12" fillId="3" borderId="2" xfId="0" applyFont="1" applyFill="1" applyBorder="1" applyAlignment="1" applyProtection="1">
      <alignment horizontal="center" vertical="top" wrapText="1"/>
      <protection locked="0"/>
    </xf>
    <xf numFmtId="0" fontId="12" fillId="3" borderId="3" xfId="0" applyFont="1" applyFill="1" applyBorder="1" applyAlignment="1" applyProtection="1">
      <alignment horizontal="center" vertical="top" wrapText="1"/>
      <protection locked="0"/>
    </xf>
    <xf numFmtId="0" fontId="12" fillId="0" borderId="14" xfId="0" applyFont="1" applyBorder="1" applyProtection="1">
      <protection locked="0"/>
    </xf>
    <xf numFmtId="164" fontId="11" fillId="2" borderId="15" xfId="2" applyNumberFormat="1" applyFont="1" applyFill="1" applyBorder="1" applyAlignment="1" applyProtection="1">
      <alignment horizontal="center"/>
      <protection locked="0"/>
    </xf>
    <xf numFmtId="164" fontId="11" fillId="0" borderId="9" xfId="2" applyNumberFormat="1" applyFont="1" applyBorder="1" applyAlignment="1" applyProtection="1">
      <alignment horizontal="center"/>
      <protection locked="0"/>
    </xf>
    <xf numFmtId="0" fontId="11" fillId="2" borderId="6" xfId="0" applyFont="1" applyFill="1" applyBorder="1" applyProtection="1">
      <protection locked="0"/>
    </xf>
    <xf numFmtId="164" fontId="11" fillId="2" borderId="10" xfId="2" applyNumberFormat="1" applyFont="1" applyFill="1" applyBorder="1" applyAlignment="1" applyProtection="1">
      <alignment horizontal="center"/>
      <protection locked="0"/>
    </xf>
    <xf numFmtId="164" fontId="11" fillId="2" borderId="7" xfId="2" applyNumberFormat="1" applyFont="1" applyFill="1" applyBorder="1" applyAlignment="1" applyProtection="1">
      <alignment horizontal="center"/>
      <protection locked="0"/>
    </xf>
    <xf numFmtId="164" fontId="11" fillId="2" borderId="8" xfId="2" applyNumberFormat="1" applyFont="1" applyFill="1" applyBorder="1" applyAlignment="1" applyProtection="1">
      <alignment horizontal="center"/>
      <protection locked="0"/>
    </xf>
    <xf numFmtId="0" fontId="11" fillId="2" borderId="6" xfId="0" applyFont="1" applyFill="1" applyBorder="1" applyAlignment="1" applyProtection="1">
      <alignment wrapText="1"/>
      <protection locked="0"/>
    </xf>
    <xf numFmtId="0" fontId="11" fillId="2" borderId="16" xfId="0" applyFont="1" applyFill="1" applyBorder="1" applyProtection="1">
      <protection locked="0"/>
    </xf>
    <xf numFmtId="164" fontId="11" fillId="2" borderId="17" xfId="2" applyNumberFormat="1" applyFont="1" applyFill="1" applyBorder="1" applyAlignment="1" applyProtection="1">
      <alignment horizontal="center"/>
      <protection locked="0"/>
    </xf>
    <xf numFmtId="164" fontId="11" fillId="2" borderId="18" xfId="2" applyNumberFormat="1" applyFont="1" applyFill="1" applyBorder="1" applyAlignment="1" applyProtection="1">
      <alignment horizontal="center"/>
      <protection locked="0"/>
    </xf>
    <xf numFmtId="164" fontId="11" fillId="2" borderId="19" xfId="2" applyNumberFormat="1" applyFont="1" applyFill="1" applyBorder="1" applyAlignment="1" applyProtection="1">
      <alignment horizontal="center"/>
      <protection locked="0"/>
    </xf>
    <xf numFmtId="0" fontId="12" fillId="0" borderId="20" xfId="0" applyFont="1" applyBorder="1" applyProtection="1">
      <protection locked="0"/>
    </xf>
    <xf numFmtId="0" fontId="15" fillId="0" borderId="7" xfId="4" applyFont="1" applyFill="1" applyBorder="1" applyAlignment="1" applyProtection="1">
      <alignment vertical="center" wrapText="1"/>
      <protection locked="0"/>
    </xf>
    <xf numFmtId="0" fontId="16" fillId="0" borderId="0" xfId="4" applyFont="1" applyFill="1" applyBorder="1" applyAlignment="1" applyProtection="1">
      <alignment horizontal="center" vertical="center" wrapText="1"/>
      <protection locked="0"/>
    </xf>
    <xf numFmtId="0" fontId="15" fillId="0" borderId="7" xfId="4" applyFont="1" applyBorder="1" applyAlignment="1" applyProtection="1">
      <alignment vertical="center" wrapText="1"/>
      <protection locked="0"/>
    </xf>
    <xf numFmtId="164" fontId="15" fillId="2" borderId="7" xfId="2" applyNumberFormat="1" applyFont="1" applyFill="1" applyBorder="1" applyAlignment="1" applyProtection="1">
      <alignment vertical="center" wrapText="1"/>
      <protection locked="0"/>
    </xf>
    <xf numFmtId="3" fontId="15" fillId="0" borderId="0" xfId="4" applyNumberFormat="1" applyFont="1" applyFill="1" applyBorder="1" applyAlignment="1" applyProtection="1">
      <alignment vertical="center" wrapText="1"/>
      <protection locked="0"/>
    </xf>
    <xf numFmtId="0" fontId="16" fillId="0" borderId="7" xfId="4" applyFont="1" applyBorder="1" applyAlignment="1" applyProtection="1">
      <alignment vertical="center" wrapText="1"/>
      <protection locked="0"/>
    </xf>
    <xf numFmtId="164" fontId="16" fillId="0" borderId="7" xfId="2" applyNumberFormat="1" applyFont="1" applyBorder="1" applyAlignment="1" applyProtection="1">
      <alignment vertical="center" wrapText="1"/>
      <protection locked="0"/>
    </xf>
    <xf numFmtId="3" fontId="16" fillId="0" borderId="0" xfId="1" applyNumberFormat="1" applyFont="1" applyFill="1" applyBorder="1" applyAlignment="1" applyProtection="1">
      <alignment vertical="center" wrapText="1"/>
      <protection locked="0"/>
    </xf>
    <xf numFmtId="165" fontId="15" fillId="4" borderId="7" xfId="3" applyNumberFormat="1" applyFont="1" applyFill="1" applyBorder="1" applyAlignment="1" applyProtection="1">
      <alignment vertical="center" wrapText="1"/>
      <protection locked="0"/>
    </xf>
    <xf numFmtId="165" fontId="15" fillId="0" borderId="7" xfId="3" applyNumberFormat="1" applyFont="1" applyBorder="1" applyAlignment="1" applyProtection="1">
      <alignment vertical="center" wrapText="1"/>
      <protection locked="0"/>
    </xf>
    <xf numFmtId="3" fontId="15" fillId="0" borderId="0" xfId="3" applyNumberFormat="1" applyFont="1" applyFill="1" applyBorder="1" applyAlignment="1" applyProtection="1">
      <alignment vertical="center" wrapText="1"/>
      <protection locked="0"/>
    </xf>
    <xf numFmtId="3" fontId="15" fillId="4" borderId="7" xfId="1" applyNumberFormat="1" applyFont="1" applyFill="1" applyBorder="1" applyAlignment="1" applyProtection="1">
      <alignment vertical="center" wrapText="1"/>
      <protection locked="0"/>
    </xf>
    <xf numFmtId="0" fontId="14" fillId="0" borderId="0" xfId="4" applyFont="1" applyAlignment="1" applyProtection="1">
      <alignment vertical="center" wrapText="1"/>
      <protection locked="0"/>
    </xf>
    <xf numFmtId="166" fontId="14" fillId="0" borderId="0" xfId="1" applyNumberFormat="1" applyFont="1" applyAlignment="1" applyProtection="1">
      <alignment vertical="center" wrapText="1"/>
      <protection locked="0"/>
    </xf>
    <xf numFmtId="166" fontId="17" fillId="0" borderId="0" xfId="1" applyNumberFormat="1" applyFont="1" applyAlignment="1" applyProtection="1">
      <alignment vertical="center" wrapText="1"/>
      <protection locked="0"/>
    </xf>
    <xf numFmtId="0" fontId="11" fillId="0" borderId="0" xfId="0" applyFont="1" applyFill="1" applyBorder="1" applyAlignment="1" applyProtection="1">
      <alignment vertical="center" wrapText="1"/>
      <protection locked="0"/>
    </xf>
    <xf numFmtId="0" fontId="11" fillId="0" borderId="0" xfId="0" applyFont="1" applyAlignment="1" applyProtection="1">
      <alignment vertical="center" wrapText="1"/>
      <protection locked="0"/>
    </xf>
    <xf numFmtId="0" fontId="16" fillId="0" borderId="7" xfId="4" applyFont="1" applyFill="1" applyBorder="1" applyAlignment="1" applyProtection="1">
      <alignment horizontal="center" vertical="center" wrapText="1"/>
      <protection locked="0"/>
    </xf>
    <xf numFmtId="164" fontId="15" fillId="0" borderId="7" xfId="2" applyNumberFormat="1" applyFont="1" applyBorder="1" applyAlignment="1" applyProtection="1">
      <alignment vertical="center" wrapText="1"/>
      <protection locked="0"/>
    </xf>
    <xf numFmtId="0" fontId="18" fillId="0" borderId="7" xfId="5" applyFont="1" applyBorder="1" applyAlignment="1" applyProtection="1">
      <alignment horizontal="center" vertical="center" wrapText="1"/>
      <protection locked="0"/>
    </xf>
    <xf numFmtId="0" fontId="19" fillId="0" borderId="7" xfId="5" applyFont="1" applyBorder="1" applyAlignment="1" applyProtection="1">
      <alignment horizontal="center" vertical="center" wrapText="1"/>
      <protection locked="0"/>
    </xf>
    <xf numFmtId="0" fontId="19" fillId="6" borderId="7" xfId="5" applyFont="1" applyFill="1" applyBorder="1" applyAlignment="1" applyProtection="1">
      <alignment horizontal="center" vertical="center" wrapText="1"/>
      <protection locked="0"/>
    </xf>
    <xf numFmtId="0" fontId="19" fillId="0" borderId="7" xfId="5" applyFont="1" applyBorder="1" applyAlignment="1" applyProtection="1">
      <alignment vertical="center" wrapText="1"/>
      <protection locked="0"/>
    </xf>
    <xf numFmtId="164" fontId="18" fillId="6" borderId="7" xfId="2" applyNumberFormat="1" applyFont="1" applyFill="1" applyBorder="1" applyAlignment="1" applyProtection="1">
      <alignment vertical="center" wrapText="1"/>
      <protection locked="0"/>
    </xf>
    <xf numFmtId="164" fontId="18" fillId="0" borderId="7" xfId="2" applyNumberFormat="1" applyFont="1" applyBorder="1" applyAlignment="1" applyProtection="1">
      <alignment vertical="center" wrapText="1"/>
      <protection locked="0"/>
    </xf>
    <xf numFmtId="10" fontId="18" fillId="0" borderId="7" xfId="5" applyNumberFormat="1" applyFont="1" applyFill="1" applyBorder="1" applyAlignment="1" applyProtection="1">
      <alignment vertical="center" wrapText="1"/>
      <protection locked="0"/>
    </xf>
    <xf numFmtId="10" fontId="18" fillId="6" borderId="7" xfId="5" applyNumberFormat="1" applyFont="1" applyFill="1" applyBorder="1" applyAlignment="1" applyProtection="1">
      <alignment vertical="center" wrapText="1"/>
      <protection locked="0"/>
    </xf>
    <xf numFmtId="0" fontId="18" fillId="0" borderId="7" xfId="5" applyFont="1" applyFill="1" applyBorder="1" applyAlignment="1" applyProtection="1">
      <alignment vertical="center" wrapText="1"/>
      <protection locked="0"/>
    </xf>
    <xf numFmtId="9" fontId="18" fillId="0" borderId="7" xfId="3" applyFont="1" applyBorder="1" applyAlignment="1" applyProtection="1">
      <alignment vertical="center" wrapText="1"/>
      <protection locked="0"/>
    </xf>
    <xf numFmtId="10" fontId="18" fillId="0" borderId="7" xfId="5" applyNumberFormat="1" applyFont="1" applyBorder="1" applyAlignment="1" applyProtection="1">
      <alignment vertical="center" wrapText="1"/>
      <protection locked="0"/>
    </xf>
    <xf numFmtId="0" fontId="12" fillId="0" borderId="0" xfId="0" applyFont="1" applyAlignment="1" applyProtection="1">
      <alignment vertical="center" wrapText="1"/>
      <protection locked="0"/>
    </xf>
    <xf numFmtId="0" fontId="11" fillId="0" borderId="0" xfId="0" applyFont="1" applyAlignment="1" applyProtection="1">
      <alignment horizontal="left" vertical="center" wrapText="1"/>
      <protection locked="0"/>
    </xf>
    <xf numFmtId="0" fontId="10" fillId="0" borderId="0" xfId="0" applyFont="1"/>
    <xf numFmtId="164" fontId="11" fillId="2" borderId="7" xfId="2" applyNumberFormat="1" applyFont="1" applyFill="1" applyBorder="1" applyAlignment="1" applyProtection="1">
      <alignment horizontal="center"/>
      <protection locked="0"/>
    </xf>
    <xf numFmtId="2" fontId="0" fillId="0" borderId="0" xfId="0" applyNumberFormat="1"/>
    <xf numFmtId="2" fontId="0" fillId="0" borderId="0" xfId="0" applyNumberFormat="1" applyProtection="1">
      <protection locked="0"/>
    </xf>
    <xf numFmtId="0" fontId="0" fillId="0" borderId="58" xfId="0" applyBorder="1"/>
    <xf numFmtId="0" fontId="0" fillId="0" borderId="58" xfId="0" applyBorder="1" applyProtection="1">
      <protection locked="0"/>
    </xf>
    <xf numFmtId="3" fontId="15" fillId="0" borderId="59" xfId="4" applyNumberFormat="1" applyFont="1" applyFill="1" applyBorder="1" applyAlignment="1" applyProtection="1">
      <alignment vertical="center" wrapText="1"/>
      <protection locked="0"/>
    </xf>
    <xf numFmtId="3" fontId="16" fillId="0" borderId="59" xfId="1" applyNumberFormat="1" applyFont="1" applyFill="1" applyBorder="1" applyAlignment="1" applyProtection="1">
      <alignment vertical="center" wrapText="1"/>
      <protection locked="0"/>
    </xf>
    <xf numFmtId="3" fontId="15" fillId="0" borderId="59" xfId="3" applyNumberFormat="1" applyFont="1" applyFill="1" applyBorder="1" applyAlignment="1" applyProtection="1">
      <alignment vertical="center" wrapText="1"/>
      <protection locked="0"/>
    </xf>
    <xf numFmtId="0" fontId="11" fillId="0" borderId="59" xfId="0" applyFont="1" applyBorder="1" applyAlignment="1" applyProtection="1">
      <alignment vertical="center" wrapText="1"/>
      <protection locked="0"/>
    </xf>
    <xf numFmtId="0" fontId="0" fillId="0" borderId="59" xfId="0" applyBorder="1"/>
    <xf numFmtId="0" fontId="14" fillId="0" borderId="0" xfId="0" applyFont="1" applyAlignment="1" applyProtection="1">
      <alignment horizontal="left" vertical="top"/>
      <protection locked="0"/>
    </xf>
    <xf numFmtId="0" fontId="4" fillId="0" borderId="0" xfId="0" applyFont="1" applyAlignment="1" applyProtection="1">
      <alignment horizontal="center" vertical="center"/>
      <protection locked="0"/>
    </xf>
    <xf numFmtId="0" fontId="16" fillId="0" borderId="0" xfId="4" applyFont="1" applyFill="1" applyBorder="1" applyAlignment="1" applyProtection="1">
      <alignment horizontal="center" vertical="center" wrapText="1"/>
      <protection locked="0"/>
    </xf>
    <xf numFmtId="0" fontId="14" fillId="0" borderId="0" xfId="0" applyFont="1" applyAlignment="1" applyProtection="1">
      <alignment horizontal="left" vertical="center" wrapText="1"/>
      <protection locked="0"/>
    </xf>
    <xf numFmtId="0" fontId="14" fillId="0" borderId="0" xfId="0" applyFont="1" applyAlignment="1" applyProtection="1">
      <alignment horizontal="left" vertical="top" wrapText="1"/>
      <protection locked="0"/>
    </xf>
    <xf numFmtId="0" fontId="4" fillId="0" borderId="0" xfId="0" applyFont="1" applyAlignment="1" applyProtection="1">
      <alignment horizontal="center"/>
      <protection locked="0"/>
    </xf>
    <xf numFmtId="0" fontId="11" fillId="0" borderId="0" xfId="0" applyFont="1" applyAlignment="1" applyProtection="1">
      <alignment vertical="top" wrapText="1"/>
      <protection locked="0"/>
    </xf>
    <xf numFmtId="0" fontId="11" fillId="0" borderId="0" xfId="0" applyFont="1" applyAlignment="1" applyProtection="1">
      <alignment horizontal="left" vertical="top" wrapText="1"/>
      <protection locked="0"/>
    </xf>
    <xf numFmtId="0" fontId="4" fillId="0" borderId="0" xfId="0" applyFont="1" applyAlignment="1" applyProtection="1">
      <alignment horizontal="center" vertical="top"/>
      <protection locked="0"/>
    </xf>
    <xf numFmtId="0" fontId="5" fillId="0" borderId="0" xfId="0" applyFont="1" applyAlignment="1" applyProtection="1">
      <alignment horizontal="left" vertical="top" wrapText="1"/>
      <protection locked="0"/>
    </xf>
    <xf numFmtId="0" fontId="2" fillId="0" borderId="14" xfId="0" applyFont="1" applyBorder="1" applyAlignment="1" applyProtection="1">
      <alignment horizontal="left"/>
      <protection locked="0"/>
    </xf>
    <xf numFmtId="0" fontId="2" fillId="0" borderId="9" xfId="0" applyFont="1" applyBorder="1" applyAlignment="1" applyProtection="1">
      <alignment horizontal="left"/>
      <protection locked="0"/>
    </xf>
    <xf numFmtId="0" fontId="2" fillId="0" borderId="14" xfId="0" quotePrefix="1" applyFont="1" applyBorder="1" applyAlignment="1" applyProtection="1">
      <alignment horizontal="left"/>
      <protection locked="0"/>
    </xf>
    <xf numFmtId="0" fontId="10" fillId="0" borderId="0" xfId="0" applyFont="1" applyAlignment="1" applyProtection="1">
      <alignment horizontal="left" vertical="top" wrapText="1"/>
      <protection locked="0"/>
    </xf>
    <xf numFmtId="0" fontId="5" fillId="0" borderId="0" xfId="0" applyFont="1" applyAlignment="1" applyProtection="1">
      <alignment horizontal="left" vertical="top"/>
      <protection locked="0"/>
    </xf>
    <xf numFmtId="0" fontId="9" fillId="0" borderId="23" xfId="0" applyFont="1" applyBorder="1" applyAlignment="1" applyProtection="1">
      <alignment horizontal="left" vertical="center"/>
      <protection locked="0"/>
    </xf>
    <xf numFmtId="0" fontId="9" fillId="0" borderId="24" xfId="0" applyFont="1" applyBorder="1" applyAlignment="1" applyProtection="1">
      <alignment horizontal="left" vertical="center"/>
      <protection locked="0"/>
    </xf>
    <xf numFmtId="0" fontId="2" fillId="0" borderId="14"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14" xfId="0" quotePrefix="1" applyFont="1" applyBorder="1" applyAlignment="1" applyProtection="1">
      <alignment horizontal="left" vertical="top" wrapText="1"/>
      <protection locked="0"/>
    </xf>
    <xf numFmtId="0" fontId="2" fillId="0" borderId="9" xfId="0" quotePrefix="1" applyFont="1" applyBorder="1" applyAlignment="1" applyProtection="1">
      <alignment horizontal="left" vertical="top" wrapText="1"/>
      <protection locked="0"/>
    </xf>
    <xf numFmtId="0" fontId="2" fillId="0" borderId="25" xfId="0" applyFont="1" applyBorder="1" applyAlignment="1" applyProtection="1">
      <alignment horizontal="left"/>
      <protection locked="0"/>
    </xf>
    <xf numFmtId="0" fontId="2" fillId="0" borderId="11" xfId="0" applyFont="1" applyBorder="1" applyAlignment="1" applyProtection="1">
      <alignment horizontal="left"/>
      <protection locked="0"/>
    </xf>
    <xf numFmtId="170" fontId="2" fillId="2" borderId="60" xfId="2" applyNumberFormat="1" applyFont="1" applyFill="1" applyBorder="1" applyProtection="1">
      <protection locked="0"/>
    </xf>
    <xf numFmtId="0" fontId="0" fillId="0" borderId="59" xfId="0" applyBorder="1" applyProtection="1">
      <protection locked="0"/>
    </xf>
    <xf numFmtId="164" fontId="2" fillId="2" borderId="60" xfId="2" applyNumberFormat="1" applyFont="1" applyFill="1" applyBorder="1" applyProtection="1">
      <protection locked="0"/>
    </xf>
    <xf numFmtId="164" fontId="2" fillId="0" borderId="60" xfId="2" applyNumberFormat="1" applyFont="1" applyFill="1" applyBorder="1" applyProtection="1">
      <protection locked="0"/>
    </xf>
    <xf numFmtId="0" fontId="2" fillId="2" borderId="60" xfId="0" applyFont="1" applyFill="1" applyBorder="1" applyProtection="1">
      <protection locked="0"/>
    </xf>
    <xf numFmtId="43" fontId="2" fillId="0" borderId="60" xfId="0" applyNumberFormat="1" applyFont="1" applyFill="1" applyBorder="1" applyProtection="1">
      <protection locked="0"/>
    </xf>
    <xf numFmtId="0" fontId="0" fillId="0" borderId="0" xfId="0" applyBorder="1"/>
  </cellXfs>
  <cellStyles count="7364">
    <cellStyle name="_x000d__x000a_JournalTemplate=C:\COMFO\CTALK\JOURSTD.TPL_x000d__x000a_LbStateAddress=3 3 0 251 1 89 2 311_x000d__x000a_LbStateJou" xfId="4937"/>
    <cellStyle name="_x000d__x000a_JournalTemplate=C:\COMFO\CTALK\JOURSTD.TPL_x000d__x000a_LbStateAddress=3 3 0 251 1 89 2 311_x000d__x000a_LbStateJou 10" xfId="4938"/>
    <cellStyle name="_x000d__x000a_JournalTemplate=C:\COMFO\CTALK\JOURSTD.TPL_x000d__x000a_LbStateAddress=3 3 0 251 1 89 2 311_x000d__x000a_LbStateJou 11" xfId="4939"/>
    <cellStyle name="_x000d__x000a_JournalTemplate=C:\COMFO\CTALK\JOURSTD.TPL_x000d__x000a_LbStateAddress=3 3 0 251 1 89 2 311_x000d__x000a_LbStateJou 12" xfId="4940"/>
    <cellStyle name="_x000d__x000a_JournalTemplate=C:\COMFO\CTALK\JOURSTD.TPL_x000d__x000a_LbStateAddress=3 3 0 251 1 89 2 311_x000d__x000a_LbStateJou 14" xfId="4941"/>
    <cellStyle name="_x000d__x000a_JournalTemplate=C:\COMFO\CTALK\JOURSTD.TPL_x000d__x000a_LbStateAddress=3 3 0 251 1 89 2 311_x000d__x000a_LbStateJou 15" xfId="4942"/>
    <cellStyle name="_x000d__x000a_JournalTemplate=C:\COMFO\CTALK\JOURSTD.TPL_x000d__x000a_LbStateAddress=3 3 0 251 1 89 2 311_x000d__x000a_LbStateJou 16" xfId="4943"/>
    <cellStyle name="_x000d__x000a_JournalTemplate=C:\COMFO\CTALK\JOURSTD.TPL_x000d__x000a_LbStateAddress=3 3 0 251 1 89 2 311_x000d__x000a_LbStateJou 17" xfId="4944"/>
    <cellStyle name="_x000d__x000a_JournalTemplate=C:\COMFO\CTALK\JOURSTD.TPL_x000d__x000a_LbStateAddress=3 3 0 251 1 89 2 311_x000d__x000a_LbStateJou 18" xfId="4945"/>
    <cellStyle name="_x000d__x000a_JournalTemplate=C:\COMFO\CTALK\JOURSTD.TPL_x000d__x000a_LbStateAddress=3 3 0 251 1 89 2 311_x000d__x000a_LbStateJou 3" xfId="4946"/>
    <cellStyle name="_x000d__x000a_JournalTemplate=C:\COMFO\CTALK\JOURSTD.TPL_x000d__x000a_LbStateAddress=3 3 0 251 1 89 2 311_x000d__x000a_LbStateJou 7" xfId="4947"/>
    <cellStyle name="_x000d__x000a_JournalTemplate=C:\COMFO\CTALK\JOURSTD.TPL_x000d__x000a_LbStateAddress=3 3 0 251 1 89 2 311_x000d__x000a_LbStateJou 8" xfId="4948"/>
    <cellStyle name="_x000d__x000a_JournalTemplate=C:\COMFO\CTALK\JOURSTD.TPL_x000d__x000a_LbStateAddress=3 3 0 251 1 89 2 311_x000d__x000a_LbStateJou 9" xfId="4949"/>
    <cellStyle name="$1000s (0)" xfId="4950"/>
    <cellStyle name="%" xfId="4951"/>
    <cellStyle name="??" xfId="4952"/>
    <cellStyle name="?? [0.00]_Sheet1" xfId="4953"/>
    <cellStyle name="?? [0]_??" xfId="4954"/>
    <cellStyle name="???? [0.00]_Sheet1" xfId="4955"/>
    <cellStyle name="????_Sheet1" xfId="4956"/>
    <cellStyle name="??_?.????" xfId="4957"/>
    <cellStyle name="_12-09-05 Goldfish software Cost Estimate v6" xfId="4958"/>
    <cellStyle name="_14000 Aug 06" xfId="4959"/>
    <cellStyle name="_20061023--v2_320 OIO-CE-V8Cb-9-11" xfId="4960"/>
    <cellStyle name="_20061218_Duke Energy-v1-CE-V11Ba-12-12-06-5x5x10" xfId="4961"/>
    <cellStyle name="_20070126-Verso-v1-CE-V16B-01-24-07-5x5x10-RL" xfId="4962"/>
    <cellStyle name="_20070206-Verso-v2-CE-V16B-01-24-07-5x5x10-RL" xfId="4963"/>
    <cellStyle name="_20070321- PEP BOYS Q04-v2_5yr-CE-V17Ab-03-01-07-10x5x10-RL" xfId="4964"/>
    <cellStyle name="_20070321- PEP BOYS Q04-v2_7yrs-CE access fees-V17Ab-03-01-07-10x5x10-RL" xfId="4965"/>
    <cellStyle name="_Allergan - 20070517-ALLERGAN NT-v1-CE-V16A-02-13-07-10x5x10-RL-WIP10yr-test" xfId="4966"/>
    <cellStyle name="_Allergan - 20070517-ALLERGAN TRAN-v1-CE-V16A-02-13-07-10x5x10-RL-WIP10yr-test" xfId="4967"/>
    <cellStyle name="_AMR deal approval" xfId="4968"/>
    <cellStyle name="_AMR NRES" xfId="4969"/>
    <cellStyle name="_AMR.1.24.2005. V23 W.SAP" xfId="4970"/>
    <cellStyle name="_AMR.1.9.2005. V19 W.SAP" xfId="4971"/>
    <cellStyle name="_Appendix 11 - Pricing Forms - 111907 - V2" xfId="4972"/>
    <cellStyle name="_Appendix 11 - Pricing Forms - 113007 - V3" xfId="4973"/>
    <cellStyle name="_Appendix 13 - Financial Base Case - ELC - 120707 - V4" xfId="4974"/>
    <cellStyle name="_Appendix I Allergan Pricing Matrix 051107 COMPUCOM REV4 NoGrowth 061207" xfId="4975"/>
    <cellStyle name="_ARM_CF model 06042007" xfId="4976"/>
    <cellStyle name="_ARM_Server Cost Worksheet_US_r1" xfId="4977"/>
    <cellStyle name="_Arvin Meritor Desktop Support Cost Model 070602 (2)" xfId="4978"/>
    <cellStyle name="_ASE - Financial Approval - 05.18.05" xfId="4979"/>
    <cellStyle name="_Attachment 4-A Supplier Pricing Forms-RFP v2.3" xfId="4980"/>
    <cellStyle name="_Attachment 4-A Supplier Pricing Forms-RFP v3.0 Working" xfId="4981"/>
    <cellStyle name="_Attachment 4-A Supplier Pricing Forms-RFP-v2" xfId="4982"/>
    <cellStyle name="_Blades" xfId="4983"/>
    <cellStyle name="_Book2" xfId="4984"/>
    <cellStyle name="_CICS-COBOL costs 02-12-2007" xfId="4985"/>
    <cellStyle name="_Copy of 20070321- ARM 06-01-07 Arvin Meritor US -V17Ab-03-01-07-10x5x10-RL" xfId="4986"/>
    <cellStyle name="_Copy of 20070321- PEP BOYS Q04-v1-CE-V17Ab-03-01-07-10x5x10-RL" xfId="4987"/>
    <cellStyle name="_Copy of American RFP Juarez v11 Standard - Offshore 12-15-05" xfId="4988"/>
    <cellStyle name="_Copy of AMR Pricing Assumptions" xfId="4989"/>
    <cellStyle name="_DCP Midstream Pricing Forms 020708" xfId="4990"/>
    <cellStyle name="_DCP Midstream v3.1" xfId="4991"/>
    <cellStyle name="_Deal Approval Template v42 5-3-05 JWK" xfId="4992"/>
    <cellStyle name="_Deal Approval Template v42 5-3-05 JWK2" xfId="4993"/>
    <cellStyle name="_Deal Approval Template v46" xfId="4994"/>
    <cellStyle name="_Deal Approval Template v47" xfId="4995"/>
    <cellStyle name="_ELC - Affiliates v1.4" xfId="4996"/>
    <cellStyle name="_ELC - EMEA v1.6" xfId="4997"/>
    <cellStyle name="_GMAC_HRO PRI-G02 FinRespMatrix" xfId="4998"/>
    <cellStyle name="_GMAC_HRO PRI-G03 BaseCase V1 wlinks" xfId="4999"/>
    <cellStyle name="_GMAC_HRO PRI-S01 SupplierPricingForms" xfId="5000"/>
    <cellStyle name="_Goodyear 2007-02-12-goodyear v3-CE-V1" xfId="5001"/>
    <cellStyle name="_Goodyear SW Start date 12-01-07 #-CE-V8Cb-9-11" xfId="5002"/>
    <cellStyle name="_GSK Server Cost Worksheet - V14 JMC" xfId="5003"/>
    <cellStyle name="_IP (DRAFT) v1" xfId="5004"/>
    <cellStyle name="_IP (DRAFT) v6" xfId="5005"/>
    <cellStyle name="_ODE Transaction Model_India_v2" xfId="5006"/>
    <cellStyle name="_Offshore Pricing Model_United_10 31 05" xfId="5007"/>
    <cellStyle name="_PDS Pricing Sheets v5 - WORKING" xfId="5008"/>
    <cellStyle name="_PDS Pricing Sheets v6.1" xfId="5009"/>
    <cellStyle name="_Pep Boys hardware refresh v1" xfId="5010"/>
    <cellStyle name="_Perot - IS CS Pricing Analysis_v2_RandyH_06222005" xfId="5011"/>
    <cellStyle name="_Project SIERRA - RFP Addendum II - Appendix B - Core Personnel PM - V2.0" xfId="5012"/>
    <cellStyle name="_REVISED - Appendix I Allergan Pricing Matrix 051107 COMPUCOM REV1 (2)" xfId="5013"/>
    <cellStyle name="_SOFTWARE 5Y" xfId="5014"/>
    <cellStyle name="_Starbucks Siebel CPA G09305" xfId="5015"/>
    <cellStyle name="_Sunlife 20070301-Sun Life-v#-CE-V17Ab-03-01-07-10x5x10-RL" xfId="5016"/>
    <cellStyle name="_TBO Staff Costs" xfId="5017"/>
    <cellStyle name="_TBO Wages (2)" xfId="5018"/>
    <cellStyle name="_UBS DR Server Cost Worksheet Global with Swiss v1.0" xfId="5019"/>
    <cellStyle name="_UBS Server Cost Worksheet Global with Swiss v1.0" xfId="5020"/>
    <cellStyle name="_UTC - BAFO 3.51" xfId="5021"/>
    <cellStyle name="_UTC - RFP DRAFT 1.4" xfId="5022"/>
    <cellStyle name="_UTC Opportunity Review 05.18.05" xfId="5023"/>
    <cellStyle name="_Version Control" xfId="5024"/>
    <cellStyle name="_Verso Quote CompuCom ver2" xfId="5025"/>
    <cellStyle name="¨_x000c_ LŒB" xfId="5026"/>
    <cellStyle name="0%" xfId="5027"/>
    <cellStyle name="0.0%" xfId="5028"/>
    <cellStyle name="0.00%" xfId="5029"/>
    <cellStyle name="1" xfId="5030"/>
    <cellStyle name="1000s (0)" xfId="5031"/>
    <cellStyle name="2" xfId="5032"/>
    <cellStyle name="20% - Accent1 2" xfId="9"/>
    <cellStyle name="20% - Accent1 2 2" xfId="10"/>
    <cellStyle name="20% - Accent1 2 3" xfId="5033"/>
    <cellStyle name="20% - Accent1 3" xfId="11"/>
    <cellStyle name="20% - Accent1 3 10" xfId="5034"/>
    <cellStyle name="20% - Accent1 3 11" xfId="5035"/>
    <cellStyle name="20% - Accent1 3 2" xfId="12"/>
    <cellStyle name="20% - Accent1 3 2 2" xfId="13"/>
    <cellStyle name="20% - Accent1 3 2 2 2" xfId="5036"/>
    <cellStyle name="20% - Accent1 3 2 2_2-JC" xfId="6254"/>
    <cellStyle name="20% - Accent1 3 2 3" xfId="5037"/>
    <cellStyle name="20% - Accent1 3 2 4" xfId="5038"/>
    <cellStyle name="20% - Accent1 3 2 5" xfId="5039"/>
    <cellStyle name="20% - Accent1 3 2_2-JC" xfId="6253"/>
    <cellStyle name="20% - Accent1 3 3" xfId="14"/>
    <cellStyle name="20% - Accent1 3 3 2" xfId="15"/>
    <cellStyle name="20% - Accent1 3 3 3" xfId="5040"/>
    <cellStyle name="20% - Accent1 3 3 4" xfId="5041"/>
    <cellStyle name="20% - Accent1 3 3 5" xfId="5042"/>
    <cellStyle name="20% - Accent1 3 3_2-JC" xfId="6255"/>
    <cellStyle name="20% - Accent1 3 4" xfId="16"/>
    <cellStyle name="20% - Accent1 3 4 2" xfId="17"/>
    <cellStyle name="20% - Accent1 3 4 3" xfId="5043"/>
    <cellStyle name="20% - Accent1 3 4 4" xfId="5044"/>
    <cellStyle name="20% - Accent1 3 4 5" xfId="5045"/>
    <cellStyle name="20% - Accent1 3 4_2-JC" xfId="6256"/>
    <cellStyle name="20% - Accent1 3 5" xfId="18"/>
    <cellStyle name="20% - Accent1 3 5 2" xfId="19"/>
    <cellStyle name="20% - Accent1 3 5 3" xfId="5046"/>
    <cellStyle name="20% - Accent1 3 5 4" xfId="5047"/>
    <cellStyle name="20% - Accent1 3 5 5" xfId="5048"/>
    <cellStyle name="20% - Accent1 3 5_2-JC" xfId="6257"/>
    <cellStyle name="20% - Accent1 3 6" xfId="20"/>
    <cellStyle name="20% - Accent1 3 6 2" xfId="21"/>
    <cellStyle name="20% - Accent1 3 6 3" xfId="5049"/>
    <cellStyle name="20% - Accent1 3 6 4" xfId="5050"/>
    <cellStyle name="20% - Accent1 3 6 5" xfId="5051"/>
    <cellStyle name="20% - Accent1 3 6_2-JC" xfId="6258"/>
    <cellStyle name="20% - Accent1 3 7" xfId="22"/>
    <cellStyle name="20% - Accent1 3 7 2" xfId="23"/>
    <cellStyle name="20% - Accent1 3 7 3" xfId="5052"/>
    <cellStyle name="20% - Accent1 3 7 4" xfId="5053"/>
    <cellStyle name="20% - Accent1 3 7 5" xfId="5054"/>
    <cellStyle name="20% - Accent1 3 7_2-JC" xfId="6259"/>
    <cellStyle name="20% - Accent1 3 8" xfId="24"/>
    <cellStyle name="20% - Accent1 3 9" xfId="5055"/>
    <cellStyle name="20% - Accent1 3_2-JC" xfId="6252"/>
    <cellStyle name="20% - Accent1 4" xfId="5056"/>
    <cellStyle name="20% - Accent2 2" xfId="25"/>
    <cellStyle name="20% - Accent2 2 2" xfId="26"/>
    <cellStyle name="20% - Accent2 2 3" xfId="5057"/>
    <cellStyle name="20% - Accent2 3" xfId="27"/>
    <cellStyle name="20% - Accent2 3 10" xfId="5058"/>
    <cellStyle name="20% - Accent2 3 11" xfId="5059"/>
    <cellStyle name="20% - Accent2 3 2" xfId="28"/>
    <cellStyle name="20% - Accent2 3 2 2" xfId="29"/>
    <cellStyle name="20% - Accent2 3 2 2 2" xfId="5060"/>
    <cellStyle name="20% - Accent2 3 2 2_2-JC" xfId="6262"/>
    <cellStyle name="20% - Accent2 3 2 3" xfId="5061"/>
    <cellStyle name="20% - Accent2 3 2 4" xfId="5062"/>
    <cellStyle name="20% - Accent2 3 2 5" xfId="5063"/>
    <cellStyle name="20% - Accent2 3 2_2-JC" xfId="6261"/>
    <cellStyle name="20% - Accent2 3 3" xfId="30"/>
    <cellStyle name="20% - Accent2 3 3 2" xfId="31"/>
    <cellStyle name="20% - Accent2 3 3 3" xfId="5064"/>
    <cellStyle name="20% - Accent2 3 3 4" xfId="5065"/>
    <cellStyle name="20% - Accent2 3 3 5" xfId="5066"/>
    <cellStyle name="20% - Accent2 3 3_2-JC" xfId="6263"/>
    <cellStyle name="20% - Accent2 3 4" xfId="32"/>
    <cellStyle name="20% - Accent2 3 4 2" xfId="33"/>
    <cellStyle name="20% - Accent2 3 4 3" xfId="5067"/>
    <cellStyle name="20% - Accent2 3 4 4" xfId="5068"/>
    <cellStyle name="20% - Accent2 3 4 5" xfId="5069"/>
    <cellStyle name="20% - Accent2 3 4_2-JC" xfId="6264"/>
    <cellStyle name="20% - Accent2 3 5" xfId="34"/>
    <cellStyle name="20% - Accent2 3 5 2" xfId="35"/>
    <cellStyle name="20% - Accent2 3 5 3" xfId="5070"/>
    <cellStyle name="20% - Accent2 3 5 4" xfId="5071"/>
    <cellStyle name="20% - Accent2 3 5 5" xfId="5072"/>
    <cellStyle name="20% - Accent2 3 5_2-JC" xfId="6265"/>
    <cellStyle name="20% - Accent2 3 6" xfId="36"/>
    <cellStyle name="20% - Accent2 3 6 2" xfId="37"/>
    <cellStyle name="20% - Accent2 3 6 3" xfId="5073"/>
    <cellStyle name="20% - Accent2 3 6 4" xfId="5074"/>
    <cellStyle name="20% - Accent2 3 6 5" xfId="5075"/>
    <cellStyle name="20% - Accent2 3 6_2-JC" xfId="6266"/>
    <cellStyle name="20% - Accent2 3 7" xfId="38"/>
    <cellStyle name="20% - Accent2 3 7 2" xfId="39"/>
    <cellStyle name="20% - Accent2 3 7 3" xfId="5076"/>
    <cellStyle name="20% - Accent2 3 7 4" xfId="5077"/>
    <cellStyle name="20% - Accent2 3 7 5" xfId="5078"/>
    <cellStyle name="20% - Accent2 3 7_2-JC" xfId="6267"/>
    <cellStyle name="20% - Accent2 3 8" xfId="40"/>
    <cellStyle name="20% - Accent2 3 9" xfId="5079"/>
    <cellStyle name="20% - Accent2 3_2-JC" xfId="6260"/>
    <cellStyle name="20% - Accent2 4" xfId="5080"/>
    <cellStyle name="20% - Accent3 2" xfId="41"/>
    <cellStyle name="20% - Accent3 2 2" xfId="42"/>
    <cellStyle name="20% - Accent3 2 3" xfId="5081"/>
    <cellStyle name="20% - Accent3 3" xfId="43"/>
    <cellStyle name="20% - Accent3 3 10" xfId="5082"/>
    <cellStyle name="20% - Accent3 3 11" xfId="5083"/>
    <cellStyle name="20% - Accent3 3 2" xfId="44"/>
    <cellStyle name="20% - Accent3 3 2 2" xfId="45"/>
    <cellStyle name="20% - Accent3 3 2 2 2" xfId="5084"/>
    <cellStyle name="20% - Accent3 3 2 2_2-JC" xfId="6270"/>
    <cellStyle name="20% - Accent3 3 2 3" xfId="5085"/>
    <cellStyle name="20% - Accent3 3 2 4" xfId="5086"/>
    <cellStyle name="20% - Accent3 3 2 5" xfId="5087"/>
    <cellStyle name="20% - Accent3 3 2_2-JC" xfId="6269"/>
    <cellStyle name="20% - Accent3 3 3" xfId="46"/>
    <cellStyle name="20% - Accent3 3 3 2" xfId="47"/>
    <cellStyle name="20% - Accent3 3 3 3" xfId="5088"/>
    <cellStyle name="20% - Accent3 3 3 4" xfId="5089"/>
    <cellStyle name="20% - Accent3 3 3 5" xfId="5090"/>
    <cellStyle name="20% - Accent3 3 3_2-JC" xfId="6271"/>
    <cellStyle name="20% - Accent3 3 4" xfId="48"/>
    <cellStyle name="20% - Accent3 3 4 2" xfId="49"/>
    <cellStyle name="20% - Accent3 3 4 3" xfId="5091"/>
    <cellStyle name="20% - Accent3 3 4 4" xfId="5092"/>
    <cellStyle name="20% - Accent3 3 4 5" xfId="5093"/>
    <cellStyle name="20% - Accent3 3 4_2-JC" xfId="6272"/>
    <cellStyle name="20% - Accent3 3 5" xfId="50"/>
    <cellStyle name="20% - Accent3 3 5 2" xfId="51"/>
    <cellStyle name="20% - Accent3 3 5 3" xfId="5094"/>
    <cellStyle name="20% - Accent3 3 5 4" xfId="5095"/>
    <cellStyle name="20% - Accent3 3 5 5" xfId="5096"/>
    <cellStyle name="20% - Accent3 3 5_2-JC" xfId="6273"/>
    <cellStyle name="20% - Accent3 3 6" xfId="52"/>
    <cellStyle name="20% - Accent3 3 6 2" xfId="53"/>
    <cellStyle name="20% - Accent3 3 6 3" xfId="5097"/>
    <cellStyle name="20% - Accent3 3 6 4" xfId="5098"/>
    <cellStyle name="20% - Accent3 3 6 5" xfId="5099"/>
    <cellStyle name="20% - Accent3 3 6_2-JC" xfId="6274"/>
    <cellStyle name="20% - Accent3 3 7" xfId="54"/>
    <cellStyle name="20% - Accent3 3 7 2" xfId="55"/>
    <cellStyle name="20% - Accent3 3 7 3" xfId="5100"/>
    <cellStyle name="20% - Accent3 3 7 4" xfId="5101"/>
    <cellStyle name="20% - Accent3 3 7 5" xfId="5102"/>
    <cellStyle name="20% - Accent3 3 7_2-JC" xfId="6275"/>
    <cellStyle name="20% - Accent3 3 8" xfId="56"/>
    <cellStyle name="20% - Accent3 3 9" xfId="5103"/>
    <cellStyle name="20% - Accent3 3_2-JC" xfId="6268"/>
    <cellStyle name="20% - Accent3 4" xfId="5104"/>
    <cellStyle name="20% - Accent4 2" xfId="57"/>
    <cellStyle name="20% - Accent4 2 2" xfId="58"/>
    <cellStyle name="20% - Accent4 2 3" xfId="5105"/>
    <cellStyle name="20% - Accent4 3" xfId="59"/>
    <cellStyle name="20% - Accent4 3 10" xfId="5106"/>
    <cellStyle name="20% - Accent4 3 11" xfId="5107"/>
    <cellStyle name="20% - Accent4 3 2" xfId="60"/>
    <cellStyle name="20% - Accent4 3 2 2" xfId="61"/>
    <cellStyle name="20% - Accent4 3 2 2 2" xfId="5108"/>
    <cellStyle name="20% - Accent4 3 2 2_2-JC" xfId="6278"/>
    <cellStyle name="20% - Accent4 3 2 3" xfId="5109"/>
    <cellStyle name="20% - Accent4 3 2 4" xfId="5110"/>
    <cellStyle name="20% - Accent4 3 2 5" xfId="5111"/>
    <cellStyle name="20% - Accent4 3 2_2-JC" xfId="6277"/>
    <cellStyle name="20% - Accent4 3 3" xfId="62"/>
    <cellStyle name="20% - Accent4 3 3 2" xfId="63"/>
    <cellStyle name="20% - Accent4 3 3 3" xfId="5112"/>
    <cellStyle name="20% - Accent4 3 3 4" xfId="5113"/>
    <cellStyle name="20% - Accent4 3 3 5" xfId="5114"/>
    <cellStyle name="20% - Accent4 3 3_2-JC" xfId="6279"/>
    <cellStyle name="20% - Accent4 3 4" xfId="64"/>
    <cellStyle name="20% - Accent4 3 4 2" xfId="65"/>
    <cellStyle name="20% - Accent4 3 4 3" xfId="5115"/>
    <cellStyle name="20% - Accent4 3 4 4" xfId="5116"/>
    <cellStyle name="20% - Accent4 3 4 5" xfId="5117"/>
    <cellStyle name="20% - Accent4 3 4_2-JC" xfId="6280"/>
    <cellStyle name="20% - Accent4 3 5" xfId="66"/>
    <cellStyle name="20% - Accent4 3 5 2" xfId="67"/>
    <cellStyle name="20% - Accent4 3 5 3" xfId="5118"/>
    <cellStyle name="20% - Accent4 3 5 4" xfId="5119"/>
    <cellStyle name="20% - Accent4 3 5 5" xfId="5120"/>
    <cellStyle name="20% - Accent4 3 5_2-JC" xfId="6281"/>
    <cellStyle name="20% - Accent4 3 6" xfId="68"/>
    <cellStyle name="20% - Accent4 3 6 2" xfId="69"/>
    <cellStyle name="20% - Accent4 3 6 3" xfId="5121"/>
    <cellStyle name="20% - Accent4 3 6 4" xfId="5122"/>
    <cellStyle name="20% - Accent4 3 6 5" xfId="5123"/>
    <cellStyle name="20% - Accent4 3 6_2-JC" xfId="6282"/>
    <cellStyle name="20% - Accent4 3 7" xfId="70"/>
    <cellStyle name="20% - Accent4 3 7 2" xfId="71"/>
    <cellStyle name="20% - Accent4 3 7 3" xfId="5124"/>
    <cellStyle name="20% - Accent4 3 7 4" xfId="5125"/>
    <cellStyle name="20% - Accent4 3 7 5" xfId="5126"/>
    <cellStyle name="20% - Accent4 3 7_2-JC" xfId="6283"/>
    <cellStyle name="20% - Accent4 3 8" xfId="72"/>
    <cellStyle name="20% - Accent4 3 9" xfId="5127"/>
    <cellStyle name="20% - Accent4 3_2-JC" xfId="6276"/>
    <cellStyle name="20% - Accent4 4" xfId="5128"/>
    <cellStyle name="20% - Accent5 2" xfId="73"/>
    <cellStyle name="20% - Accent5 2 2" xfId="74"/>
    <cellStyle name="20% - Accent5 2 3" xfId="5129"/>
    <cellStyle name="20% - Accent5 3" xfId="5130"/>
    <cellStyle name="20% - Accent5 4" xfId="5131"/>
    <cellStyle name="20% - Accent5 5" xfId="5132"/>
    <cellStyle name="20% - Accent5 6" xfId="5133"/>
    <cellStyle name="20% - Accent6 2" xfId="75"/>
    <cellStyle name="20% - Accent6 2 2" xfId="76"/>
    <cellStyle name="20% - Accent6 2 3" xfId="5134"/>
    <cellStyle name="20% - Accent6 3" xfId="5135"/>
    <cellStyle name="20% - Accent6 4" xfId="5136"/>
    <cellStyle name="20% - Accent6 5" xfId="5137"/>
    <cellStyle name="20% - Accent6 6" xfId="5138"/>
    <cellStyle name="³f¹ô[0]_pldt" xfId="5139"/>
    <cellStyle name="³f¹ô_pldt" xfId="5140"/>
    <cellStyle name="40% - Accent1 2" xfId="77"/>
    <cellStyle name="40% - Accent1 2 2" xfId="78"/>
    <cellStyle name="40% - Accent1 2 3" xfId="5141"/>
    <cellStyle name="40% - Accent1 3" xfId="5142"/>
    <cellStyle name="40% - Accent1 4" xfId="5143"/>
    <cellStyle name="40% - Accent1 5" xfId="5144"/>
    <cellStyle name="40% - Accent1 6" xfId="5145"/>
    <cellStyle name="40% - Accent2 2" xfId="79"/>
    <cellStyle name="40% - Accent2 2 2" xfId="80"/>
    <cellStyle name="40% - Accent2 2 3" xfId="5146"/>
    <cellStyle name="40% - Accent2 3" xfId="5147"/>
    <cellStyle name="40% - Accent2 4" xfId="5148"/>
    <cellStyle name="40% - Accent2 5" xfId="5149"/>
    <cellStyle name="40% - Accent2 6" xfId="5150"/>
    <cellStyle name="40% - Accent3 2" xfId="81"/>
    <cellStyle name="40% - Accent3 2 2" xfId="82"/>
    <cellStyle name="40% - Accent3 2 3" xfId="5151"/>
    <cellStyle name="40% - Accent3 3" xfId="83"/>
    <cellStyle name="40% - Accent3 3 10" xfId="5152"/>
    <cellStyle name="40% - Accent3 3 11" xfId="5153"/>
    <cellStyle name="40% - Accent3 3 2" xfId="84"/>
    <cellStyle name="40% - Accent3 3 2 2" xfId="85"/>
    <cellStyle name="40% - Accent3 3 2 2 2" xfId="5154"/>
    <cellStyle name="40% - Accent3 3 2 2_2-JC" xfId="6286"/>
    <cellStyle name="40% - Accent3 3 2 3" xfId="5155"/>
    <cellStyle name="40% - Accent3 3 2 4" xfId="5156"/>
    <cellStyle name="40% - Accent3 3 2 5" xfId="5157"/>
    <cellStyle name="40% - Accent3 3 2_2-JC" xfId="6285"/>
    <cellStyle name="40% - Accent3 3 3" xfId="86"/>
    <cellStyle name="40% - Accent3 3 3 2" xfId="87"/>
    <cellStyle name="40% - Accent3 3 3 3" xfId="5158"/>
    <cellStyle name="40% - Accent3 3 3 4" xfId="5159"/>
    <cellStyle name="40% - Accent3 3 3 5" xfId="5160"/>
    <cellStyle name="40% - Accent3 3 3_2-JC" xfId="6287"/>
    <cellStyle name="40% - Accent3 3 4" xfId="88"/>
    <cellStyle name="40% - Accent3 3 4 2" xfId="89"/>
    <cellStyle name="40% - Accent3 3 4 3" xfId="5161"/>
    <cellStyle name="40% - Accent3 3 4 4" xfId="5162"/>
    <cellStyle name="40% - Accent3 3 4 5" xfId="5163"/>
    <cellStyle name="40% - Accent3 3 4_2-JC" xfId="6288"/>
    <cellStyle name="40% - Accent3 3 5" xfId="90"/>
    <cellStyle name="40% - Accent3 3 5 2" xfId="91"/>
    <cellStyle name="40% - Accent3 3 5 3" xfId="5164"/>
    <cellStyle name="40% - Accent3 3 5 4" xfId="5165"/>
    <cellStyle name="40% - Accent3 3 5 5" xfId="5166"/>
    <cellStyle name="40% - Accent3 3 5_2-JC" xfId="6289"/>
    <cellStyle name="40% - Accent3 3 6" xfId="92"/>
    <cellStyle name="40% - Accent3 3 6 2" xfId="93"/>
    <cellStyle name="40% - Accent3 3 6 3" xfId="5167"/>
    <cellStyle name="40% - Accent3 3 6 4" xfId="5168"/>
    <cellStyle name="40% - Accent3 3 6 5" xfId="5169"/>
    <cellStyle name="40% - Accent3 3 6_2-JC" xfId="6290"/>
    <cellStyle name="40% - Accent3 3 7" xfId="94"/>
    <cellStyle name="40% - Accent3 3 7 2" xfId="95"/>
    <cellStyle name="40% - Accent3 3 7 3" xfId="5170"/>
    <cellStyle name="40% - Accent3 3 7 4" xfId="5171"/>
    <cellStyle name="40% - Accent3 3 7 5" xfId="5172"/>
    <cellStyle name="40% - Accent3 3 7_2-JC" xfId="6291"/>
    <cellStyle name="40% - Accent3 3 8" xfId="96"/>
    <cellStyle name="40% - Accent3 3 9" xfId="5173"/>
    <cellStyle name="40% - Accent3 3_2-JC" xfId="6284"/>
    <cellStyle name="40% - Accent3 4" xfId="5174"/>
    <cellStyle name="40% - Accent4 2" xfId="97"/>
    <cellStyle name="40% - Accent4 2 2" xfId="98"/>
    <cellStyle name="40% - Accent4 2 3" xfId="5175"/>
    <cellStyle name="40% - Accent4 3" xfId="5176"/>
    <cellStyle name="40% - Accent4 4" xfId="5177"/>
    <cellStyle name="40% - Accent4 5" xfId="5178"/>
    <cellStyle name="40% - Accent4 6" xfId="5179"/>
    <cellStyle name="40% - Accent5 2" xfId="99"/>
    <cellStyle name="40% - Accent5 2 2" xfId="100"/>
    <cellStyle name="40% - Accent5 2 3" xfId="5180"/>
    <cellStyle name="40% - Accent5 3" xfId="5181"/>
    <cellStyle name="40% - Accent5 4" xfId="5182"/>
    <cellStyle name="40% - Accent5 5" xfId="5183"/>
    <cellStyle name="40% - Accent5 6" xfId="5184"/>
    <cellStyle name="40% - Accent6 2" xfId="101"/>
    <cellStyle name="40% - Accent6 2 2" xfId="102"/>
    <cellStyle name="40% - Accent6 2 3" xfId="5185"/>
    <cellStyle name="40% - Accent6 3" xfId="5186"/>
    <cellStyle name="40% - Accent6 4" xfId="5187"/>
    <cellStyle name="40% - Accent6 5" xfId="5188"/>
    <cellStyle name="40% - Accent6 6" xfId="5189"/>
    <cellStyle name="60% - Accent1 2" xfId="103"/>
    <cellStyle name="60% - Accent1 3" xfId="5190"/>
    <cellStyle name="60% - Accent1 4" xfId="5191"/>
    <cellStyle name="60% - Accent2 2" xfId="104"/>
    <cellStyle name="60% - Accent2 3" xfId="5192"/>
    <cellStyle name="60% - Accent2 4" xfId="5193"/>
    <cellStyle name="60% - Accent3 2" xfId="105"/>
    <cellStyle name="60% - Accent3 3" xfId="106"/>
    <cellStyle name="60% - Accent3 3 2" xfId="5194"/>
    <cellStyle name="60% - Accent3 3_2-JC" xfId="6292"/>
    <cellStyle name="60% - Accent3 4" xfId="5195"/>
    <cellStyle name="60% - Accent4 2" xfId="107"/>
    <cellStyle name="60% - Accent4 3" xfId="108"/>
    <cellStyle name="60% - Accent4 3 2" xfId="5196"/>
    <cellStyle name="60% - Accent4 3_2-JC" xfId="6293"/>
    <cellStyle name="60% - Accent4 4" xfId="5197"/>
    <cellStyle name="60% - Accent5 2" xfId="109"/>
    <cellStyle name="60% - Accent5 3" xfId="5198"/>
    <cellStyle name="60% - Accent5 4" xfId="5199"/>
    <cellStyle name="60% - Accent6 2" xfId="110"/>
    <cellStyle name="60% - Accent6 3" xfId="111"/>
    <cellStyle name="60% - Accent6 3 2" xfId="5200"/>
    <cellStyle name="60% - Accent6 3_2-JC" xfId="6294"/>
    <cellStyle name="60% - Accent6 4" xfId="5201"/>
    <cellStyle name="9" xfId="5202"/>
    <cellStyle name="9_Allergan _V2.4" xfId="5203"/>
    <cellStyle name="9_Allergan 2008 Pricing 4.0" xfId="5204"/>
    <cellStyle name="9_Allergan Inventory and Baselines v10-22-07 - km RepriceV2 AEC" xfId="5205"/>
    <cellStyle name="9_Allergan revised baseline and pricing form 102507v2 (3)" xfId="5206"/>
    <cellStyle name="9_AMR deal approval" xfId="5207"/>
    <cellStyle name="9_AMR NRES" xfId="5208"/>
    <cellStyle name="9_AMR.1.24.2005. V23 W.SAP" xfId="5209"/>
    <cellStyle name="9_AMR.1.9.2005. V19 W.SAP" xfId="5210"/>
    <cellStyle name="9_Appendix I Allergan Pricing Matrix 051107 COMPUCOM REV4 NoGrowth 061207" xfId="5211"/>
    <cellStyle name="9_ARM_CF model 06042007" xfId="5212"/>
    <cellStyle name="9_ASE - Financial Approval - 05.18.05" xfId="5213"/>
    <cellStyle name="9_ASE Barcelona 3.1.05" xfId="5214"/>
    <cellStyle name="9_ASE Draft 03.09.05 v.2" xfId="5215"/>
    <cellStyle name="9_Copy of American RFP Juarez v11 Standard - Offshore 12-15-05" xfId="5216"/>
    <cellStyle name="9_Copy of AMR Pricing Assumptions" xfId="5217"/>
    <cellStyle name="9_Deal Approval Template v42 5-3-05 JWK" xfId="5218"/>
    <cellStyle name="9_Deal Approval Template v42 5-3-05 JWK2" xfId="5219"/>
    <cellStyle name="9_Deal Approval Template v43" xfId="5220"/>
    <cellStyle name="9_Deal Approval Template v46" xfId="5221"/>
    <cellStyle name="9_Deal Approval Template v47" xfId="5222"/>
    <cellStyle name="9_ODE Transaction Model_India_v2" xfId="5223"/>
    <cellStyle name="9_RadioShack Pricing Attachment R 2.8.06" xfId="5224"/>
    <cellStyle name="9_REVISED - Appendix I Allergan Pricing Matrix 051107" xfId="5225"/>
    <cellStyle name="9_REVISED - Appendix I Allergan Pricing Matrix 051107 COMPUCOM REV1 (2)" xfId="5226"/>
    <cellStyle name="9_TBO Staff Costs" xfId="5227"/>
    <cellStyle name="9_TBO Wages (2)" xfId="5228"/>
    <cellStyle name="9_UTC - RFP DRAFT 1.4" xfId="5229"/>
    <cellStyle name="ac" xfId="5230"/>
    <cellStyle name="Accent1 2" xfId="112"/>
    <cellStyle name="Accent1 3" xfId="5231"/>
    <cellStyle name="Accent1 4" xfId="5232"/>
    <cellStyle name="Accent2 2" xfId="113"/>
    <cellStyle name="Accent2 3" xfId="5233"/>
    <cellStyle name="Accent2 4" xfId="5234"/>
    <cellStyle name="Accent3 2" xfId="114"/>
    <cellStyle name="Accent3 3" xfId="5235"/>
    <cellStyle name="Accent3 4" xfId="5236"/>
    <cellStyle name="Accent4 2" xfId="115"/>
    <cellStyle name="Accent4 3" xfId="5237"/>
    <cellStyle name="Accent4 4" xfId="5238"/>
    <cellStyle name="Accent5 2" xfId="116"/>
    <cellStyle name="Accent5 3" xfId="5239"/>
    <cellStyle name="Accent5 4" xfId="5240"/>
    <cellStyle name="Accent6 2" xfId="117"/>
    <cellStyle name="Accent6 3" xfId="5241"/>
    <cellStyle name="Accent6 4" xfId="5242"/>
    <cellStyle name="active" xfId="5243"/>
    <cellStyle name="Actual Date" xfId="5244"/>
    <cellStyle name="args.style" xfId="5245"/>
    <cellStyle name="arial12" xfId="5246"/>
    <cellStyle name="arial14" xfId="5247"/>
    <cellStyle name="Ariel 7 pt. plain" xfId="5248"/>
    <cellStyle name="arrow" xfId="5249"/>
    <cellStyle name="Bad 2" xfId="118"/>
    <cellStyle name="Bad 3" xfId="5250"/>
    <cellStyle name="Bad 4" xfId="5251"/>
    <cellStyle name="BLUECLEAR" xfId="5252"/>
    <cellStyle name="BLUECLEAR 2" xfId="5253"/>
    <cellStyle name="BLUESHADE" xfId="5254"/>
    <cellStyle name="BLUESHADE 2" xfId="5255"/>
    <cellStyle name="Body" xfId="5256"/>
    <cellStyle name="Bold 11" xfId="5257"/>
    <cellStyle name="Border" xfId="5258"/>
    <cellStyle name="Border 2" xfId="5259"/>
    <cellStyle name="box1" xfId="5260"/>
    <cellStyle name="box2" xfId="5261"/>
    <cellStyle name="box2 2" xfId="5262"/>
    <cellStyle name="box3" xfId="5263"/>
    <cellStyle name="box3 2" xfId="5264"/>
    <cellStyle name="Calc Currency (0)" xfId="5265"/>
    <cellStyle name="Calc Currency (2)" xfId="5266"/>
    <cellStyle name="Calc Percent (0)" xfId="5267"/>
    <cellStyle name="Calc Percent (1)" xfId="5268"/>
    <cellStyle name="Calc Percent (2)" xfId="5269"/>
    <cellStyle name="Calc Units (0)" xfId="5270"/>
    <cellStyle name="Calc Units (1)" xfId="5271"/>
    <cellStyle name="Calc Units (2)" xfId="5272"/>
    <cellStyle name="Calculation 2" xfId="119"/>
    <cellStyle name="Calculation 2 2" xfId="120"/>
    <cellStyle name="Calculation 2 3" xfId="121"/>
    <cellStyle name="Calculation 3" xfId="5273"/>
    <cellStyle name="Calculation 4" xfId="5274"/>
    <cellStyle name="CHANGE" xfId="5275"/>
    <cellStyle name="CHANGE $" xfId="5276"/>
    <cellStyle name="CHANGE_WIDTCLNS.14" xfId="5277"/>
    <cellStyle name="Check Cell 2" xfId="122"/>
    <cellStyle name="Check Cell 3" xfId="5278"/>
    <cellStyle name="Check Cell 4" xfId="5279"/>
    <cellStyle name="CLEAR" xfId="5280"/>
    <cellStyle name="CLEARCELL" xfId="5281"/>
    <cellStyle name="CLEARCELL 2" xfId="5282"/>
    <cellStyle name="Col Heads" xfId="5283"/>
    <cellStyle name="ColBlue" xfId="5284"/>
    <cellStyle name="ColGreen" xfId="5285"/>
    <cellStyle name="ColRed" xfId="5286"/>
    <cellStyle name="Comma" xfId="1" builtinId="3"/>
    <cellStyle name="Comma  - Style1" xfId="5287"/>
    <cellStyle name="Comma  - Style2" xfId="5288"/>
    <cellStyle name="Comma  - Style3" xfId="5289"/>
    <cellStyle name="Comma  - Style4" xfId="5290"/>
    <cellStyle name="Comma  - Style5" xfId="5291"/>
    <cellStyle name="Comma  - Style6" xfId="5292"/>
    <cellStyle name="Comma  - Style7" xfId="5293"/>
    <cellStyle name="Comma  - Style8" xfId="5294"/>
    <cellStyle name="Comma (1)" xfId="5295"/>
    <cellStyle name="Comma (2)" xfId="5296"/>
    <cellStyle name="Comma [00]" xfId="5297"/>
    <cellStyle name="Comma 10" xfId="123"/>
    <cellStyle name="Comma 100" xfId="5298"/>
    <cellStyle name="Comma 101" xfId="5299"/>
    <cellStyle name="Comma 102" xfId="5300"/>
    <cellStyle name="Comma 103" xfId="5301"/>
    <cellStyle name="Comma 104" xfId="5302"/>
    <cellStyle name="Comma 105" xfId="5303"/>
    <cellStyle name="Comma 106" xfId="5304"/>
    <cellStyle name="Comma 107" xfId="5305"/>
    <cellStyle name="Comma 108" xfId="5306"/>
    <cellStyle name="Comma 109" xfId="5307"/>
    <cellStyle name="Comma 11" xfId="124"/>
    <cellStyle name="Comma 11 2" xfId="125"/>
    <cellStyle name="Comma 110" xfId="5308"/>
    <cellStyle name="Comma 111" xfId="5309"/>
    <cellStyle name="Comma 112" xfId="5310"/>
    <cellStyle name="Comma 113" xfId="5311"/>
    <cellStyle name="Comma 114" xfId="5312"/>
    <cellStyle name="Comma 115" xfId="5313"/>
    <cellStyle name="Comma 116" xfId="5314"/>
    <cellStyle name="Comma 117" xfId="5315"/>
    <cellStyle name="Comma 118" xfId="5316"/>
    <cellStyle name="Comma 119" xfId="5317"/>
    <cellStyle name="Comma 12" xfId="126"/>
    <cellStyle name="Comma 120" xfId="5318"/>
    <cellStyle name="Comma 121" xfId="5319"/>
    <cellStyle name="Comma 122" xfId="5320"/>
    <cellStyle name="Comma 123" xfId="5321"/>
    <cellStyle name="Comma 124" xfId="5322"/>
    <cellStyle name="Comma 125" xfId="5323"/>
    <cellStyle name="Comma 126" xfId="5324"/>
    <cellStyle name="Comma 127" xfId="5325"/>
    <cellStyle name="Comma 128" xfId="5326"/>
    <cellStyle name="Comma 129" xfId="5327"/>
    <cellStyle name="Comma 13" xfId="127"/>
    <cellStyle name="Comma 130" xfId="5328"/>
    <cellStyle name="Comma 131" xfId="5329"/>
    <cellStyle name="Comma 132" xfId="6250"/>
    <cellStyle name="Comma 133" xfId="7363"/>
    <cellStyle name="Comma 14" xfId="128"/>
    <cellStyle name="Comma 15" xfId="5330"/>
    <cellStyle name="Comma 16" xfId="5331"/>
    <cellStyle name="Comma 17" xfId="5332"/>
    <cellStyle name="Comma 18" xfId="5333"/>
    <cellStyle name="Comma 19" xfId="5334"/>
    <cellStyle name="Comma 2" xfId="129"/>
    <cellStyle name="Comma 2 2" xfId="130"/>
    <cellStyle name="Comma 2 2 2" xfId="5335"/>
    <cellStyle name="Comma 2 3" xfId="5336"/>
    <cellStyle name="Comma 20" xfId="5337"/>
    <cellStyle name="Comma 21" xfId="5338"/>
    <cellStyle name="Comma 22" xfId="5339"/>
    <cellStyle name="Comma 23" xfId="5340"/>
    <cellStyle name="Comma 24" xfId="5341"/>
    <cellStyle name="Comma 25" xfId="5342"/>
    <cellStyle name="Comma 26" xfId="5343"/>
    <cellStyle name="Comma 27" xfId="5344"/>
    <cellStyle name="Comma 28" xfId="5345"/>
    <cellStyle name="Comma 29" xfId="5346"/>
    <cellStyle name="Comma 3" xfId="131"/>
    <cellStyle name="Comma 3 2" xfId="132"/>
    <cellStyle name="Comma 3 2 2" xfId="133"/>
    <cellStyle name="Comma 3 2 2 2" xfId="134"/>
    <cellStyle name="Comma 3 2 2 3" xfId="135"/>
    <cellStyle name="Comma 3 2 3" xfId="136"/>
    <cellStyle name="Comma 3 2 4" xfId="137"/>
    <cellStyle name="Comma 3 3" xfId="138"/>
    <cellStyle name="Comma 3 3 2" xfId="139"/>
    <cellStyle name="Comma 3 3 3" xfId="140"/>
    <cellStyle name="Comma 3 4" xfId="141"/>
    <cellStyle name="Comma 3 5" xfId="142"/>
    <cellStyle name="Comma 3 6" xfId="143"/>
    <cellStyle name="Comma 30" xfId="5347"/>
    <cellStyle name="Comma 31" xfId="5348"/>
    <cellStyle name="Comma 32" xfId="5349"/>
    <cellStyle name="Comma 33" xfId="5350"/>
    <cellStyle name="Comma 34" xfId="5351"/>
    <cellStyle name="Comma 35" xfId="5352"/>
    <cellStyle name="Comma 36" xfId="5353"/>
    <cellStyle name="Comma 37" xfId="5354"/>
    <cellStyle name="Comma 38" xfId="5355"/>
    <cellStyle name="Comma 39" xfId="5356"/>
    <cellStyle name="Comma 4" xfId="144"/>
    <cellStyle name="Comma 4 2" xfId="5357"/>
    <cellStyle name="Comma 4 2 2" xfId="5358"/>
    <cellStyle name="Comma 4 3" xfId="5359"/>
    <cellStyle name="Comma 4 3 2" xfId="5360"/>
    <cellStyle name="Comma 4 4" xfId="5361"/>
    <cellStyle name="Comma 40" xfId="5362"/>
    <cellStyle name="Comma 41" xfId="5363"/>
    <cellStyle name="Comma 42" xfId="5364"/>
    <cellStyle name="Comma 43" xfId="5365"/>
    <cellStyle name="Comma 44" xfId="5366"/>
    <cellStyle name="Comma 45" xfId="5367"/>
    <cellStyle name="Comma 46" xfId="5368"/>
    <cellStyle name="Comma 47" xfId="5369"/>
    <cellStyle name="Comma 48" xfId="5370"/>
    <cellStyle name="Comma 49" xfId="5371"/>
    <cellStyle name="Comma 5" xfId="145"/>
    <cellStyle name="Comma 5 2" xfId="146"/>
    <cellStyle name="Comma 5 2 2" xfId="147"/>
    <cellStyle name="Comma 5 2 2 2" xfId="148"/>
    <cellStyle name="Comma 5 2 2 3" xfId="149"/>
    <cellStyle name="Comma 5 2 3" xfId="150"/>
    <cellStyle name="Comma 5 2 4" xfId="151"/>
    <cellStyle name="Comma 5 3" xfId="152"/>
    <cellStyle name="Comma 5 3 2" xfId="153"/>
    <cellStyle name="Comma 5 3 3" xfId="154"/>
    <cellStyle name="Comma 5 4" xfId="155"/>
    <cellStyle name="Comma 5 5" xfId="156"/>
    <cellStyle name="Comma 50" xfId="5372"/>
    <cellStyle name="Comma 51" xfId="5373"/>
    <cellStyle name="Comma 52" xfId="5374"/>
    <cellStyle name="Comma 53" xfId="5375"/>
    <cellStyle name="Comma 54" xfId="5376"/>
    <cellStyle name="Comma 55" xfId="5377"/>
    <cellStyle name="Comma 56" xfId="5378"/>
    <cellStyle name="Comma 57" xfId="5379"/>
    <cellStyle name="Comma 58" xfId="5380"/>
    <cellStyle name="Comma 59" xfId="5381"/>
    <cellStyle name="Comma 6" xfId="157"/>
    <cellStyle name="Comma 6 2" xfId="158"/>
    <cellStyle name="Comma 60" xfId="5382"/>
    <cellStyle name="Comma 61" xfId="5383"/>
    <cellStyle name="Comma 62" xfId="5384"/>
    <cellStyle name="Comma 63" xfId="5385"/>
    <cellStyle name="Comma 64" xfId="5386"/>
    <cellStyle name="Comma 65" xfId="5387"/>
    <cellStyle name="Comma 66" xfId="5388"/>
    <cellStyle name="Comma 67" xfId="5389"/>
    <cellStyle name="Comma 68" xfId="5390"/>
    <cellStyle name="Comma 69" xfId="5391"/>
    <cellStyle name="Comma 7" xfId="159"/>
    <cellStyle name="Comma 7 2" xfId="160"/>
    <cellStyle name="Comma 7 3" xfId="161"/>
    <cellStyle name="Comma 70" xfId="5392"/>
    <cellStyle name="Comma 71" xfId="5393"/>
    <cellStyle name="Comma 72" xfId="5394"/>
    <cellStyle name="Comma 73" xfId="5395"/>
    <cellStyle name="Comma 74" xfId="5396"/>
    <cellStyle name="Comma 75" xfId="5397"/>
    <cellStyle name="Comma 76" xfId="5398"/>
    <cellStyle name="Comma 77" xfId="5399"/>
    <cellStyle name="Comma 78" xfId="5400"/>
    <cellStyle name="Comma 79" xfId="5401"/>
    <cellStyle name="Comma 8" xfId="162"/>
    <cellStyle name="Comma 8 2" xfId="163"/>
    <cellStyle name="Comma 8 3" xfId="164"/>
    <cellStyle name="Comma 80" xfId="5402"/>
    <cellStyle name="Comma 80 2" xfId="5403"/>
    <cellStyle name="Comma 80 3" xfId="5404"/>
    <cellStyle name="Comma 81" xfId="5405"/>
    <cellStyle name="Comma 81 2" xfId="5406"/>
    <cellStyle name="Comma 81 3" xfId="5407"/>
    <cellStyle name="Comma 82" xfId="5408"/>
    <cellStyle name="Comma 82 2" xfId="5409"/>
    <cellStyle name="Comma 82 3" xfId="5410"/>
    <cellStyle name="Comma 83" xfId="5411"/>
    <cellStyle name="Comma 83 2" xfId="5412"/>
    <cellStyle name="Comma 83 3" xfId="5413"/>
    <cellStyle name="Comma 84" xfId="5414"/>
    <cellStyle name="Comma 84 2" xfId="5415"/>
    <cellStyle name="Comma 84 3" xfId="5416"/>
    <cellStyle name="Comma 85" xfId="5417"/>
    <cellStyle name="Comma 85 2" xfId="5418"/>
    <cellStyle name="Comma 86" xfId="5419"/>
    <cellStyle name="Comma 86 2" xfId="5420"/>
    <cellStyle name="Comma 87" xfId="5421"/>
    <cellStyle name="Comma 87 2" xfId="5422"/>
    <cellStyle name="Comma 88" xfId="5423"/>
    <cellStyle name="Comma 88 2" xfId="5424"/>
    <cellStyle name="Comma 89" xfId="5425"/>
    <cellStyle name="Comma 9" xfId="165"/>
    <cellStyle name="Comma 9 2" xfId="166"/>
    <cellStyle name="Comma 90" xfId="5426"/>
    <cellStyle name="Comma 91" xfId="5427"/>
    <cellStyle name="Comma 92" xfId="5428"/>
    <cellStyle name="Comma 93" xfId="5429"/>
    <cellStyle name="Comma 94" xfId="5430"/>
    <cellStyle name="Comma 95" xfId="5431"/>
    <cellStyle name="Comma 96" xfId="5432"/>
    <cellStyle name="Comma 97" xfId="5433"/>
    <cellStyle name="Comma 98" xfId="5434"/>
    <cellStyle name="Comma 99" xfId="5435"/>
    <cellStyle name="comma zerodec" xfId="167"/>
    <cellStyle name="comma zerodec 2" xfId="168"/>
    <cellStyle name="comma zerodec 3" xfId="5436"/>
    <cellStyle name="Comma,0" xfId="5437"/>
    <cellStyle name="Comma,1" xfId="5438"/>
    <cellStyle name="Comma,2" xfId="5439"/>
    <cellStyle name="Comma0" xfId="5440"/>
    <cellStyle name="Copied" xfId="5441"/>
    <cellStyle name="Currency" xfId="2" builtinId="4"/>
    <cellStyle name="Currency (0)" xfId="5442"/>
    <cellStyle name="Currency (2)" xfId="5443"/>
    <cellStyle name="Currency [00]" xfId="5444"/>
    <cellStyle name="Currency 10" xfId="5445"/>
    <cellStyle name="Currency 11" xfId="5446"/>
    <cellStyle name="Currency 12" xfId="5447"/>
    <cellStyle name="Currency 12 2" xfId="5448"/>
    <cellStyle name="Currency 12 3" xfId="5449"/>
    <cellStyle name="Currency 13" xfId="5450"/>
    <cellStyle name="Currency 13 2" xfId="5451"/>
    <cellStyle name="Currency 13 3" xfId="5452"/>
    <cellStyle name="Currency 14" xfId="5453"/>
    <cellStyle name="Currency 14 2" xfId="5454"/>
    <cellStyle name="Currency 14 3" xfId="5455"/>
    <cellStyle name="Currency 15" xfId="5456"/>
    <cellStyle name="Currency 15 2" xfId="5457"/>
    <cellStyle name="Currency 15 3" xfId="5458"/>
    <cellStyle name="Currency 16" xfId="5459"/>
    <cellStyle name="Currency 16 2" xfId="5460"/>
    <cellStyle name="Currency 16 3" xfId="5461"/>
    <cellStyle name="Currency 17" xfId="5462"/>
    <cellStyle name="Currency 17 2" xfId="5463"/>
    <cellStyle name="Currency 18" xfId="5464"/>
    <cellStyle name="Currency 18 2" xfId="5465"/>
    <cellStyle name="Currency 19" xfId="5466"/>
    <cellStyle name="Currency 19 2" xfId="5467"/>
    <cellStyle name="Currency 2" xfId="169"/>
    <cellStyle name="Currency 2 10" xfId="5468"/>
    <cellStyle name="Currency 2 11" xfId="5469"/>
    <cellStyle name="Currency 2 12" xfId="5470"/>
    <cellStyle name="Currency 2 13" xfId="5471"/>
    <cellStyle name="Currency 2 14" xfId="5472"/>
    <cellStyle name="Currency 2 15" xfId="5473"/>
    <cellStyle name="Currency 2 16" xfId="5474"/>
    <cellStyle name="Currency 2 17" xfId="5475"/>
    <cellStyle name="Currency 2 18" xfId="5476"/>
    <cellStyle name="Currency 2 19" xfId="5477"/>
    <cellStyle name="Currency 2 2" xfId="170"/>
    <cellStyle name="Currency 2 2 2" xfId="5478"/>
    <cellStyle name="Currency 2 2 2 2" xfId="5479"/>
    <cellStyle name="Currency 2 20" xfId="5480"/>
    <cellStyle name="Currency 2 3" xfId="5481"/>
    <cellStyle name="Currency 2 3 2" xfId="5482"/>
    <cellStyle name="Currency 2 3 2 2" xfId="5483"/>
    <cellStyle name="Currency 2 4" xfId="5484"/>
    <cellStyle name="Currency 2 4 2" xfId="5485"/>
    <cellStyle name="Currency 2 5" xfId="5486"/>
    <cellStyle name="Currency 2 6" xfId="5487"/>
    <cellStyle name="Currency 2 7" xfId="5488"/>
    <cellStyle name="Currency 2 8" xfId="5489"/>
    <cellStyle name="Currency 2 9" xfId="5490"/>
    <cellStyle name="Currency 20" xfId="5491"/>
    <cellStyle name="Currency 20 2" xfId="5492"/>
    <cellStyle name="Currency 21" xfId="5493"/>
    <cellStyle name="Currency 22" xfId="5494"/>
    <cellStyle name="Currency 23" xfId="5495"/>
    <cellStyle name="Currency 24" xfId="5496"/>
    <cellStyle name="Currency 25" xfId="5497"/>
    <cellStyle name="Currency 26" xfId="5498"/>
    <cellStyle name="Currency 27" xfId="5499"/>
    <cellStyle name="Currency 28" xfId="5500"/>
    <cellStyle name="Currency 29" xfId="5501"/>
    <cellStyle name="Currency 3" xfId="171"/>
    <cellStyle name="Currency 3 2" xfId="172"/>
    <cellStyle name="Currency 3 2 2" xfId="173"/>
    <cellStyle name="Currency 3 2 2 2" xfId="174"/>
    <cellStyle name="Currency 3 2 2 3" xfId="175"/>
    <cellStyle name="Currency 3 2 3" xfId="176"/>
    <cellStyle name="Currency 3 2 4" xfId="177"/>
    <cellStyle name="Currency 3 3" xfId="178"/>
    <cellStyle name="Currency 3 3 2" xfId="179"/>
    <cellStyle name="Currency 3 3 3" xfId="180"/>
    <cellStyle name="Currency 3 4" xfId="181"/>
    <cellStyle name="Currency 3 5" xfId="182"/>
    <cellStyle name="Currency 30" xfId="5502"/>
    <cellStyle name="Currency 31" xfId="5503"/>
    <cellStyle name="Currency 32" xfId="5504"/>
    <cellStyle name="Currency 33" xfId="5505"/>
    <cellStyle name="Currency 34" xfId="5506"/>
    <cellStyle name="Currency 35" xfId="5507"/>
    <cellStyle name="Currency 36" xfId="5508"/>
    <cellStyle name="Currency 37" xfId="5509"/>
    <cellStyle name="Currency 38" xfId="5510"/>
    <cellStyle name="Currency 39" xfId="5511"/>
    <cellStyle name="Currency 4" xfId="183"/>
    <cellStyle name="Currency 4 2" xfId="5512"/>
    <cellStyle name="Currency 4 2 2" xfId="5513"/>
    <cellStyle name="Currency 4 3" xfId="5514"/>
    <cellStyle name="Currency 40" xfId="5515"/>
    <cellStyle name="Currency 41" xfId="5516"/>
    <cellStyle name="Currency 42" xfId="5517"/>
    <cellStyle name="Currency 43" xfId="5518"/>
    <cellStyle name="Currency 44" xfId="5519"/>
    <cellStyle name="Currency 45" xfId="5520"/>
    <cellStyle name="Currency 46" xfId="5521"/>
    <cellStyle name="Currency 47" xfId="5522"/>
    <cellStyle name="Currency 48" xfId="5523"/>
    <cellStyle name="Currency 49" xfId="5524"/>
    <cellStyle name="Currency 5" xfId="184"/>
    <cellStyle name="Currency 5 2" xfId="185"/>
    <cellStyle name="Currency 5 3" xfId="186"/>
    <cellStyle name="Currency 50" xfId="5525"/>
    <cellStyle name="Currency 51" xfId="5526"/>
    <cellStyle name="Currency 52" xfId="5527"/>
    <cellStyle name="Currency 53" xfId="5528"/>
    <cellStyle name="Currency 54" xfId="5529"/>
    <cellStyle name="Currency 55" xfId="5530"/>
    <cellStyle name="Currency 56" xfId="5531"/>
    <cellStyle name="Currency 57" xfId="5532"/>
    <cellStyle name="Currency 58" xfId="5533"/>
    <cellStyle name="Currency 59" xfId="5534"/>
    <cellStyle name="Currency 6" xfId="187"/>
    <cellStyle name="Currency 6 2" xfId="188"/>
    <cellStyle name="Currency 60" xfId="5535"/>
    <cellStyle name="Currency 61" xfId="5536"/>
    <cellStyle name="Currency 62" xfId="5537"/>
    <cellStyle name="Currency 63" xfId="5538"/>
    <cellStyle name="Currency 7" xfId="5539"/>
    <cellStyle name="Currency 8" xfId="5540"/>
    <cellStyle name="Currency 9" xfId="5541"/>
    <cellStyle name="Currency,0" xfId="5542"/>
    <cellStyle name="Currency,2" xfId="5543"/>
    <cellStyle name="Currency0" xfId="5544"/>
    <cellStyle name="Currency1" xfId="189"/>
    <cellStyle name="Currency1 2" xfId="190"/>
    <cellStyle name="Currency1 3" xfId="5545"/>
    <cellStyle name="Date" xfId="5546"/>
    <cellStyle name="Date Short" xfId="5547"/>
    <cellStyle name="dateclr" xfId="5548"/>
    <cellStyle name="Date-Time" xfId="5549"/>
    <cellStyle name="DecBold" xfId="5550"/>
    <cellStyle name="Decimal 1" xfId="5551"/>
    <cellStyle name="Decimal 2" xfId="5552"/>
    <cellStyle name="Decimal 3" xfId="5553"/>
    <cellStyle name="DELTA" xfId="5554"/>
    <cellStyle name="Detail Row" xfId="5555"/>
    <cellStyle name="Dezimal [0]_Mappe11" xfId="5556"/>
    <cellStyle name="Dezimal_Mappe11" xfId="5557"/>
    <cellStyle name="Dollar (zero dec)" xfId="191"/>
    <cellStyle name="Dollar (zero dec) 2" xfId="192"/>
    <cellStyle name="Dollar (zero dec) 3" xfId="5558"/>
    <cellStyle name="Enter Currency (0)" xfId="5559"/>
    <cellStyle name="Enter Currency (2)" xfId="5560"/>
    <cellStyle name="Enter Units (0)" xfId="5561"/>
    <cellStyle name="Enter Units (1)" xfId="5562"/>
    <cellStyle name="Enter Units (2)" xfId="5563"/>
    <cellStyle name="Entered" xfId="5564"/>
    <cellStyle name="Euro" xfId="5565"/>
    <cellStyle name="Explanatory Text 2" xfId="193"/>
    <cellStyle name="Explanatory Text 3" xfId="5566"/>
    <cellStyle name="Explanatory Text 4" xfId="5567"/>
    <cellStyle name="Fixed" xfId="5568"/>
    <cellStyle name="FMVNumber" xfId="5569"/>
    <cellStyle name="Forecast" xfId="5570"/>
    <cellStyle name="Good 2" xfId="194"/>
    <cellStyle name="Good 3" xfId="5571"/>
    <cellStyle name="Good 4" xfId="5572"/>
    <cellStyle name="GREENCLEAR" xfId="5573"/>
    <cellStyle name="GREENCLEAR 2" xfId="5574"/>
    <cellStyle name="GREENSHADE" xfId="5575"/>
    <cellStyle name="GREENSHADE 2" xfId="5576"/>
    <cellStyle name="Grey" xfId="195"/>
    <cellStyle name="Grey 2" xfId="5577"/>
    <cellStyle name="GSA Align" xfId="5578"/>
    <cellStyle name="GSA Align Center" xfId="5579"/>
    <cellStyle name="GSA Align Left" xfId="5580"/>
    <cellStyle name="GSA Date" xfId="5581"/>
    <cellStyle name="GSA Price" xfId="5582"/>
    <cellStyle name="HEADER" xfId="5583"/>
    <cellStyle name="Header1" xfId="196"/>
    <cellStyle name="Header2" xfId="197"/>
    <cellStyle name="Header2 2" xfId="198"/>
    <cellStyle name="Header2 2 10" xfId="199"/>
    <cellStyle name="Header2 2 10 2" xfId="200"/>
    <cellStyle name="Header2 2 10 3" xfId="201"/>
    <cellStyle name="Header2 2 2" xfId="202"/>
    <cellStyle name="Header2 2 2 10" xfId="203"/>
    <cellStyle name="Header2 2 2 10 2" xfId="204"/>
    <cellStyle name="Header2 2 2 10 3" xfId="205"/>
    <cellStyle name="Header2 2 2 11" xfId="206"/>
    <cellStyle name="Header2 2 2 11 2" xfId="207"/>
    <cellStyle name="Header2 2 2 11 3" xfId="208"/>
    <cellStyle name="Header2 2 2 12" xfId="209"/>
    <cellStyle name="Header2 2 2 12 2" xfId="210"/>
    <cellStyle name="Header2 2 2 12 3" xfId="211"/>
    <cellStyle name="Header2 2 2 13" xfId="212"/>
    <cellStyle name="Header2 2 2 13 2" xfId="213"/>
    <cellStyle name="Header2 2 2 13 3" xfId="214"/>
    <cellStyle name="Header2 2 2 14" xfId="215"/>
    <cellStyle name="Header2 2 2 14 2" xfId="216"/>
    <cellStyle name="Header2 2 2 14 3" xfId="217"/>
    <cellStyle name="Header2 2 2 2" xfId="218"/>
    <cellStyle name="Header2 2 2 2 2" xfId="219"/>
    <cellStyle name="Header2 2 2 2 2 2" xfId="220"/>
    <cellStyle name="Header2 2 2 2 2 2 2" xfId="221"/>
    <cellStyle name="Header2 2 2 2 2 2 3" xfId="222"/>
    <cellStyle name="Header2 2 2 2 2 3" xfId="223"/>
    <cellStyle name="Header2 2 2 2 2 3 2" xfId="224"/>
    <cellStyle name="Header2 2 2 2 2 3 3" xfId="225"/>
    <cellStyle name="Header2 2 2 2 2 4" xfId="226"/>
    <cellStyle name="Header2 2 2 2 2 4 2" xfId="227"/>
    <cellStyle name="Header2 2 2 2 2 4 3" xfId="228"/>
    <cellStyle name="Header2 2 2 2 2 5" xfId="229"/>
    <cellStyle name="Header2 2 2 2 2 5 2" xfId="230"/>
    <cellStyle name="Header2 2 2 2 2 5 3" xfId="231"/>
    <cellStyle name="Header2 2 2 2 2 6" xfId="232"/>
    <cellStyle name="Header2 2 2 2 2 6 2" xfId="233"/>
    <cellStyle name="Header2 2 2 2 2 6 3" xfId="234"/>
    <cellStyle name="Header2 2 2 2 2 7" xfId="235"/>
    <cellStyle name="Header2 2 2 2 2 8" xfId="236"/>
    <cellStyle name="Header2 2 2 2 3" xfId="237"/>
    <cellStyle name="Header2 2 2 2 3 2" xfId="238"/>
    <cellStyle name="Header2 2 2 2 3 2 2" xfId="239"/>
    <cellStyle name="Header2 2 2 2 3 2 3" xfId="240"/>
    <cellStyle name="Header2 2 2 2 3 3" xfId="241"/>
    <cellStyle name="Header2 2 2 2 3 3 2" xfId="242"/>
    <cellStyle name="Header2 2 2 2 3 3 3" xfId="243"/>
    <cellStyle name="Header2 2 2 2 3 4" xfId="244"/>
    <cellStyle name="Header2 2 2 2 3 4 2" xfId="245"/>
    <cellStyle name="Header2 2 2 2 3 4 3" xfId="246"/>
    <cellStyle name="Header2 2 2 2 3 5" xfId="247"/>
    <cellStyle name="Header2 2 2 2 3 5 2" xfId="248"/>
    <cellStyle name="Header2 2 2 2 3 5 3" xfId="249"/>
    <cellStyle name="Header2 2 2 2 3 6" xfId="250"/>
    <cellStyle name="Header2 2 2 2 3 6 2" xfId="251"/>
    <cellStyle name="Header2 2 2 2 3 6 3" xfId="252"/>
    <cellStyle name="Header2 2 2 2 3 7" xfId="253"/>
    <cellStyle name="Header2 2 2 2 3 8" xfId="254"/>
    <cellStyle name="Header2 2 2 2 4" xfId="255"/>
    <cellStyle name="Header2 2 2 2 4 2" xfId="256"/>
    <cellStyle name="Header2 2 2 2 4 2 2" xfId="257"/>
    <cellStyle name="Header2 2 2 2 4 2 3" xfId="258"/>
    <cellStyle name="Header2 2 2 2 4 3" xfId="259"/>
    <cellStyle name="Header2 2 2 2 4 3 2" xfId="260"/>
    <cellStyle name="Header2 2 2 2 4 3 3" xfId="261"/>
    <cellStyle name="Header2 2 2 2 4 4" xfId="262"/>
    <cellStyle name="Header2 2 2 2 4 4 2" xfId="263"/>
    <cellStyle name="Header2 2 2 2 4 4 3" xfId="264"/>
    <cellStyle name="Header2 2 2 2 4 5" xfId="265"/>
    <cellStyle name="Header2 2 2 2 4 5 2" xfId="266"/>
    <cellStyle name="Header2 2 2 2 4 5 3" xfId="267"/>
    <cellStyle name="Header2 2 2 2 4 6" xfId="268"/>
    <cellStyle name="Header2 2 2 2 4 6 2" xfId="269"/>
    <cellStyle name="Header2 2 2 2 4 6 3" xfId="270"/>
    <cellStyle name="Header2 2 2 2 4 7" xfId="271"/>
    <cellStyle name="Header2 2 2 2 4 8" xfId="272"/>
    <cellStyle name="Header2 2 2 2 5" xfId="273"/>
    <cellStyle name="Header2 2 2 2 5 2" xfId="274"/>
    <cellStyle name="Header2 2 2 2 5 2 2" xfId="275"/>
    <cellStyle name="Header2 2 2 2 5 2 3" xfId="276"/>
    <cellStyle name="Header2 2 2 2 5 3" xfId="277"/>
    <cellStyle name="Header2 2 2 2 5 3 2" xfId="278"/>
    <cellStyle name="Header2 2 2 2 5 3 3" xfId="279"/>
    <cellStyle name="Header2 2 2 2 5 4" xfId="280"/>
    <cellStyle name="Header2 2 2 2 5 4 2" xfId="281"/>
    <cellStyle name="Header2 2 2 2 5 4 3" xfId="282"/>
    <cellStyle name="Header2 2 2 2 5 5" xfId="283"/>
    <cellStyle name="Header2 2 2 2 5 5 2" xfId="284"/>
    <cellStyle name="Header2 2 2 2 5 5 3" xfId="285"/>
    <cellStyle name="Header2 2 2 2 5 6" xfId="286"/>
    <cellStyle name="Header2 2 2 2 5 6 2" xfId="287"/>
    <cellStyle name="Header2 2 2 2 5 6 3" xfId="288"/>
    <cellStyle name="Header2 2 2 2 5 7" xfId="289"/>
    <cellStyle name="Header2 2 2 2 6" xfId="290"/>
    <cellStyle name="Header2 2 2 2 6 2" xfId="291"/>
    <cellStyle name="Header2 2 2 2 6 2 2" xfId="292"/>
    <cellStyle name="Header2 2 2 2 6 2 3" xfId="293"/>
    <cellStyle name="Header2 2 2 2 6 3" xfId="294"/>
    <cellStyle name="Header2 2 2 2 6 3 2" xfId="295"/>
    <cellStyle name="Header2 2 2 2 6 3 3" xfId="296"/>
    <cellStyle name="Header2 2 2 2 6 4" xfId="297"/>
    <cellStyle name="Header2 2 2 2 6 4 2" xfId="298"/>
    <cellStyle name="Header2 2 2 2 6 4 3" xfId="299"/>
    <cellStyle name="Header2 2 2 2 6 5" xfId="300"/>
    <cellStyle name="Header2 2 2 2 6 5 2" xfId="301"/>
    <cellStyle name="Header2 2 2 2 6 5 3" xfId="302"/>
    <cellStyle name="Header2 2 2 2 6 6" xfId="303"/>
    <cellStyle name="Header2 2 2 2 6 6 2" xfId="304"/>
    <cellStyle name="Header2 2 2 2 6 6 3" xfId="305"/>
    <cellStyle name="Header2 2 2 2 6 7" xfId="306"/>
    <cellStyle name="Header2 2 2 2 7" xfId="307"/>
    <cellStyle name="Header2 2 2 2 7 2" xfId="308"/>
    <cellStyle name="Header2 2 2 2 7 3" xfId="309"/>
    <cellStyle name="Header2 2 2 3" xfId="310"/>
    <cellStyle name="Header2 2 2 3 2" xfId="311"/>
    <cellStyle name="Header2 2 2 3 2 2" xfId="312"/>
    <cellStyle name="Header2 2 2 3 2 2 2" xfId="313"/>
    <cellStyle name="Header2 2 2 3 2 2 3" xfId="314"/>
    <cellStyle name="Header2 2 2 3 2 3" xfId="315"/>
    <cellStyle name="Header2 2 2 3 2 3 2" xfId="316"/>
    <cellStyle name="Header2 2 2 3 2 3 3" xfId="317"/>
    <cellStyle name="Header2 2 2 3 2 4" xfId="318"/>
    <cellStyle name="Header2 2 2 3 2 4 2" xfId="319"/>
    <cellStyle name="Header2 2 2 3 2 4 3" xfId="320"/>
    <cellStyle name="Header2 2 2 3 2 5" xfId="321"/>
    <cellStyle name="Header2 2 2 3 2 5 2" xfId="322"/>
    <cellStyle name="Header2 2 2 3 2 5 3" xfId="323"/>
    <cellStyle name="Header2 2 2 3 2 6" xfId="324"/>
    <cellStyle name="Header2 2 2 3 2 6 2" xfId="325"/>
    <cellStyle name="Header2 2 2 3 2 6 3" xfId="326"/>
    <cellStyle name="Header2 2 2 3 2 7" xfId="327"/>
    <cellStyle name="Header2 2 2 3 2 8" xfId="328"/>
    <cellStyle name="Header2 2 2 3 3" xfId="329"/>
    <cellStyle name="Header2 2 2 3 3 2" xfId="330"/>
    <cellStyle name="Header2 2 2 3 3 2 2" xfId="331"/>
    <cellStyle name="Header2 2 2 3 3 2 3" xfId="332"/>
    <cellStyle name="Header2 2 2 3 3 3" xfId="333"/>
    <cellStyle name="Header2 2 2 3 3 3 2" xfId="334"/>
    <cellStyle name="Header2 2 2 3 3 3 3" xfId="335"/>
    <cellStyle name="Header2 2 2 3 3 4" xfId="336"/>
    <cellStyle name="Header2 2 2 3 3 4 2" xfId="337"/>
    <cellStyle name="Header2 2 2 3 3 4 3" xfId="338"/>
    <cellStyle name="Header2 2 2 3 3 5" xfId="339"/>
    <cellStyle name="Header2 2 2 3 3 5 2" xfId="340"/>
    <cellStyle name="Header2 2 2 3 3 5 3" xfId="341"/>
    <cellStyle name="Header2 2 2 3 3 6" xfId="342"/>
    <cellStyle name="Header2 2 2 3 3 6 2" xfId="343"/>
    <cellStyle name="Header2 2 2 3 3 6 3" xfId="344"/>
    <cellStyle name="Header2 2 2 3 3 7" xfId="345"/>
    <cellStyle name="Header2 2 2 3 3 8" xfId="346"/>
    <cellStyle name="Header2 2 2 3 4" xfId="347"/>
    <cellStyle name="Header2 2 2 3 4 2" xfId="348"/>
    <cellStyle name="Header2 2 2 3 4 2 2" xfId="349"/>
    <cellStyle name="Header2 2 2 3 4 2 3" xfId="350"/>
    <cellStyle name="Header2 2 2 3 4 3" xfId="351"/>
    <cellStyle name="Header2 2 2 3 4 3 2" xfId="352"/>
    <cellStyle name="Header2 2 2 3 4 3 3" xfId="353"/>
    <cellStyle name="Header2 2 2 3 4 4" xfId="354"/>
    <cellStyle name="Header2 2 2 3 4 4 2" xfId="355"/>
    <cellStyle name="Header2 2 2 3 4 4 3" xfId="356"/>
    <cellStyle name="Header2 2 2 3 4 5" xfId="357"/>
    <cellStyle name="Header2 2 2 3 4 5 2" xfId="358"/>
    <cellStyle name="Header2 2 2 3 4 5 3" xfId="359"/>
    <cellStyle name="Header2 2 2 3 4 6" xfId="360"/>
    <cellStyle name="Header2 2 2 3 4 6 2" xfId="361"/>
    <cellStyle name="Header2 2 2 3 4 6 3" xfId="362"/>
    <cellStyle name="Header2 2 2 3 4 7" xfId="363"/>
    <cellStyle name="Header2 2 2 3 4 8" xfId="364"/>
    <cellStyle name="Header2 2 2 3 5" xfId="365"/>
    <cellStyle name="Header2 2 2 3 5 2" xfId="366"/>
    <cellStyle name="Header2 2 2 3 5 2 2" xfId="367"/>
    <cellStyle name="Header2 2 2 3 5 2 3" xfId="368"/>
    <cellStyle name="Header2 2 2 3 5 3" xfId="369"/>
    <cellStyle name="Header2 2 2 3 5 3 2" xfId="370"/>
    <cellStyle name="Header2 2 2 3 5 3 3" xfId="371"/>
    <cellStyle name="Header2 2 2 3 5 4" xfId="372"/>
    <cellStyle name="Header2 2 2 3 5 4 2" xfId="373"/>
    <cellStyle name="Header2 2 2 3 5 4 3" xfId="374"/>
    <cellStyle name="Header2 2 2 3 5 5" xfId="375"/>
    <cellStyle name="Header2 2 2 3 5 5 2" xfId="376"/>
    <cellStyle name="Header2 2 2 3 5 5 3" xfId="377"/>
    <cellStyle name="Header2 2 2 3 5 6" xfId="378"/>
    <cellStyle name="Header2 2 2 3 5 6 2" xfId="379"/>
    <cellStyle name="Header2 2 2 3 5 6 3" xfId="380"/>
    <cellStyle name="Header2 2 2 3 5 7" xfId="381"/>
    <cellStyle name="Header2 2 2 3 6" xfId="382"/>
    <cellStyle name="Header2 2 2 3 6 2" xfId="383"/>
    <cellStyle name="Header2 2 2 3 6 2 2" xfId="384"/>
    <cellStyle name="Header2 2 2 3 6 2 3" xfId="385"/>
    <cellStyle name="Header2 2 2 3 6 3" xfId="386"/>
    <cellStyle name="Header2 2 2 3 6 3 2" xfId="387"/>
    <cellStyle name="Header2 2 2 3 6 3 3" xfId="388"/>
    <cellStyle name="Header2 2 2 3 6 4" xfId="389"/>
    <cellStyle name="Header2 2 2 3 6 4 2" xfId="390"/>
    <cellStyle name="Header2 2 2 3 6 4 3" xfId="391"/>
    <cellStyle name="Header2 2 2 3 6 5" xfId="392"/>
    <cellStyle name="Header2 2 2 3 6 5 2" xfId="393"/>
    <cellStyle name="Header2 2 2 3 6 5 3" xfId="394"/>
    <cellStyle name="Header2 2 2 3 6 6" xfId="395"/>
    <cellStyle name="Header2 2 2 3 6 6 2" xfId="396"/>
    <cellStyle name="Header2 2 2 3 6 6 3" xfId="397"/>
    <cellStyle name="Header2 2 2 3 6 7" xfId="398"/>
    <cellStyle name="Header2 2 2 4" xfId="399"/>
    <cellStyle name="Header2 2 2 4 2" xfId="400"/>
    <cellStyle name="Header2 2 2 4 2 2" xfId="401"/>
    <cellStyle name="Header2 2 2 4 2 2 2" xfId="402"/>
    <cellStyle name="Header2 2 2 4 2 2 3" xfId="403"/>
    <cellStyle name="Header2 2 2 4 2 3" xfId="404"/>
    <cellStyle name="Header2 2 2 4 2 3 2" xfId="405"/>
    <cellStyle name="Header2 2 2 4 2 3 3" xfId="406"/>
    <cellStyle name="Header2 2 2 4 2 4" xfId="407"/>
    <cellStyle name="Header2 2 2 4 2 4 2" xfId="408"/>
    <cellStyle name="Header2 2 2 4 2 4 3" xfId="409"/>
    <cellStyle name="Header2 2 2 4 2 5" xfId="410"/>
    <cellStyle name="Header2 2 2 4 2 5 2" xfId="411"/>
    <cellStyle name="Header2 2 2 4 2 5 3" xfId="412"/>
    <cellStyle name="Header2 2 2 4 2 6" xfId="413"/>
    <cellStyle name="Header2 2 2 4 2 6 2" xfId="414"/>
    <cellStyle name="Header2 2 2 4 2 6 3" xfId="415"/>
    <cellStyle name="Header2 2 2 4 2 7" xfId="416"/>
    <cellStyle name="Header2 2 2 4 2 8" xfId="417"/>
    <cellStyle name="Header2 2 2 4 3" xfId="418"/>
    <cellStyle name="Header2 2 2 4 3 2" xfId="419"/>
    <cellStyle name="Header2 2 2 4 3 2 2" xfId="420"/>
    <cellStyle name="Header2 2 2 4 3 2 3" xfId="421"/>
    <cellStyle name="Header2 2 2 4 3 3" xfId="422"/>
    <cellStyle name="Header2 2 2 4 3 3 2" xfId="423"/>
    <cellStyle name="Header2 2 2 4 3 3 3" xfId="424"/>
    <cellStyle name="Header2 2 2 4 3 4" xfId="425"/>
    <cellStyle name="Header2 2 2 4 3 4 2" xfId="426"/>
    <cellStyle name="Header2 2 2 4 3 4 3" xfId="427"/>
    <cellStyle name="Header2 2 2 4 3 5" xfId="428"/>
    <cellStyle name="Header2 2 2 4 3 5 2" xfId="429"/>
    <cellStyle name="Header2 2 2 4 3 5 3" xfId="430"/>
    <cellStyle name="Header2 2 2 4 3 6" xfId="431"/>
    <cellStyle name="Header2 2 2 4 3 6 2" xfId="432"/>
    <cellStyle name="Header2 2 2 4 3 6 3" xfId="433"/>
    <cellStyle name="Header2 2 2 4 3 7" xfId="434"/>
    <cellStyle name="Header2 2 2 4 3 8" xfId="435"/>
    <cellStyle name="Header2 2 2 4 4" xfId="436"/>
    <cellStyle name="Header2 2 2 4 4 2" xfId="437"/>
    <cellStyle name="Header2 2 2 4 4 2 2" xfId="438"/>
    <cellStyle name="Header2 2 2 4 4 2 3" xfId="439"/>
    <cellStyle name="Header2 2 2 4 4 3" xfId="440"/>
    <cellStyle name="Header2 2 2 4 4 3 2" xfId="441"/>
    <cellStyle name="Header2 2 2 4 4 3 3" xfId="442"/>
    <cellStyle name="Header2 2 2 4 4 4" xfId="443"/>
    <cellStyle name="Header2 2 2 4 4 4 2" xfId="444"/>
    <cellStyle name="Header2 2 2 4 4 4 3" xfId="445"/>
    <cellStyle name="Header2 2 2 4 4 5" xfId="446"/>
    <cellStyle name="Header2 2 2 4 4 5 2" xfId="447"/>
    <cellStyle name="Header2 2 2 4 4 5 3" xfId="448"/>
    <cellStyle name="Header2 2 2 4 4 6" xfId="449"/>
    <cellStyle name="Header2 2 2 4 4 6 2" xfId="450"/>
    <cellStyle name="Header2 2 2 4 4 6 3" xfId="451"/>
    <cellStyle name="Header2 2 2 4 4 7" xfId="452"/>
    <cellStyle name="Header2 2 2 4 4 8" xfId="453"/>
    <cellStyle name="Header2 2 2 4 5" xfId="454"/>
    <cellStyle name="Header2 2 2 4 5 2" xfId="455"/>
    <cellStyle name="Header2 2 2 4 5 2 2" xfId="456"/>
    <cellStyle name="Header2 2 2 4 5 2 3" xfId="457"/>
    <cellStyle name="Header2 2 2 4 5 3" xfId="458"/>
    <cellStyle name="Header2 2 2 4 5 3 2" xfId="459"/>
    <cellStyle name="Header2 2 2 4 5 3 3" xfId="460"/>
    <cellStyle name="Header2 2 2 4 5 4" xfId="461"/>
    <cellStyle name="Header2 2 2 4 5 4 2" xfId="462"/>
    <cellStyle name="Header2 2 2 4 5 4 3" xfId="463"/>
    <cellStyle name="Header2 2 2 4 5 5" xfId="464"/>
    <cellStyle name="Header2 2 2 4 5 5 2" xfId="465"/>
    <cellStyle name="Header2 2 2 4 5 5 3" xfId="466"/>
    <cellStyle name="Header2 2 2 4 5 6" xfId="467"/>
    <cellStyle name="Header2 2 2 4 5 6 2" xfId="468"/>
    <cellStyle name="Header2 2 2 4 5 6 3" xfId="469"/>
    <cellStyle name="Header2 2 2 4 5 7" xfId="470"/>
    <cellStyle name="Header2 2 2 4 6" xfId="471"/>
    <cellStyle name="Header2 2 2 4 6 2" xfId="472"/>
    <cellStyle name="Header2 2 2 4 6 2 2" xfId="473"/>
    <cellStyle name="Header2 2 2 4 6 2 3" xfId="474"/>
    <cellStyle name="Header2 2 2 4 6 3" xfId="475"/>
    <cellStyle name="Header2 2 2 4 6 3 2" xfId="476"/>
    <cellStyle name="Header2 2 2 4 6 3 3" xfId="477"/>
    <cellStyle name="Header2 2 2 4 6 4" xfId="478"/>
    <cellStyle name="Header2 2 2 4 6 4 2" xfId="479"/>
    <cellStyle name="Header2 2 2 4 6 4 3" xfId="480"/>
    <cellStyle name="Header2 2 2 4 6 5" xfId="481"/>
    <cellStyle name="Header2 2 2 4 6 5 2" xfId="482"/>
    <cellStyle name="Header2 2 2 4 6 5 3" xfId="483"/>
    <cellStyle name="Header2 2 2 4 6 6" xfId="484"/>
    <cellStyle name="Header2 2 2 4 6 6 2" xfId="485"/>
    <cellStyle name="Header2 2 2 4 6 6 3" xfId="486"/>
    <cellStyle name="Header2 2 2 4 6 7" xfId="487"/>
    <cellStyle name="Header2 2 2 4 7" xfId="488"/>
    <cellStyle name="Header2 2 2 4 7 2" xfId="489"/>
    <cellStyle name="Header2 2 2 4 7 3" xfId="490"/>
    <cellStyle name="Header2 2 2 5" xfId="491"/>
    <cellStyle name="Header2 2 2 5 10" xfId="492"/>
    <cellStyle name="Header2 2 2 5 10 2" xfId="493"/>
    <cellStyle name="Header2 2 2 5 10 3" xfId="494"/>
    <cellStyle name="Header2 2 2 5 2" xfId="495"/>
    <cellStyle name="Header2 2 2 5 2 2" xfId="496"/>
    <cellStyle name="Header2 2 2 5 2 2 2" xfId="497"/>
    <cellStyle name="Header2 2 2 5 2 2 3" xfId="498"/>
    <cellStyle name="Header2 2 2 5 2 3" xfId="499"/>
    <cellStyle name="Header2 2 2 5 2 3 2" xfId="500"/>
    <cellStyle name="Header2 2 2 5 2 3 3" xfId="501"/>
    <cellStyle name="Header2 2 2 5 2 4" xfId="502"/>
    <cellStyle name="Header2 2 2 5 2 4 2" xfId="503"/>
    <cellStyle name="Header2 2 2 5 2 4 3" xfId="504"/>
    <cellStyle name="Header2 2 2 5 2 5" xfId="505"/>
    <cellStyle name="Header2 2 2 5 2 5 2" xfId="506"/>
    <cellStyle name="Header2 2 2 5 2 5 3" xfId="507"/>
    <cellStyle name="Header2 2 2 5 2 6" xfId="508"/>
    <cellStyle name="Header2 2 2 5 2 6 2" xfId="509"/>
    <cellStyle name="Header2 2 2 5 2 6 3" xfId="510"/>
    <cellStyle name="Header2 2 2 5 2 7" xfId="511"/>
    <cellStyle name="Header2 2 2 5 2 8" xfId="512"/>
    <cellStyle name="Header2 2 2 5 3" xfId="513"/>
    <cellStyle name="Header2 2 2 5 3 2" xfId="514"/>
    <cellStyle name="Header2 2 2 5 3 2 2" xfId="515"/>
    <cellStyle name="Header2 2 2 5 3 2 3" xfId="516"/>
    <cellStyle name="Header2 2 2 5 3 3" xfId="517"/>
    <cellStyle name="Header2 2 2 5 3 3 2" xfId="518"/>
    <cellStyle name="Header2 2 2 5 3 3 3" xfId="519"/>
    <cellStyle name="Header2 2 2 5 3 4" xfId="520"/>
    <cellStyle name="Header2 2 2 5 3 4 2" xfId="521"/>
    <cellStyle name="Header2 2 2 5 3 4 3" xfId="522"/>
    <cellStyle name="Header2 2 2 5 3 5" xfId="523"/>
    <cellStyle name="Header2 2 2 5 3 5 2" xfId="524"/>
    <cellStyle name="Header2 2 2 5 3 5 3" xfId="525"/>
    <cellStyle name="Header2 2 2 5 3 6" xfId="526"/>
    <cellStyle name="Header2 2 2 5 3 6 2" xfId="527"/>
    <cellStyle name="Header2 2 2 5 3 6 3" xfId="528"/>
    <cellStyle name="Header2 2 2 5 3 7" xfId="529"/>
    <cellStyle name="Header2 2 2 5 3 8" xfId="530"/>
    <cellStyle name="Header2 2 2 5 4" xfId="531"/>
    <cellStyle name="Header2 2 2 5 4 2" xfId="532"/>
    <cellStyle name="Header2 2 2 5 4 2 2" xfId="533"/>
    <cellStyle name="Header2 2 2 5 4 2 3" xfId="534"/>
    <cellStyle name="Header2 2 2 5 4 3" xfId="535"/>
    <cellStyle name="Header2 2 2 5 4 3 2" xfId="536"/>
    <cellStyle name="Header2 2 2 5 4 3 3" xfId="537"/>
    <cellStyle name="Header2 2 2 5 4 4" xfId="538"/>
    <cellStyle name="Header2 2 2 5 4 4 2" xfId="539"/>
    <cellStyle name="Header2 2 2 5 4 4 3" xfId="540"/>
    <cellStyle name="Header2 2 2 5 4 5" xfId="541"/>
    <cellStyle name="Header2 2 2 5 4 5 2" xfId="542"/>
    <cellStyle name="Header2 2 2 5 4 5 3" xfId="543"/>
    <cellStyle name="Header2 2 2 5 4 6" xfId="544"/>
    <cellStyle name="Header2 2 2 5 4 6 2" xfId="545"/>
    <cellStyle name="Header2 2 2 5 4 6 3" xfId="546"/>
    <cellStyle name="Header2 2 2 5 4 7" xfId="547"/>
    <cellStyle name="Header2 2 2 5 5" xfId="548"/>
    <cellStyle name="Header2 2 2 5 5 2" xfId="549"/>
    <cellStyle name="Header2 2 2 5 5 2 2" xfId="550"/>
    <cellStyle name="Header2 2 2 5 5 2 3" xfId="551"/>
    <cellStyle name="Header2 2 2 5 5 3" xfId="552"/>
    <cellStyle name="Header2 2 2 5 5 3 2" xfId="553"/>
    <cellStyle name="Header2 2 2 5 5 3 3" xfId="554"/>
    <cellStyle name="Header2 2 2 5 5 4" xfId="555"/>
    <cellStyle name="Header2 2 2 5 5 4 2" xfId="556"/>
    <cellStyle name="Header2 2 2 5 5 4 3" xfId="557"/>
    <cellStyle name="Header2 2 2 5 5 5" xfId="558"/>
    <cellStyle name="Header2 2 2 5 5 5 2" xfId="559"/>
    <cellStyle name="Header2 2 2 5 5 5 3" xfId="560"/>
    <cellStyle name="Header2 2 2 5 5 6" xfId="561"/>
    <cellStyle name="Header2 2 2 5 5 6 2" xfId="562"/>
    <cellStyle name="Header2 2 2 5 5 6 3" xfId="563"/>
    <cellStyle name="Header2 2 2 5 5 7" xfId="564"/>
    <cellStyle name="Header2 2 2 5 6" xfId="565"/>
    <cellStyle name="Header2 2 2 5 6 2" xfId="566"/>
    <cellStyle name="Header2 2 2 5 6 3" xfId="567"/>
    <cellStyle name="Header2 2 2 5 7" xfId="568"/>
    <cellStyle name="Header2 2 2 5 7 2" xfId="569"/>
    <cellStyle name="Header2 2 2 5 7 3" xfId="570"/>
    <cellStyle name="Header2 2 2 5 8" xfId="571"/>
    <cellStyle name="Header2 2 2 5 8 2" xfId="572"/>
    <cellStyle name="Header2 2 2 5 8 3" xfId="573"/>
    <cellStyle name="Header2 2 2 5 9" xfId="574"/>
    <cellStyle name="Header2 2 2 5 9 2" xfId="575"/>
    <cellStyle name="Header2 2 2 5 9 3" xfId="576"/>
    <cellStyle name="Header2 2 2 6" xfId="577"/>
    <cellStyle name="Header2 2 2 6 2" xfId="578"/>
    <cellStyle name="Header2 2 2 6 2 2" xfId="579"/>
    <cellStyle name="Header2 2 2 6 2 3" xfId="580"/>
    <cellStyle name="Header2 2 2 6 3" xfId="581"/>
    <cellStyle name="Header2 2 2 6 3 2" xfId="582"/>
    <cellStyle name="Header2 2 2 6 3 3" xfId="583"/>
    <cellStyle name="Header2 2 2 6 4" xfId="584"/>
    <cellStyle name="Header2 2 2 6 4 2" xfId="585"/>
    <cellStyle name="Header2 2 2 6 4 3" xfId="586"/>
    <cellStyle name="Header2 2 2 6 5" xfId="587"/>
    <cellStyle name="Header2 2 2 6 5 2" xfId="588"/>
    <cellStyle name="Header2 2 2 6 5 3" xfId="589"/>
    <cellStyle name="Header2 2 2 6 6" xfId="590"/>
    <cellStyle name="Header2 2 2 6 6 2" xfId="591"/>
    <cellStyle name="Header2 2 2 6 6 3" xfId="592"/>
    <cellStyle name="Header2 2 2 6 7" xfId="593"/>
    <cellStyle name="Header2 2 2 6 8" xfId="594"/>
    <cellStyle name="Header2 2 2 7" xfId="595"/>
    <cellStyle name="Header2 2 2 7 2" xfId="596"/>
    <cellStyle name="Header2 2 2 7 2 2" xfId="597"/>
    <cellStyle name="Header2 2 2 7 2 3" xfId="598"/>
    <cellStyle name="Header2 2 2 7 3" xfId="599"/>
    <cellStyle name="Header2 2 2 7 3 2" xfId="600"/>
    <cellStyle name="Header2 2 2 7 3 3" xfId="601"/>
    <cellStyle name="Header2 2 2 7 4" xfId="602"/>
    <cellStyle name="Header2 2 2 7 4 2" xfId="603"/>
    <cellStyle name="Header2 2 2 7 4 3" xfId="604"/>
    <cellStyle name="Header2 2 2 7 5" xfId="605"/>
    <cellStyle name="Header2 2 2 7 5 2" xfId="606"/>
    <cellStyle name="Header2 2 2 7 5 3" xfId="607"/>
    <cellStyle name="Header2 2 2 7 6" xfId="608"/>
    <cellStyle name="Header2 2 2 7 6 2" xfId="609"/>
    <cellStyle name="Header2 2 2 7 6 3" xfId="610"/>
    <cellStyle name="Header2 2 2 7 7" xfId="611"/>
    <cellStyle name="Header2 2 2 7 8" xfId="612"/>
    <cellStyle name="Header2 2 2 8" xfId="613"/>
    <cellStyle name="Header2 2 2 8 2" xfId="614"/>
    <cellStyle name="Header2 2 2 8 2 2" xfId="615"/>
    <cellStyle name="Header2 2 2 8 2 3" xfId="616"/>
    <cellStyle name="Header2 2 2 8 3" xfId="617"/>
    <cellStyle name="Header2 2 2 8 3 2" xfId="618"/>
    <cellStyle name="Header2 2 2 8 3 3" xfId="619"/>
    <cellStyle name="Header2 2 2 8 4" xfId="620"/>
    <cellStyle name="Header2 2 2 8 4 2" xfId="621"/>
    <cellStyle name="Header2 2 2 8 4 3" xfId="622"/>
    <cellStyle name="Header2 2 2 8 5" xfId="623"/>
    <cellStyle name="Header2 2 2 8 5 2" xfId="624"/>
    <cellStyle name="Header2 2 2 8 5 3" xfId="625"/>
    <cellStyle name="Header2 2 2 8 6" xfId="626"/>
    <cellStyle name="Header2 2 2 8 6 2" xfId="627"/>
    <cellStyle name="Header2 2 2 8 6 3" xfId="628"/>
    <cellStyle name="Header2 2 2 8 7" xfId="629"/>
    <cellStyle name="Header2 2 2 9" xfId="630"/>
    <cellStyle name="Header2 2 2 9 2" xfId="631"/>
    <cellStyle name="Header2 2 2 9 2 2" xfId="632"/>
    <cellStyle name="Header2 2 2 9 2 3" xfId="633"/>
    <cellStyle name="Header2 2 2 9 3" xfId="634"/>
    <cellStyle name="Header2 2 2 9 3 2" xfId="635"/>
    <cellStyle name="Header2 2 2 9 3 3" xfId="636"/>
    <cellStyle name="Header2 2 2 9 4" xfId="637"/>
    <cellStyle name="Header2 2 2 9 4 2" xfId="638"/>
    <cellStyle name="Header2 2 2 9 4 3" xfId="639"/>
    <cellStyle name="Header2 2 2 9 5" xfId="640"/>
    <cellStyle name="Header2 2 2 9 5 2" xfId="641"/>
    <cellStyle name="Header2 2 2 9 5 3" xfId="642"/>
    <cellStyle name="Header2 2 2 9 6" xfId="643"/>
    <cellStyle name="Header2 2 2 9 6 2" xfId="644"/>
    <cellStyle name="Header2 2 2 9 6 3" xfId="645"/>
    <cellStyle name="Header2 2 2 9 7" xfId="646"/>
    <cellStyle name="Header2 2 3" xfId="647"/>
    <cellStyle name="Header2 2 3 2" xfId="648"/>
    <cellStyle name="Header2 2 3 2 2" xfId="649"/>
    <cellStyle name="Header2 2 3 2 2 2" xfId="650"/>
    <cellStyle name="Header2 2 3 2 2 3" xfId="651"/>
    <cellStyle name="Header2 2 3 2 3" xfId="652"/>
    <cellStyle name="Header2 2 3 2 3 2" xfId="653"/>
    <cellStyle name="Header2 2 3 2 3 3" xfId="654"/>
    <cellStyle name="Header2 2 3 2 4" xfId="655"/>
    <cellStyle name="Header2 2 3 2 4 2" xfId="656"/>
    <cellStyle name="Header2 2 3 2 4 3" xfId="657"/>
    <cellStyle name="Header2 2 3 2 5" xfId="658"/>
    <cellStyle name="Header2 2 3 2 5 2" xfId="659"/>
    <cellStyle name="Header2 2 3 2 5 3" xfId="660"/>
    <cellStyle name="Header2 2 3 2 6" xfId="661"/>
    <cellStyle name="Header2 2 3 2 6 2" xfId="662"/>
    <cellStyle name="Header2 2 3 2 6 3" xfId="663"/>
    <cellStyle name="Header2 2 3 2 7" xfId="664"/>
    <cellStyle name="Header2 2 3 2 8" xfId="665"/>
    <cellStyle name="Header2 2 3 3" xfId="666"/>
    <cellStyle name="Header2 2 3 3 2" xfId="667"/>
    <cellStyle name="Header2 2 3 3 2 2" xfId="668"/>
    <cellStyle name="Header2 2 3 3 2 3" xfId="669"/>
    <cellStyle name="Header2 2 3 3 3" xfId="670"/>
    <cellStyle name="Header2 2 3 3 3 2" xfId="671"/>
    <cellStyle name="Header2 2 3 3 3 3" xfId="672"/>
    <cellStyle name="Header2 2 3 3 4" xfId="673"/>
    <cellStyle name="Header2 2 3 3 4 2" xfId="674"/>
    <cellStyle name="Header2 2 3 3 4 3" xfId="675"/>
    <cellStyle name="Header2 2 3 3 5" xfId="676"/>
    <cellStyle name="Header2 2 3 3 5 2" xfId="677"/>
    <cellStyle name="Header2 2 3 3 5 3" xfId="678"/>
    <cellStyle name="Header2 2 3 3 6" xfId="679"/>
    <cellStyle name="Header2 2 3 3 6 2" xfId="680"/>
    <cellStyle name="Header2 2 3 3 6 3" xfId="681"/>
    <cellStyle name="Header2 2 3 3 7" xfId="682"/>
    <cellStyle name="Header2 2 3 3 8" xfId="683"/>
    <cellStyle name="Header2 2 3 4" xfId="684"/>
    <cellStyle name="Header2 2 3 4 2" xfId="685"/>
    <cellStyle name="Header2 2 3 4 2 2" xfId="686"/>
    <cellStyle name="Header2 2 3 4 2 3" xfId="687"/>
    <cellStyle name="Header2 2 3 4 3" xfId="688"/>
    <cellStyle name="Header2 2 3 4 3 2" xfId="689"/>
    <cellStyle name="Header2 2 3 4 3 3" xfId="690"/>
    <cellStyle name="Header2 2 3 4 4" xfId="691"/>
    <cellStyle name="Header2 2 3 4 4 2" xfId="692"/>
    <cellStyle name="Header2 2 3 4 4 3" xfId="693"/>
    <cellStyle name="Header2 2 3 4 5" xfId="694"/>
    <cellStyle name="Header2 2 3 4 5 2" xfId="695"/>
    <cellStyle name="Header2 2 3 4 5 3" xfId="696"/>
    <cellStyle name="Header2 2 3 4 6" xfId="697"/>
    <cellStyle name="Header2 2 3 4 6 2" xfId="698"/>
    <cellStyle name="Header2 2 3 4 6 3" xfId="699"/>
    <cellStyle name="Header2 2 3 4 7" xfId="700"/>
    <cellStyle name="Header2 2 3 4 8" xfId="701"/>
    <cellStyle name="Header2 2 3 5" xfId="702"/>
    <cellStyle name="Header2 2 3 5 2" xfId="703"/>
    <cellStyle name="Header2 2 3 5 2 2" xfId="704"/>
    <cellStyle name="Header2 2 3 5 2 3" xfId="705"/>
    <cellStyle name="Header2 2 3 5 3" xfId="706"/>
    <cellStyle name="Header2 2 3 5 3 2" xfId="707"/>
    <cellStyle name="Header2 2 3 5 3 3" xfId="708"/>
    <cellStyle name="Header2 2 3 5 4" xfId="709"/>
    <cellStyle name="Header2 2 3 5 4 2" xfId="710"/>
    <cellStyle name="Header2 2 3 5 4 3" xfId="711"/>
    <cellStyle name="Header2 2 3 5 5" xfId="712"/>
    <cellStyle name="Header2 2 3 5 5 2" xfId="713"/>
    <cellStyle name="Header2 2 3 5 5 3" xfId="714"/>
    <cellStyle name="Header2 2 3 5 6" xfId="715"/>
    <cellStyle name="Header2 2 3 5 6 2" xfId="716"/>
    <cellStyle name="Header2 2 3 5 6 3" xfId="717"/>
    <cellStyle name="Header2 2 3 5 7" xfId="718"/>
    <cellStyle name="Header2 2 3 6" xfId="719"/>
    <cellStyle name="Header2 2 3 6 2" xfId="720"/>
    <cellStyle name="Header2 2 3 6 2 2" xfId="721"/>
    <cellStyle name="Header2 2 3 6 2 3" xfId="722"/>
    <cellStyle name="Header2 2 3 6 3" xfId="723"/>
    <cellStyle name="Header2 2 3 6 3 2" xfId="724"/>
    <cellStyle name="Header2 2 3 6 3 3" xfId="725"/>
    <cellStyle name="Header2 2 3 6 4" xfId="726"/>
    <cellStyle name="Header2 2 3 6 4 2" xfId="727"/>
    <cellStyle name="Header2 2 3 6 4 3" xfId="728"/>
    <cellStyle name="Header2 2 3 6 5" xfId="729"/>
    <cellStyle name="Header2 2 3 6 5 2" xfId="730"/>
    <cellStyle name="Header2 2 3 6 5 3" xfId="731"/>
    <cellStyle name="Header2 2 3 6 6" xfId="732"/>
    <cellStyle name="Header2 2 3 6 6 2" xfId="733"/>
    <cellStyle name="Header2 2 3 6 6 3" xfId="734"/>
    <cellStyle name="Header2 2 3 6 7" xfId="735"/>
    <cellStyle name="Header2 2 4" xfId="736"/>
    <cellStyle name="Header2 2 4 2" xfId="737"/>
    <cellStyle name="Header2 2 4 2 2" xfId="738"/>
    <cellStyle name="Header2 2 4 2 2 2" xfId="739"/>
    <cellStyle name="Header2 2 4 2 2 3" xfId="740"/>
    <cellStyle name="Header2 2 4 2 3" xfId="741"/>
    <cellStyle name="Header2 2 4 2 3 2" xfId="742"/>
    <cellStyle name="Header2 2 4 2 3 3" xfId="743"/>
    <cellStyle name="Header2 2 4 2 4" xfId="744"/>
    <cellStyle name="Header2 2 4 2 4 2" xfId="745"/>
    <cellStyle name="Header2 2 4 2 4 3" xfId="746"/>
    <cellStyle name="Header2 2 4 2 5" xfId="747"/>
    <cellStyle name="Header2 2 4 2 5 2" xfId="748"/>
    <cellStyle name="Header2 2 4 2 5 3" xfId="749"/>
    <cellStyle name="Header2 2 4 2 6" xfId="750"/>
    <cellStyle name="Header2 2 4 2 6 2" xfId="751"/>
    <cellStyle name="Header2 2 4 2 6 3" xfId="752"/>
    <cellStyle name="Header2 2 4 2 7" xfId="753"/>
    <cellStyle name="Header2 2 4 2 8" xfId="754"/>
    <cellStyle name="Header2 2 4 3" xfId="755"/>
    <cellStyle name="Header2 2 4 3 2" xfId="756"/>
    <cellStyle name="Header2 2 4 3 2 2" xfId="757"/>
    <cellStyle name="Header2 2 4 3 2 3" xfId="758"/>
    <cellStyle name="Header2 2 4 3 3" xfId="759"/>
    <cellStyle name="Header2 2 4 3 3 2" xfId="760"/>
    <cellStyle name="Header2 2 4 3 3 3" xfId="761"/>
    <cellStyle name="Header2 2 4 3 4" xfId="762"/>
    <cellStyle name="Header2 2 4 3 4 2" xfId="763"/>
    <cellStyle name="Header2 2 4 3 4 3" xfId="764"/>
    <cellStyle name="Header2 2 4 3 5" xfId="765"/>
    <cellStyle name="Header2 2 4 3 5 2" xfId="766"/>
    <cellStyle name="Header2 2 4 3 5 3" xfId="767"/>
    <cellStyle name="Header2 2 4 3 6" xfId="768"/>
    <cellStyle name="Header2 2 4 3 6 2" xfId="769"/>
    <cellStyle name="Header2 2 4 3 6 3" xfId="770"/>
    <cellStyle name="Header2 2 4 3 7" xfId="771"/>
    <cellStyle name="Header2 2 4 3 8" xfId="772"/>
    <cellStyle name="Header2 2 4 4" xfId="773"/>
    <cellStyle name="Header2 2 4 4 2" xfId="774"/>
    <cellStyle name="Header2 2 4 4 2 2" xfId="775"/>
    <cellStyle name="Header2 2 4 4 2 3" xfId="776"/>
    <cellStyle name="Header2 2 4 4 3" xfId="777"/>
    <cellStyle name="Header2 2 4 4 3 2" xfId="778"/>
    <cellStyle name="Header2 2 4 4 3 3" xfId="779"/>
    <cellStyle name="Header2 2 4 4 4" xfId="780"/>
    <cellStyle name="Header2 2 4 4 4 2" xfId="781"/>
    <cellStyle name="Header2 2 4 4 4 3" xfId="782"/>
    <cellStyle name="Header2 2 4 4 5" xfId="783"/>
    <cellStyle name="Header2 2 4 4 5 2" xfId="784"/>
    <cellStyle name="Header2 2 4 4 5 3" xfId="785"/>
    <cellStyle name="Header2 2 4 4 6" xfId="786"/>
    <cellStyle name="Header2 2 4 4 6 2" xfId="787"/>
    <cellStyle name="Header2 2 4 4 6 3" xfId="788"/>
    <cellStyle name="Header2 2 4 4 7" xfId="789"/>
    <cellStyle name="Header2 2 4 4 8" xfId="790"/>
    <cellStyle name="Header2 2 4 5" xfId="791"/>
    <cellStyle name="Header2 2 4 5 2" xfId="792"/>
    <cellStyle name="Header2 2 4 5 2 2" xfId="793"/>
    <cellStyle name="Header2 2 4 5 2 3" xfId="794"/>
    <cellStyle name="Header2 2 4 5 3" xfId="795"/>
    <cellStyle name="Header2 2 4 5 3 2" xfId="796"/>
    <cellStyle name="Header2 2 4 5 3 3" xfId="797"/>
    <cellStyle name="Header2 2 4 5 4" xfId="798"/>
    <cellStyle name="Header2 2 4 5 4 2" xfId="799"/>
    <cellStyle name="Header2 2 4 5 4 3" xfId="800"/>
    <cellStyle name="Header2 2 4 5 5" xfId="801"/>
    <cellStyle name="Header2 2 4 5 5 2" xfId="802"/>
    <cellStyle name="Header2 2 4 5 5 3" xfId="803"/>
    <cellStyle name="Header2 2 4 5 6" xfId="804"/>
    <cellStyle name="Header2 2 4 5 6 2" xfId="805"/>
    <cellStyle name="Header2 2 4 5 6 3" xfId="806"/>
    <cellStyle name="Header2 2 4 5 7" xfId="807"/>
    <cellStyle name="Header2 2 4 6" xfId="808"/>
    <cellStyle name="Header2 2 4 6 2" xfId="809"/>
    <cellStyle name="Header2 2 4 6 2 2" xfId="810"/>
    <cellStyle name="Header2 2 4 6 2 3" xfId="811"/>
    <cellStyle name="Header2 2 4 6 3" xfId="812"/>
    <cellStyle name="Header2 2 4 6 3 2" xfId="813"/>
    <cellStyle name="Header2 2 4 6 3 3" xfId="814"/>
    <cellStyle name="Header2 2 4 6 4" xfId="815"/>
    <cellStyle name="Header2 2 4 6 4 2" xfId="816"/>
    <cellStyle name="Header2 2 4 6 4 3" xfId="817"/>
    <cellStyle name="Header2 2 4 6 5" xfId="818"/>
    <cellStyle name="Header2 2 4 6 5 2" xfId="819"/>
    <cellStyle name="Header2 2 4 6 5 3" xfId="820"/>
    <cellStyle name="Header2 2 4 6 6" xfId="821"/>
    <cellStyle name="Header2 2 4 6 6 2" xfId="822"/>
    <cellStyle name="Header2 2 4 6 6 3" xfId="823"/>
    <cellStyle name="Header2 2 4 6 7" xfId="824"/>
    <cellStyle name="Header2 2 4 7" xfId="825"/>
    <cellStyle name="Header2 2 4 7 2" xfId="826"/>
    <cellStyle name="Header2 2 4 7 3" xfId="827"/>
    <cellStyle name="Header2 2 5" xfId="828"/>
    <cellStyle name="Header2 2 5 10" xfId="829"/>
    <cellStyle name="Header2 2 5 10 2" xfId="830"/>
    <cellStyle name="Header2 2 5 10 3" xfId="831"/>
    <cellStyle name="Header2 2 5 2" xfId="832"/>
    <cellStyle name="Header2 2 5 2 2" xfId="833"/>
    <cellStyle name="Header2 2 5 2 2 2" xfId="834"/>
    <cellStyle name="Header2 2 5 2 2 3" xfId="835"/>
    <cellStyle name="Header2 2 5 2 3" xfId="836"/>
    <cellStyle name="Header2 2 5 2 3 2" xfId="837"/>
    <cellStyle name="Header2 2 5 2 3 3" xfId="838"/>
    <cellStyle name="Header2 2 5 2 4" xfId="839"/>
    <cellStyle name="Header2 2 5 2 4 2" xfId="840"/>
    <cellStyle name="Header2 2 5 2 4 3" xfId="841"/>
    <cellStyle name="Header2 2 5 2 5" xfId="842"/>
    <cellStyle name="Header2 2 5 2 5 2" xfId="843"/>
    <cellStyle name="Header2 2 5 2 5 3" xfId="844"/>
    <cellStyle name="Header2 2 5 2 6" xfId="845"/>
    <cellStyle name="Header2 2 5 2 6 2" xfId="846"/>
    <cellStyle name="Header2 2 5 2 6 3" xfId="847"/>
    <cellStyle name="Header2 2 5 2 7" xfId="848"/>
    <cellStyle name="Header2 2 5 2 8" xfId="849"/>
    <cellStyle name="Header2 2 5 3" xfId="850"/>
    <cellStyle name="Header2 2 5 3 2" xfId="851"/>
    <cellStyle name="Header2 2 5 3 2 2" xfId="852"/>
    <cellStyle name="Header2 2 5 3 2 3" xfId="853"/>
    <cellStyle name="Header2 2 5 3 3" xfId="854"/>
    <cellStyle name="Header2 2 5 3 3 2" xfId="855"/>
    <cellStyle name="Header2 2 5 3 3 3" xfId="856"/>
    <cellStyle name="Header2 2 5 3 4" xfId="857"/>
    <cellStyle name="Header2 2 5 3 4 2" xfId="858"/>
    <cellStyle name="Header2 2 5 3 4 3" xfId="859"/>
    <cellStyle name="Header2 2 5 3 5" xfId="860"/>
    <cellStyle name="Header2 2 5 3 5 2" xfId="861"/>
    <cellStyle name="Header2 2 5 3 5 3" xfId="862"/>
    <cellStyle name="Header2 2 5 3 6" xfId="863"/>
    <cellStyle name="Header2 2 5 3 6 2" xfId="864"/>
    <cellStyle name="Header2 2 5 3 6 3" xfId="865"/>
    <cellStyle name="Header2 2 5 3 7" xfId="866"/>
    <cellStyle name="Header2 2 5 3 8" xfId="867"/>
    <cellStyle name="Header2 2 5 4" xfId="868"/>
    <cellStyle name="Header2 2 5 4 2" xfId="869"/>
    <cellStyle name="Header2 2 5 4 2 2" xfId="870"/>
    <cellStyle name="Header2 2 5 4 2 3" xfId="871"/>
    <cellStyle name="Header2 2 5 4 3" xfId="872"/>
    <cellStyle name="Header2 2 5 4 3 2" xfId="873"/>
    <cellStyle name="Header2 2 5 4 3 3" xfId="874"/>
    <cellStyle name="Header2 2 5 4 4" xfId="875"/>
    <cellStyle name="Header2 2 5 4 4 2" xfId="876"/>
    <cellStyle name="Header2 2 5 4 4 3" xfId="877"/>
    <cellStyle name="Header2 2 5 4 5" xfId="878"/>
    <cellStyle name="Header2 2 5 4 5 2" xfId="879"/>
    <cellStyle name="Header2 2 5 4 5 3" xfId="880"/>
    <cellStyle name="Header2 2 5 4 6" xfId="881"/>
    <cellStyle name="Header2 2 5 4 6 2" xfId="882"/>
    <cellStyle name="Header2 2 5 4 6 3" xfId="883"/>
    <cellStyle name="Header2 2 5 4 7" xfId="884"/>
    <cellStyle name="Header2 2 5 5" xfId="885"/>
    <cellStyle name="Header2 2 5 5 2" xfId="886"/>
    <cellStyle name="Header2 2 5 5 2 2" xfId="887"/>
    <cellStyle name="Header2 2 5 5 2 3" xfId="888"/>
    <cellStyle name="Header2 2 5 5 3" xfId="889"/>
    <cellStyle name="Header2 2 5 5 3 2" xfId="890"/>
    <cellStyle name="Header2 2 5 5 3 3" xfId="891"/>
    <cellStyle name="Header2 2 5 5 4" xfId="892"/>
    <cellStyle name="Header2 2 5 5 4 2" xfId="893"/>
    <cellStyle name="Header2 2 5 5 4 3" xfId="894"/>
    <cellStyle name="Header2 2 5 5 5" xfId="895"/>
    <cellStyle name="Header2 2 5 5 5 2" xfId="896"/>
    <cellStyle name="Header2 2 5 5 5 3" xfId="897"/>
    <cellStyle name="Header2 2 5 5 6" xfId="898"/>
    <cellStyle name="Header2 2 5 5 6 2" xfId="899"/>
    <cellStyle name="Header2 2 5 5 6 3" xfId="900"/>
    <cellStyle name="Header2 2 5 5 7" xfId="901"/>
    <cellStyle name="Header2 2 5 6" xfId="902"/>
    <cellStyle name="Header2 2 5 6 2" xfId="903"/>
    <cellStyle name="Header2 2 5 6 3" xfId="904"/>
    <cellStyle name="Header2 2 5 7" xfId="905"/>
    <cellStyle name="Header2 2 5 7 2" xfId="906"/>
    <cellStyle name="Header2 2 5 7 3" xfId="907"/>
    <cellStyle name="Header2 2 5 8" xfId="908"/>
    <cellStyle name="Header2 2 5 8 2" xfId="909"/>
    <cellStyle name="Header2 2 5 8 3" xfId="910"/>
    <cellStyle name="Header2 2 5 9" xfId="911"/>
    <cellStyle name="Header2 2 5 9 2" xfId="912"/>
    <cellStyle name="Header2 2 5 9 3" xfId="913"/>
    <cellStyle name="Header2 2 6" xfId="914"/>
    <cellStyle name="Header2 2 6 2" xfId="915"/>
    <cellStyle name="Header2 2 6 2 2" xfId="916"/>
    <cellStyle name="Header2 2 6 2 3" xfId="917"/>
    <cellStyle name="Header2 2 6 3" xfId="918"/>
    <cellStyle name="Header2 2 6 3 2" xfId="919"/>
    <cellStyle name="Header2 2 6 3 3" xfId="920"/>
    <cellStyle name="Header2 2 6 4" xfId="921"/>
    <cellStyle name="Header2 2 6 4 2" xfId="922"/>
    <cellStyle name="Header2 2 6 4 3" xfId="923"/>
    <cellStyle name="Header2 2 6 5" xfId="924"/>
    <cellStyle name="Header2 2 6 5 2" xfId="925"/>
    <cellStyle name="Header2 2 6 5 3" xfId="926"/>
    <cellStyle name="Header2 2 6 6" xfId="927"/>
    <cellStyle name="Header2 2 6 6 2" xfId="928"/>
    <cellStyle name="Header2 2 6 6 3" xfId="929"/>
    <cellStyle name="Header2 2 6 7" xfId="930"/>
    <cellStyle name="Header2 2 6 8" xfId="931"/>
    <cellStyle name="Header2 2 7" xfId="932"/>
    <cellStyle name="Header2 2 7 2" xfId="933"/>
    <cellStyle name="Header2 2 7 2 2" xfId="934"/>
    <cellStyle name="Header2 2 7 2 3" xfId="935"/>
    <cellStyle name="Header2 2 7 3" xfId="936"/>
    <cellStyle name="Header2 2 7 3 2" xfId="937"/>
    <cellStyle name="Header2 2 7 3 3" xfId="938"/>
    <cellStyle name="Header2 2 7 4" xfId="939"/>
    <cellStyle name="Header2 2 7 4 2" xfId="940"/>
    <cellStyle name="Header2 2 7 4 3" xfId="941"/>
    <cellStyle name="Header2 2 7 5" xfId="942"/>
    <cellStyle name="Header2 2 7 5 2" xfId="943"/>
    <cellStyle name="Header2 2 7 5 3" xfId="944"/>
    <cellStyle name="Header2 2 7 6" xfId="945"/>
    <cellStyle name="Header2 2 7 6 2" xfId="946"/>
    <cellStyle name="Header2 2 7 6 3" xfId="947"/>
    <cellStyle name="Header2 2 7 7" xfId="948"/>
    <cellStyle name="Header2 2 7 8" xfId="949"/>
    <cellStyle name="Header2 2 8" xfId="950"/>
    <cellStyle name="Header2 2 8 2" xfId="951"/>
    <cellStyle name="Header2 2 8 2 2" xfId="952"/>
    <cellStyle name="Header2 2 8 2 3" xfId="953"/>
    <cellStyle name="Header2 2 8 3" xfId="954"/>
    <cellStyle name="Header2 2 8 3 2" xfId="955"/>
    <cellStyle name="Header2 2 8 3 3" xfId="956"/>
    <cellStyle name="Header2 2 8 4" xfId="957"/>
    <cellStyle name="Header2 2 8 4 2" xfId="958"/>
    <cellStyle name="Header2 2 8 4 3" xfId="959"/>
    <cellStyle name="Header2 2 8 5" xfId="960"/>
    <cellStyle name="Header2 2 8 5 2" xfId="961"/>
    <cellStyle name="Header2 2 8 5 3" xfId="962"/>
    <cellStyle name="Header2 2 8 6" xfId="963"/>
    <cellStyle name="Header2 2 8 6 2" xfId="964"/>
    <cellStyle name="Header2 2 8 6 3" xfId="965"/>
    <cellStyle name="Header2 2 8 7" xfId="966"/>
    <cellStyle name="Header2 2 9" xfId="967"/>
    <cellStyle name="Header2 2 9 2" xfId="968"/>
    <cellStyle name="Header2 2 9 2 2" xfId="969"/>
    <cellStyle name="Header2 2 9 2 3" xfId="970"/>
    <cellStyle name="Header2 2 9 3" xfId="971"/>
    <cellStyle name="Header2 2 9 3 2" xfId="972"/>
    <cellStyle name="Header2 2 9 3 3" xfId="973"/>
    <cellStyle name="Header2 2 9 4" xfId="974"/>
    <cellStyle name="Header2 2 9 4 2" xfId="975"/>
    <cellStyle name="Header2 2 9 4 3" xfId="976"/>
    <cellStyle name="Header2 2 9 5" xfId="977"/>
    <cellStyle name="Header2 2 9 5 2" xfId="978"/>
    <cellStyle name="Header2 2 9 5 3" xfId="979"/>
    <cellStyle name="Header2 2 9 6" xfId="980"/>
    <cellStyle name="Header2 2 9 6 2" xfId="981"/>
    <cellStyle name="Header2 2 9 6 3" xfId="982"/>
    <cellStyle name="Header2 2 9 7" xfId="983"/>
    <cellStyle name="Header2 3" xfId="984"/>
    <cellStyle name="Header2 3 2" xfId="985"/>
    <cellStyle name="Header2 3 2 2" xfId="986"/>
    <cellStyle name="Header2 3 2 2 2" xfId="987"/>
    <cellStyle name="Header2 3 2 2 3" xfId="988"/>
    <cellStyle name="Header2 3 2 3" xfId="989"/>
    <cellStyle name="Header2 3 2 3 2" xfId="990"/>
    <cellStyle name="Header2 3 2 3 3" xfId="991"/>
    <cellStyle name="Header2 3 2 4" xfId="992"/>
    <cellStyle name="Header2 3 2 4 2" xfId="993"/>
    <cellStyle name="Header2 3 2 4 3" xfId="994"/>
    <cellStyle name="Header2 3 2 5" xfId="995"/>
    <cellStyle name="Header2 3 2 5 2" xfId="996"/>
    <cellStyle name="Header2 3 2 5 3" xfId="997"/>
    <cellStyle name="Header2 3 2 6" xfId="998"/>
    <cellStyle name="Header2 3 2 6 2" xfId="999"/>
    <cellStyle name="Header2 3 2 6 3" xfId="1000"/>
    <cellStyle name="Header2 3 2 7" xfId="1001"/>
    <cellStyle name="Header2 3 2 8" xfId="1002"/>
    <cellStyle name="Header2 3 3" xfId="1003"/>
    <cellStyle name="Header2 3 3 2" xfId="1004"/>
    <cellStyle name="Header2 3 3 2 2" xfId="1005"/>
    <cellStyle name="Header2 3 3 2 3" xfId="1006"/>
    <cellStyle name="Header2 3 3 3" xfId="1007"/>
    <cellStyle name="Header2 3 3 3 2" xfId="1008"/>
    <cellStyle name="Header2 3 3 3 3" xfId="1009"/>
    <cellStyle name="Header2 3 3 4" xfId="1010"/>
    <cellStyle name="Header2 3 3 4 2" xfId="1011"/>
    <cellStyle name="Header2 3 3 4 3" xfId="1012"/>
    <cellStyle name="Header2 3 3 5" xfId="1013"/>
    <cellStyle name="Header2 3 3 5 2" xfId="1014"/>
    <cellStyle name="Header2 3 3 5 3" xfId="1015"/>
    <cellStyle name="Header2 3 3 6" xfId="1016"/>
    <cellStyle name="Header2 3 3 6 2" xfId="1017"/>
    <cellStyle name="Header2 3 3 6 3" xfId="1018"/>
    <cellStyle name="Header2 3 3 7" xfId="1019"/>
    <cellStyle name="Header2 3 3 8" xfId="1020"/>
    <cellStyle name="Header2 3 4" xfId="1021"/>
    <cellStyle name="Header2 3 4 2" xfId="1022"/>
    <cellStyle name="Header2 3 4 2 2" xfId="1023"/>
    <cellStyle name="Header2 3 4 2 3" xfId="1024"/>
    <cellStyle name="Header2 3 4 3" xfId="1025"/>
    <cellStyle name="Header2 3 4 3 2" xfId="1026"/>
    <cellStyle name="Header2 3 4 3 3" xfId="1027"/>
    <cellStyle name="Header2 3 4 4" xfId="1028"/>
    <cellStyle name="Header2 3 4 4 2" xfId="1029"/>
    <cellStyle name="Header2 3 4 4 3" xfId="1030"/>
    <cellStyle name="Header2 3 4 5" xfId="1031"/>
    <cellStyle name="Header2 3 4 5 2" xfId="1032"/>
    <cellStyle name="Header2 3 4 5 3" xfId="1033"/>
    <cellStyle name="Header2 3 4 6" xfId="1034"/>
    <cellStyle name="Header2 3 4 6 2" xfId="1035"/>
    <cellStyle name="Header2 3 4 6 3" xfId="1036"/>
    <cellStyle name="Header2 3 4 7" xfId="1037"/>
    <cellStyle name="Header2 3 4 8" xfId="1038"/>
    <cellStyle name="Header2 3 5" xfId="1039"/>
    <cellStyle name="Header2 3 5 2" xfId="1040"/>
    <cellStyle name="Header2 3 5 2 2" xfId="1041"/>
    <cellStyle name="Header2 3 5 2 3" xfId="1042"/>
    <cellStyle name="Header2 3 5 3" xfId="1043"/>
    <cellStyle name="Header2 3 5 3 2" xfId="1044"/>
    <cellStyle name="Header2 3 5 3 3" xfId="1045"/>
    <cellStyle name="Header2 3 5 4" xfId="1046"/>
    <cellStyle name="Header2 3 5 4 2" xfId="1047"/>
    <cellStyle name="Header2 3 5 4 3" xfId="1048"/>
    <cellStyle name="Header2 3 5 5" xfId="1049"/>
    <cellStyle name="Header2 3 5 5 2" xfId="1050"/>
    <cellStyle name="Header2 3 5 5 3" xfId="1051"/>
    <cellStyle name="Header2 3 5 6" xfId="1052"/>
    <cellStyle name="Header2 3 5 6 2" xfId="1053"/>
    <cellStyle name="Header2 3 5 6 3" xfId="1054"/>
    <cellStyle name="Header2 3 5 7" xfId="1055"/>
    <cellStyle name="Header2 3 6" xfId="1056"/>
    <cellStyle name="Header2 3 6 2" xfId="1057"/>
    <cellStyle name="Header2 3 6 2 2" xfId="1058"/>
    <cellStyle name="Header2 3 6 2 3" xfId="1059"/>
    <cellStyle name="Header2 3 6 3" xfId="1060"/>
    <cellStyle name="Header2 3 6 3 2" xfId="1061"/>
    <cellStyle name="Header2 3 6 3 3" xfId="1062"/>
    <cellStyle name="Header2 3 6 4" xfId="1063"/>
    <cellStyle name="Header2 3 6 4 2" xfId="1064"/>
    <cellStyle name="Header2 3 6 4 3" xfId="1065"/>
    <cellStyle name="Header2 3 6 5" xfId="1066"/>
    <cellStyle name="Header2 3 6 5 2" xfId="1067"/>
    <cellStyle name="Header2 3 6 5 3" xfId="1068"/>
    <cellStyle name="Header2 3 6 6" xfId="1069"/>
    <cellStyle name="Header2 3 6 6 2" xfId="1070"/>
    <cellStyle name="Header2 3 6 6 3" xfId="1071"/>
    <cellStyle name="Header2 3 6 7" xfId="1072"/>
    <cellStyle name="Header2 3 7" xfId="1073"/>
    <cellStyle name="Header2 3 7 2" xfId="1074"/>
    <cellStyle name="Header2 3 7 3" xfId="1075"/>
    <cellStyle name="Header2 4" xfId="1076"/>
    <cellStyle name="Header2 4 10" xfId="1077"/>
    <cellStyle name="Header2 4 10 2" xfId="1078"/>
    <cellStyle name="Header2 4 10 3" xfId="1079"/>
    <cellStyle name="Header2 4 2" xfId="1080"/>
    <cellStyle name="Header2 4 2 2" xfId="1081"/>
    <cellStyle name="Header2 4 2 2 2" xfId="1082"/>
    <cellStyle name="Header2 4 2 2 3" xfId="1083"/>
    <cellStyle name="Header2 4 2 3" xfId="1084"/>
    <cellStyle name="Header2 4 2 3 2" xfId="1085"/>
    <cellStyle name="Header2 4 2 3 3" xfId="1086"/>
    <cellStyle name="Header2 4 2 4" xfId="1087"/>
    <cellStyle name="Header2 4 2 4 2" xfId="1088"/>
    <cellStyle name="Header2 4 2 4 3" xfId="1089"/>
    <cellStyle name="Header2 4 2 5" xfId="1090"/>
    <cellStyle name="Header2 4 2 5 2" xfId="1091"/>
    <cellStyle name="Header2 4 2 5 3" xfId="1092"/>
    <cellStyle name="Header2 4 2 6" xfId="1093"/>
    <cellStyle name="Header2 4 2 6 2" xfId="1094"/>
    <cellStyle name="Header2 4 2 6 3" xfId="1095"/>
    <cellStyle name="Header2 4 2 7" xfId="1096"/>
    <cellStyle name="Header2 4 2 8" xfId="1097"/>
    <cellStyle name="Header2 4 3" xfId="1098"/>
    <cellStyle name="Header2 4 3 2" xfId="1099"/>
    <cellStyle name="Header2 4 3 2 2" xfId="1100"/>
    <cellStyle name="Header2 4 3 2 3" xfId="1101"/>
    <cellStyle name="Header2 4 3 3" xfId="1102"/>
    <cellStyle name="Header2 4 3 3 2" xfId="1103"/>
    <cellStyle name="Header2 4 3 3 3" xfId="1104"/>
    <cellStyle name="Header2 4 3 4" xfId="1105"/>
    <cellStyle name="Header2 4 3 4 2" xfId="1106"/>
    <cellStyle name="Header2 4 3 4 3" xfId="1107"/>
    <cellStyle name="Header2 4 3 5" xfId="1108"/>
    <cellStyle name="Header2 4 3 5 2" xfId="1109"/>
    <cellStyle name="Header2 4 3 5 3" xfId="1110"/>
    <cellStyle name="Header2 4 3 6" xfId="1111"/>
    <cellStyle name="Header2 4 3 6 2" xfId="1112"/>
    <cellStyle name="Header2 4 3 6 3" xfId="1113"/>
    <cellStyle name="Header2 4 3 7" xfId="1114"/>
    <cellStyle name="Header2 4 3 8" xfId="1115"/>
    <cellStyle name="Header2 4 4" xfId="1116"/>
    <cellStyle name="Header2 4 4 2" xfId="1117"/>
    <cellStyle name="Header2 4 4 2 2" xfId="1118"/>
    <cellStyle name="Header2 4 4 2 3" xfId="1119"/>
    <cellStyle name="Header2 4 4 3" xfId="1120"/>
    <cellStyle name="Header2 4 4 3 2" xfId="1121"/>
    <cellStyle name="Header2 4 4 3 3" xfId="1122"/>
    <cellStyle name="Header2 4 4 4" xfId="1123"/>
    <cellStyle name="Header2 4 4 4 2" xfId="1124"/>
    <cellStyle name="Header2 4 4 4 3" xfId="1125"/>
    <cellStyle name="Header2 4 4 5" xfId="1126"/>
    <cellStyle name="Header2 4 4 5 2" xfId="1127"/>
    <cellStyle name="Header2 4 4 5 3" xfId="1128"/>
    <cellStyle name="Header2 4 4 6" xfId="1129"/>
    <cellStyle name="Header2 4 4 6 2" xfId="1130"/>
    <cellStyle name="Header2 4 4 6 3" xfId="1131"/>
    <cellStyle name="Header2 4 4 7" xfId="1132"/>
    <cellStyle name="Header2 4 5" xfId="1133"/>
    <cellStyle name="Header2 4 5 2" xfId="1134"/>
    <cellStyle name="Header2 4 5 2 2" xfId="1135"/>
    <cellStyle name="Header2 4 5 2 3" xfId="1136"/>
    <cellStyle name="Header2 4 5 3" xfId="1137"/>
    <cellStyle name="Header2 4 5 3 2" xfId="1138"/>
    <cellStyle name="Header2 4 5 3 3" xfId="1139"/>
    <cellStyle name="Header2 4 5 4" xfId="1140"/>
    <cellStyle name="Header2 4 5 4 2" xfId="1141"/>
    <cellStyle name="Header2 4 5 4 3" xfId="1142"/>
    <cellStyle name="Header2 4 5 5" xfId="1143"/>
    <cellStyle name="Header2 4 5 5 2" xfId="1144"/>
    <cellStyle name="Header2 4 5 5 3" xfId="1145"/>
    <cellStyle name="Header2 4 5 6" xfId="1146"/>
    <cellStyle name="Header2 4 5 6 2" xfId="1147"/>
    <cellStyle name="Header2 4 5 6 3" xfId="1148"/>
    <cellStyle name="Header2 4 5 7" xfId="1149"/>
    <cellStyle name="Header2 4 6" xfId="1150"/>
    <cellStyle name="Header2 4 6 2" xfId="1151"/>
    <cellStyle name="Header2 4 6 3" xfId="1152"/>
    <cellStyle name="Header2 4 7" xfId="1153"/>
    <cellStyle name="Header2 4 7 2" xfId="1154"/>
    <cellStyle name="Header2 4 7 3" xfId="1155"/>
    <cellStyle name="Header2 4 8" xfId="1156"/>
    <cellStyle name="Header2 4 8 2" xfId="1157"/>
    <cellStyle name="Header2 4 8 3" xfId="1158"/>
    <cellStyle name="Header2 4 9" xfId="1159"/>
    <cellStyle name="Header2 4 9 2" xfId="1160"/>
    <cellStyle name="Header2 4 9 3" xfId="1161"/>
    <cellStyle name="Header2 5" xfId="1162"/>
    <cellStyle name="Header2 5 2" xfId="1163"/>
    <cellStyle name="Header2 5 2 2" xfId="1164"/>
    <cellStyle name="Header2 5 2 3" xfId="1165"/>
    <cellStyle name="Header2 5 3" xfId="1166"/>
    <cellStyle name="Header2 5 3 2" xfId="1167"/>
    <cellStyle name="Header2 5 3 3" xfId="1168"/>
    <cellStyle name="Header2 5 4" xfId="1169"/>
    <cellStyle name="Header2 5 4 2" xfId="1170"/>
    <cellStyle name="Header2 5 4 3" xfId="1171"/>
    <cellStyle name="Header2 5 5" xfId="1172"/>
    <cellStyle name="Header2 5 5 2" xfId="1173"/>
    <cellStyle name="Header2 5 5 3" xfId="1174"/>
    <cellStyle name="Header2 5 6" xfId="1175"/>
    <cellStyle name="Header2 5 6 2" xfId="1176"/>
    <cellStyle name="Header2 5 6 3" xfId="1177"/>
    <cellStyle name="Header2 5 7" xfId="1178"/>
    <cellStyle name="Header2 5 8" xfId="1179"/>
    <cellStyle name="Header2 6" xfId="1180"/>
    <cellStyle name="Header2 6 2" xfId="1181"/>
    <cellStyle name="Header2 6 2 2" xfId="1182"/>
    <cellStyle name="Header2 6 2 3" xfId="1183"/>
    <cellStyle name="Header2 6 3" xfId="1184"/>
    <cellStyle name="Header2 6 3 2" xfId="1185"/>
    <cellStyle name="Header2 6 3 3" xfId="1186"/>
    <cellStyle name="Header2 6 4" xfId="1187"/>
    <cellStyle name="Header2 6 4 2" xfId="1188"/>
    <cellStyle name="Header2 6 4 3" xfId="1189"/>
    <cellStyle name="Header2 6 5" xfId="1190"/>
    <cellStyle name="Header2 6 5 2" xfId="1191"/>
    <cellStyle name="Header2 6 5 3" xfId="1192"/>
    <cellStyle name="Header2 6 6" xfId="1193"/>
    <cellStyle name="Header2 6 6 2" xfId="1194"/>
    <cellStyle name="Header2 6 6 3" xfId="1195"/>
    <cellStyle name="Header2 6 7" xfId="1196"/>
    <cellStyle name="Header2 6 8" xfId="1197"/>
    <cellStyle name="Header2 7" xfId="1198"/>
    <cellStyle name="Header2 7 2" xfId="1199"/>
    <cellStyle name="Header2 7 2 2" xfId="1200"/>
    <cellStyle name="Header2 7 2 3" xfId="1201"/>
    <cellStyle name="Header2 7 3" xfId="1202"/>
    <cellStyle name="Header2 7 3 2" xfId="1203"/>
    <cellStyle name="Header2 7 3 3" xfId="1204"/>
    <cellStyle name="Header2 7 4" xfId="1205"/>
    <cellStyle name="Header2 7 4 2" xfId="1206"/>
    <cellStyle name="Header2 7 4 3" xfId="1207"/>
    <cellStyle name="Header2 7 5" xfId="1208"/>
    <cellStyle name="Header2 7 5 2" xfId="1209"/>
    <cellStyle name="Header2 7 5 3" xfId="1210"/>
    <cellStyle name="Header2 7 6" xfId="1211"/>
    <cellStyle name="Header2 7 6 2" xfId="1212"/>
    <cellStyle name="Header2 7 6 3" xfId="1213"/>
    <cellStyle name="Header2 7 7" xfId="1214"/>
    <cellStyle name="Header2 8" xfId="1215"/>
    <cellStyle name="Header2 8 2" xfId="1216"/>
    <cellStyle name="Header2 8 2 2" xfId="1217"/>
    <cellStyle name="Header2 8 2 3" xfId="1218"/>
    <cellStyle name="Header2 8 3" xfId="1219"/>
    <cellStyle name="Header2 8 3 2" xfId="1220"/>
    <cellStyle name="Header2 8 3 3" xfId="1221"/>
    <cellStyle name="Header2 8 4" xfId="1222"/>
    <cellStyle name="Header2 8 4 2" xfId="1223"/>
    <cellStyle name="Header2 8 4 3" xfId="1224"/>
    <cellStyle name="Header2 8 5" xfId="1225"/>
    <cellStyle name="Header2 8 5 2" xfId="1226"/>
    <cellStyle name="Header2 8 5 3" xfId="1227"/>
    <cellStyle name="Header2 8 6" xfId="1228"/>
    <cellStyle name="Header2 8 6 2" xfId="1229"/>
    <cellStyle name="Header2 8 6 3" xfId="1230"/>
    <cellStyle name="Header2 8 7" xfId="1231"/>
    <cellStyle name="Heading 1 10" xfId="5584"/>
    <cellStyle name="Heading 1 11" xfId="5585"/>
    <cellStyle name="Heading 1 12" xfId="5586"/>
    <cellStyle name="Heading 1 13" xfId="5587"/>
    <cellStyle name="Heading 1 14" xfId="5588"/>
    <cellStyle name="Heading 1 15" xfId="5589"/>
    <cellStyle name="Heading 1 16" xfId="5590"/>
    <cellStyle name="Heading 1 17" xfId="5591"/>
    <cellStyle name="Heading 1 18" xfId="5592"/>
    <cellStyle name="Heading 1 19" xfId="5593"/>
    <cellStyle name="Heading 1 2" xfId="1232"/>
    <cellStyle name="Heading 1 2 2" xfId="5594"/>
    <cellStyle name="Heading 1 20" xfId="5595"/>
    <cellStyle name="Heading 1 21" xfId="5596"/>
    <cellStyle name="Heading 1 3" xfId="5597"/>
    <cellStyle name="Heading 1 3 2" xfId="5598"/>
    <cellStyle name="Heading 1 3 3" xfId="5599"/>
    <cellStyle name="Heading 1 4" xfId="5600"/>
    <cellStyle name="Heading 1 5" xfId="5601"/>
    <cellStyle name="Heading 1 6" xfId="5602"/>
    <cellStyle name="Heading 1 7" xfId="5603"/>
    <cellStyle name="Heading 1 8" xfId="5604"/>
    <cellStyle name="Heading 1 9" xfId="5605"/>
    <cellStyle name="Heading 2 10" xfId="5606"/>
    <cellStyle name="Heading 2 11" xfId="5607"/>
    <cellStyle name="Heading 2 12" xfId="5608"/>
    <cellStyle name="Heading 2 13" xfId="5609"/>
    <cellStyle name="Heading 2 14" xfId="5610"/>
    <cellStyle name="Heading 2 15" xfId="5611"/>
    <cellStyle name="Heading 2 16" xfId="5612"/>
    <cellStyle name="Heading 2 17" xfId="5613"/>
    <cellStyle name="Heading 2 18" xfId="5614"/>
    <cellStyle name="Heading 2 19" xfId="5615"/>
    <cellStyle name="Heading 2 2" xfId="1233"/>
    <cellStyle name="Heading 2 2 2" xfId="5616"/>
    <cellStyle name="Heading 2 20" xfId="5617"/>
    <cellStyle name="Heading 2 21" xfId="5618"/>
    <cellStyle name="Heading 2 3" xfId="5619"/>
    <cellStyle name="Heading 2 3 2" xfId="5620"/>
    <cellStyle name="Heading 2 3 3" xfId="5621"/>
    <cellStyle name="Heading 2 4" xfId="5622"/>
    <cellStyle name="Heading 2 5" xfId="5623"/>
    <cellStyle name="Heading 2 6" xfId="5624"/>
    <cellStyle name="Heading 2 7" xfId="5625"/>
    <cellStyle name="Heading 2 8" xfId="5626"/>
    <cellStyle name="Heading 2 9" xfId="5627"/>
    <cellStyle name="Heading 3 2" xfId="1234"/>
    <cellStyle name="Heading 3 3" xfId="5628"/>
    <cellStyle name="Heading 3 4" xfId="5629"/>
    <cellStyle name="Heading 4 2" xfId="1235"/>
    <cellStyle name="Heading 4 3" xfId="5630"/>
    <cellStyle name="Heading 4 4" xfId="5631"/>
    <cellStyle name="Heading1" xfId="5632"/>
    <cellStyle name="Heading2" xfId="5633"/>
    <cellStyle name="Heading3" xfId="5634"/>
    <cellStyle name="HEADINGS" xfId="5635"/>
    <cellStyle name="HEADINGSTOP" xfId="5636"/>
    <cellStyle name="Helv 9 ctr wrap" xfId="5637"/>
    <cellStyle name="Helv 9 lft wrap" xfId="5638"/>
    <cellStyle name="helvetica" xfId="5639"/>
    <cellStyle name="HIGHLIGHT" xfId="5640"/>
    <cellStyle name="Hooman" xfId="5641"/>
    <cellStyle name="Hyperlink 2" xfId="5642"/>
    <cellStyle name="Hyperlink 3" xfId="5643"/>
    <cellStyle name="Input %" xfId="5644"/>
    <cellStyle name="Input [yellow]" xfId="1236"/>
    <cellStyle name="Input [yellow] 2" xfId="1237"/>
    <cellStyle name="Input [yellow] 2 10" xfId="1238"/>
    <cellStyle name="Input [yellow] 2 10 2" xfId="1239"/>
    <cellStyle name="Input [yellow] 2 10 3" xfId="1240"/>
    <cellStyle name="Input [yellow] 2 2" xfId="1241"/>
    <cellStyle name="Input [yellow] 2 2 10" xfId="1242"/>
    <cellStyle name="Input [yellow] 2 2 10 2" xfId="1243"/>
    <cellStyle name="Input [yellow] 2 2 10 3" xfId="1244"/>
    <cellStyle name="Input [yellow] 2 2 11" xfId="1245"/>
    <cellStyle name="Input [yellow] 2 2 11 2" xfId="1246"/>
    <cellStyle name="Input [yellow] 2 2 11 3" xfId="1247"/>
    <cellStyle name="Input [yellow] 2 2 12" xfId="1248"/>
    <cellStyle name="Input [yellow] 2 2 12 2" xfId="1249"/>
    <cellStyle name="Input [yellow] 2 2 12 3" xfId="1250"/>
    <cellStyle name="Input [yellow] 2 2 13" xfId="1251"/>
    <cellStyle name="Input [yellow] 2 2 13 2" xfId="1252"/>
    <cellStyle name="Input [yellow] 2 2 13 3" xfId="1253"/>
    <cellStyle name="Input [yellow] 2 2 14" xfId="1254"/>
    <cellStyle name="Input [yellow] 2 2 14 2" xfId="1255"/>
    <cellStyle name="Input [yellow] 2 2 14 3" xfId="1256"/>
    <cellStyle name="Input [yellow] 2 2 2" xfId="1257"/>
    <cellStyle name="Input [yellow] 2 2 2 2" xfId="1258"/>
    <cellStyle name="Input [yellow] 2 2 2 2 2" xfId="1259"/>
    <cellStyle name="Input [yellow] 2 2 2 2 2 2" xfId="1260"/>
    <cellStyle name="Input [yellow] 2 2 2 2 2 3" xfId="1261"/>
    <cellStyle name="Input [yellow] 2 2 2 2 3" xfId="1262"/>
    <cellStyle name="Input [yellow] 2 2 2 2 3 2" xfId="1263"/>
    <cellStyle name="Input [yellow] 2 2 2 2 3 3" xfId="1264"/>
    <cellStyle name="Input [yellow] 2 2 2 2 4" xfId="1265"/>
    <cellStyle name="Input [yellow] 2 2 2 2 4 2" xfId="1266"/>
    <cellStyle name="Input [yellow] 2 2 2 2 4 3" xfId="1267"/>
    <cellStyle name="Input [yellow] 2 2 2 2 5" xfId="1268"/>
    <cellStyle name="Input [yellow] 2 2 2 2 5 2" xfId="1269"/>
    <cellStyle name="Input [yellow] 2 2 2 2 5 3" xfId="1270"/>
    <cellStyle name="Input [yellow] 2 2 2 2 6" xfId="1271"/>
    <cellStyle name="Input [yellow] 2 2 2 2 6 2" xfId="1272"/>
    <cellStyle name="Input [yellow] 2 2 2 2 6 3" xfId="1273"/>
    <cellStyle name="Input [yellow] 2 2 2 2 7" xfId="1274"/>
    <cellStyle name="Input [yellow] 2 2 2 2 8" xfId="1275"/>
    <cellStyle name="Input [yellow] 2 2 2 3" xfId="1276"/>
    <cellStyle name="Input [yellow] 2 2 2 3 2" xfId="1277"/>
    <cellStyle name="Input [yellow] 2 2 2 3 2 2" xfId="1278"/>
    <cellStyle name="Input [yellow] 2 2 2 3 2 3" xfId="1279"/>
    <cellStyle name="Input [yellow] 2 2 2 3 3" xfId="1280"/>
    <cellStyle name="Input [yellow] 2 2 2 3 3 2" xfId="1281"/>
    <cellStyle name="Input [yellow] 2 2 2 3 3 3" xfId="1282"/>
    <cellStyle name="Input [yellow] 2 2 2 3 4" xfId="1283"/>
    <cellStyle name="Input [yellow] 2 2 2 3 4 2" xfId="1284"/>
    <cellStyle name="Input [yellow] 2 2 2 3 4 3" xfId="1285"/>
    <cellStyle name="Input [yellow] 2 2 2 3 5" xfId="1286"/>
    <cellStyle name="Input [yellow] 2 2 2 3 5 2" xfId="1287"/>
    <cellStyle name="Input [yellow] 2 2 2 3 5 3" xfId="1288"/>
    <cellStyle name="Input [yellow] 2 2 2 3 6" xfId="1289"/>
    <cellStyle name="Input [yellow] 2 2 2 3 6 2" xfId="1290"/>
    <cellStyle name="Input [yellow] 2 2 2 3 6 3" xfId="1291"/>
    <cellStyle name="Input [yellow] 2 2 2 3 7" xfId="1292"/>
    <cellStyle name="Input [yellow] 2 2 2 3 8" xfId="1293"/>
    <cellStyle name="Input [yellow] 2 2 2 4" xfId="1294"/>
    <cellStyle name="Input [yellow] 2 2 2 4 2" xfId="1295"/>
    <cellStyle name="Input [yellow] 2 2 2 4 2 2" xfId="1296"/>
    <cellStyle name="Input [yellow] 2 2 2 4 2 3" xfId="1297"/>
    <cellStyle name="Input [yellow] 2 2 2 4 3" xfId="1298"/>
    <cellStyle name="Input [yellow] 2 2 2 4 3 2" xfId="1299"/>
    <cellStyle name="Input [yellow] 2 2 2 4 3 3" xfId="1300"/>
    <cellStyle name="Input [yellow] 2 2 2 4 4" xfId="1301"/>
    <cellStyle name="Input [yellow] 2 2 2 4 4 2" xfId="1302"/>
    <cellStyle name="Input [yellow] 2 2 2 4 4 3" xfId="1303"/>
    <cellStyle name="Input [yellow] 2 2 2 4 5" xfId="1304"/>
    <cellStyle name="Input [yellow] 2 2 2 4 5 2" xfId="1305"/>
    <cellStyle name="Input [yellow] 2 2 2 4 5 3" xfId="1306"/>
    <cellStyle name="Input [yellow] 2 2 2 4 6" xfId="1307"/>
    <cellStyle name="Input [yellow] 2 2 2 4 6 2" xfId="1308"/>
    <cellStyle name="Input [yellow] 2 2 2 4 6 3" xfId="1309"/>
    <cellStyle name="Input [yellow] 2 2 2 4 7" xfId="1310"/>
    <cellStyle name="Input [yellow] 2 2 2 4 8" xfId="1311"/>
    <cellStyle name="Input [yellow] 2 2 2 5" xfId="1312"/>
    <cellStyle name="Input [yellow] 2 2 2 5 2" xfId="1313"/>
    <cellStyle name="Input [yellow] 2 2 2 5 2 2" xfId="1314"/>
    <cellStyle name="Input [yellow] 2 2 2 5 2 3" xfId="1315"/>
    <cellStyle name="Input [yellow] 2 2 2 5 3" xfId="1316"/>
    <cellStyle name="Input [yellow] 2 2 2 5 3 2" xfId="1317"/>
    <cellStyle name="Input [yellow] 2 2 2 5 3 3" xfId="1318"/>
    <cellStyle name="Input [yellow] 2 2 2 5 4" xfId="1319"/>
    <cellStyle name="Input [yellow] 2 2 2 5 4 2" xfId="1320"/>
    <cellStyle name="Input [yellow] 2 2 2 5 4 3" xfId="1321"/>
    <cellStyle name="Input [yellow] 2 2 2 5 5" xfId="1322"/>
    <cellStyle name="Input [yellow] 2 2 2 5 5 2" xfId="1323"/>
    <cellStyle name="Input [yellow] 2 2 2 5 5 3" xfId="1324"/>
    <cellStyle name="Input [yellow] 2 2 2 5 6" xfId="1325"/>
    <cellStyle name="Input [yellow] 2 2 2 5 6 2" xfId="1326"/>
    <cellStyle name="Input [yellow] 2 2 2 5 6 3" xfId="1327"/>
    <cellStyle name="Input [yellow] 2 2 2 5 7" xfId="1328"/>
    <cellStyle name="Input [yellow] 2 2 2 6" xfId="1329"/>
    <cellStyle name="Input [yellow] 2 2 2 6 2" xfId="1330"/>
    <cellStyle name="Input [yellow] 2 2 2 6 2 2" xfId="1331"/>
    <cellStyle name="Input [yellow] 2 2 2 6 2 3" xfId="1332"/>
    <cellStyle name="Input [yellow] 2 2 2 6 3" xfId="1333"/>
    <cellStyle name="Input [yellow] 2 2 2 6 3 2" xfId="1334"/>
    <cellStyle name="Input [yellow] 2 2 2 6 3 3" xfId="1335"/>
    <cellStyle name="Input [yellow] 2 2 2 6 4" xfId="1336"/>
    <cellStyle name="Input [yellow] 2 2 2 6 4 2" xfId="1337"/>
    <cellStyle name="Input [yellow] 2 2 2 6 4 3" xfId="1338"/>
    <cellStyle name="Input [yellow] 2 2 2 6 5" xfId="1339"/>
    <cellStyle name="Input [yellow] 2 2 2 6 5 2" xfId="1340"/>
    <cellStyle name="Input [yellow] 2 2 2 6 5 3" xfId="1341"/>
    <cellStyle name="Input [yellow] 2 2 2 6 6" xfId="1342"/>
    <cellStyle name="Input [yellow] 2 2 2 6 6 2" xfId="1343"/>
    <cellStyle name="Input [yellow] 2 2 2 6 6 3" xfId="1344"/>
    <cellStyle name="Input [yellow] 2 2 2 6 7" xfId="1345"/>
    <cellStyle name="Input [yellow] 2 2 2 7" xfId="1346"/>
    <cellStyle name="Input [yellow] 2 2 2 7 2" xfId="1347"/>
    <cellStyle name="Input [yellow] 2 2 2 7 3" xfId="1348"/>
    <cellStyle name="Input [yellow] 2 2 3" xfId="1349"/>
    <cellStyle name="Input [yellow] 2 2 3 2" xfId="1350"/>
    <cellStyle name="Input [yellow] 2 2 3 2 2" xfId="1351"/>
    <cellStyle name="Input [yellow] 2 2 3 2 2 2" xfId="1352"/>
    <cellStyle name="Input [yellow] 2 2 3 2 2 3" xfId="1353"/>
    <cellStyle name="Input [yellow] 2 2 3 2 3" xfId="1354"/>
    <cellStyle name="Input [yellow] 2 2 3 2 3 2" xfId="1355"/>
    <cellStyle name="Input [yellow] 2 2 3 2 3 3" xfId="1356"/>
    <cellStyle name="Input [yellow] 2 2 3 2 4" xfId="1357"/>
    <cellStyle name="Input [yellow] 2 2 3 2 4 2" xfId="1358"/>
    <cellStyle name="Input [yellow] 2 2 3 2 4 3" xfId="1359"/>
    <cellStyle name="Input [yellow] 2 2 3 2 5" xfId="1360"/>
    <cellStyle name="Input [yellow] 2 2 3 2 5 2" xfId="1361"/>
    <cellStyle name="Input [yellow] 2 2 3 2 5 3" xfId="1362"/>
    <cellStyle name="Input [yellow] 2 2 3 2 6" xfId="1363"/>
    <cellStyle name="Input [yellow] 2 2 3 2 6 2" xfId="1364"/>
    <cellStyle name="Input [yellow] 2 2 3 2 6 3" xfId="1365"/>
    <cellStyle name="Input [yellow] 2 2 3 2 7" xfId="1366"/>
    <cellStyle name="Input [yellow] 2 2 3 2 8" xfId="1367"/>
    <cellStyle name="Input [yellow] 2 2 3 3" xfId="1368"/>
    <cellStyle name="Input [yellow] 2 2 3 3 2" xfId="1369"/>
    <cellStyle name="Input [yellow] 2 2 3 3 2 2" xfId="1370"/>
    <cellStyle name="Input [yellow] 2 2 3 3 2 3" xfId="1371"/>
    <cellStyle name="Input [yellow] 2 2 3 3 3" xfId="1372"/>
    <cellStyle name="Input [yellow] 2 2 3 3 3 2" xfId="1373"/>
    <cellStyle name="Input [yellow] 2 2 3 3 3 3" xfId="1374"/>
    <cellStyle name="Input [yellow] 2 2 3 3 4" xfId="1375"/>
    <cellStyle name="Input [yellow] 2 2 3 3 4 2" xfId="1376"/>
    <cellStyle name="Input [yellow] 2 2 3 3 4 3" xfId="1377"/>
    <cellStyle name="Input [yellow] 2 2 3 3 5" xfId="1378"/>
    <cellStyle name="Input [yellow] 2 2 3 3 5 2" xfId="1379"/>
    <cellStyle name="Input [yellow] 2 2 3 3 5 3" xfId="1380"/>
    <cellStyle name="Input [yellow] 2 2 3 3 6" xfId="1381"/>
    <cellStyle name="Input [yellow] 2 2 3 3 6 2" xfId="1382"/>
    <cellStyle name="Input [yellow] 2 2 3 3 6 3" xfId="1383"/>
    <cellStyle name="Input [yellow] 2 2 3 3 7" xfId="1384"/>
    <cellStyle name="Input [yellow] 2 2 3 3 8" xfId="1385"/>
    <cellStyle name="Input [yellow] 2 2 3 4" xfId="1386"/>
    <cellStyle name="Input [yellow] 2 2 3 4 2" xfId="1387"/>
    <cellStyle name="Input [yellow] 2 2 3 4 2 2" xfId="1388"/>
    <cellStyle name="Input [yellow] 2 2 3 4 2 3" xfId="1389"/>
    <cellStyle name="Input [yellow] 2 2 3 4 3" xfId="1390"/>
    <cellStyle name="Input [yellow] 2 2 3 4 3 2" xfId="1391"/>
    <cellStyle name="Input [yellow] 2 2 3 4 3 3" xfId="1392"/>
    <cellStyle name="Input [yellow] 2 2 3 4 4" xfId="1393"/>
    <cellStyle name="Input [yellow] 2 2 3 4 4 2" xfId="1394"/>
    <cellStyle name="Input [yellow] 2 2 3 4 4 3" xfId="1395"/>
    <cellStyle name="Input [yellow] 2 2 3 4 5" xfId="1396"/>
    <cellStyle name="Input [yellow] 2 2 3 4 5 2" xfId="1397"/>
    <cellStyle name="Input [yellow] 2 2 3 4 5 3" xfId="1398"/>
    <cellStyle name="Input [yellow] 2 2 3 4 6" xfId="1399"/>
    <cellStyle name="Input [yellow] 2 2 3 4 6 2" xfId="1400"/>
    <cellStyle name="Input [yellow] 2 2 3 4 6 3" xfId="1401"/>
    <cellStyle name="Input [yellow] 2 2 3 4 7" xfId="1402"/>
    <cellStyle name="Input [yellow] 2 2 3 4 8" xfId="1403"/>
    <cellStyle name="Input [yellow] 2 2 3 5" xfId="1404"/>
    <cellStyle name="Input [yellow] 2 2 3 5 2" xfId="1405"/>
    <cellStyle name="Input [yellow] 2 2 3 5 2 2" xfId="1406"/>
    <cellStyle name="Input [yellow] 2 2 3 5 2 3" xfId="1407"/>
    <cellStyle name="Input [yellow] 2 2 3 5 3" xfId="1408"/>
    <cellStyle name="Input [yellow] 2 2 3 5 3 2" xfId="1409"/>
    <cellStyle name="Input [yellow] 2 2 3 5 3 3" xfId="1410"/>
    <cellStyle name="Input [yellow] 2 2 3 5 4" xfId="1411"/>
    <cellStyle name="Input [yellow] 2 2 3 5 4 2" xfId="1412"/>
    <cellStyle name="Input [yellow] 2 2 3 5 4 3" xfId="1413"/>
    <cellStyle name="Input [yellow] 2 2 3 5 5" xfId="1414"/>
    <cellStyle name="Input [yellow] 2 2 3 5 5 2" xfId="1415"/>
    <cellStyle name="Input [yellow] 2 2 3 5 5 3" xfId="1416"/>
    <cellStyle name="Input [yellow] 2 2 3 5 6" xfId="1417"/>
    <cellStyle name="Input [yellow] 2 2 3 5 6 2" xfId="1418"/>
    <cellStyle name="Input [yellow] 2 2 3 5 6 3" xfId="1419"/>
    <cellStyle name="Input [yellow] 2 2 3 5 7" xfId="1420"/>
    <cellStyle name="Input [yellow] 2 2 3 6" xfId="1421"/>
    <cellStyle name="Input [yellow] 2 2 3 6 2" xfId="1422"/>
    <cellStyle name="Input [yellow] 2 2 3 6 2 2" xfId="1423"/>
    <cellStyle name="Input [yellow] 2 2 3 6 2 3" xfId="1424"/>
    <cellStyle name="Input [yellow] 2 2 3 6 3" xfId="1425"/>
    <cellStyle name="Input [yellow] 2 2 3 6 3 2" xfId="1426"/>
    <cellStyle name="Input [yellow] 2 2 3 6 3 3" xfId="1427"/>
    <cellStyle name="Input [yellow] 2 2 3 6 4" xfId="1428"/>
    <cellStyle name="Input [yellow] 2 2 3 6 4 2" xfId="1429"/>
    <cellStyle name="Input [yellow] 2 2 3 6 4 3" xfId="1430"/>
    <cellStyle name="Input [yellow] 2 2 3 6 5" xfId="1431"/>
    <cellStyle name="Input [yellow] 2 2 3 6 5 2" xfId="1432"/>
    <cellStyle name="Input [yellow] 2 2 3 6 5 3" xfId="1433"/>
    <cellStyle name="Input [yellow] 2 2 3 6 6" xfId="1434"/>
    <cellStyle name="Input [yellow] 2 2 3 6 6 2" xfId="1435"/>
    <cellStyle name="Input [yellow] 2 2 3 6 6 3" xfId="1436"/>
    <cellStyle name="Input [yellow] 2 2 3 6 7" xfId="1437"/>
    <cellStyle name="Input [yellow] 2 2 3 7" xfId="1438"/>
    <cellStyle name="Input [yellow] 2 2 3 7 2" xfId="1439"/>
    <cellStyle name="Input [yellow] 2 2 3 7 3" xfId="1440"/>
    <cellStyle name="Input [yellow] 2 2 4" xfId="1441"/>
    <cellStyle name="Input [yellow] 2 2 4 10" xfId="1442"/>
    <cellStyle name="Input [yellow] 2 2 4 10 2" xfId="1443"/>
    <cellStyle name="Input [yellow] 2 2 4 10 3" xfId="1444"/>
    <cellStyle name="Input [yellow] 2 2 4 2" xfId="1445"/>
    <cellStyle name="Input [yellow] 2 2 4 2 2" xfId="1446"/>
    <cellStyle name="Input [yellow] 2 2 4 2 2 2" xfId="1447"/>
    <cellStyle name="Input [yellow] 2 2 4 2 2 3" xfId="1448"/>
    <cellStyle name="Input [yellow] 2 2 4 2 3" xfId="1449"/>
    <cellStyle name="Input [yellow] 2 2 4 2 3 2" xfId="1450"/>
    <cellStyle name="Input [yellow] 2 2 4 2 3 3" xfId="1451"/>
    <cellStyle name="Input [yellow] 2 2 4 2 4" xfId="1452"/>
    <cellStyle name="Input [yellow] 2 2 4 2 4 2" xfId="1453"/>
    <cellStyle name="Input [yellow] 2 2 4 2 4 3" xfId="1454"/>
    <cellStyle name="Input [yellow] 2 2 4 2 5" xfId="1455"/>
    <cellStyle name="Input [yellow] 2 2 4 2 5 2" xfId="1456"/>
    <cellStyle name="Input [yellow] 2 2 4 2 5 3" xfId="1457"/>
    <cellStyle name="Input [yellow] 2 2 4 2 6" xfId="1458"/>
    <cellStyle name="Input [yellow] 2 2 4 2 6 2" xfId="1459"/>
    <cellStyle name="Input [yellow] 2 2 4 2 6 3" xfId="1460"/>
    <cellStyle name="Input [yellow] 2 2 4 2 7" xfId="1461"/>
    <cellStyle name="Input [yellow] 2 2 4 2 8" xfId="1462"/>
    <cellStyle name="Input [yellow] 2 2 4 3" xfId="1463"/>
    <cellStyle name="Input [yellow] 2 2 4 3 2" xfId="1464"/>
    <cellStyle name="Input [yellow] 2 2 4 3 2 2" xfId="1465"/>
    <cellStyle name="Input [yellow] 2 2 4 3 2 3" xfId="1466"/>
    <cellStyle name="Input [yellow] 2 2 4 3 3" xfId="1467"/>
    <cellStyle name="Input [yellow] 2 2 4 3 3 2" xfId="1468"/>
    <cellStyle name="Input [yellow] 2 2 4 3 3 3" xfId="1469"/>
    <cellStyle name="Input [yellow] 2 2 4 3 4" xfId="1470"/>
    <cellStyle name="Input [yellow] 2 2 4 3 4 2" xfId="1471"/>
    <cellStyle name="Input [yellow] 2 2 4 3 4 3" xfId="1472"/>
    <cellStyle name="Input [yellow] 2 2 4 3 5" xfId="1473"/>
    <cellStyle name="Input [yellow] 2 2 4 3 5 2" xfId="1474"/>
    <cellStyle name="Input [yellow] 2 2 4 3 5 3" xfId="1475"/>
    <cellStyle name="Input [yellow] 2 2 4 3 6" xfId="1476"/>
    <cellStyle name="Input [yellow] 2 2 4 3 6 2" xfId="1477"/>
    <cellStyle name="Input [yellow] 2 2 4 3 6 3" xfId="1478"/>
    <cellStyle name="Input [yellow] 2 2 4 3 7" xfId="1479"/>
    <cellStyle name="Input [yellow] 2 2 4 3 8" xfId="1480"/>
    <cellStyle name="Input [yellow] 2 2 4 4" xfId="1481"/>
    <cellStyle name="Input [yellow] 2 2 4 4 2" xfId="1482"/>
    <cellStyle name="Input [yellow] 2 2 4 4 2 2" xfId="1483"/>
    <cellStyle name="Input [yellow] 2 2 4 4 2 3" xfId="1484"/>
    <cellStyle name="Input [yellow] 2 2 4 4 3" xfId="1485"/>
    <cellStyle name="Input [yellow] 2 2 4 4 3 2" xfId="1486"/>
    <cellStyle name="Input [yellow] 2 2 4 4 3 3" xfId="1487"/>
    <cellStyle name="Input [yellow] 2 2 4 4 4" xfId="1488"/>
    <cellStyle name="Input [yellow] 2 2 4 4 4 2" xfId="1489"/>
    <cellStyle name="Input [yellow] 2 2 4 4 4 3" xfId="1490"/>
    <cellStyle name="Input [yellow] 2 2 4 4 5" xfId="1491"/>
    <cellStyle name="Input [yellow] 2 2 4 4 5 2" xfId="1492"/>
    <cellStyle name="Input [yellow] 2 2 4 4 5 3" xfId="1493"/>
    <cellStyle name="Input [yellow] 2 2 4 4 6" xfId="1494"/>
    <cellStyle name="Input [yellow] 2 2 4 4 6 2" xfId="1495"/>
    <cellStyle name="Input [yellow] 2 2 4 4 6 3" xfId="1496"/>
    <cellStyle name="Input [yellow] 2 2 4 4 7" xfId="1497"/>
    <cellStyle name="Input [yellow] 2 2 4 5" xfId="1498"/>
    <cellStyle name="Input [yellow] 2 2 4 5 2" xfId="1499"/>
    <cellStyle name="Input [yellow] 2 2 4 5 2 2" xfId="1500"/>
    <cellStyle name="Input [yellow] 2 2 4 5 2 3" xfId="1501"/>
    <cellStyle name="Input [yellow] 2 2 4 5 3" xfId="1502"/>
    <cellStyle name="Input [yellow] 2 2 4 5 3 2" xfId="1503"/>
    <cellStyle name="Input [yellow] 2 2 4 5 3 3" xfId="1504"/>
    <cellStyle name="Input [yellow] 2 2 4 5 4" xfId="1505"/>
    <cellStyle name="Input [yellow] 2 2 4 5 4 2" xfId="1506"/>
    <cellStyle name="Input [yellow] 2 2 4 5 4 3" xfId="1507"/>
    <cellStyle name="Input [yellow] 2 2 4 5 5" xfId="1508"/>
    <cellStyle name="Input [yellow] 2 2 4 5 5 2" xfId="1509"/>
    <cellStyle name="Input [yellow] 2 2 4 5 5 3" xfId="1510"/>
    <cellStyle name="Input [yellow] 2 2 4 5 6" xfId="1511"/>
    <cellStyle name="Input [yellow] 2 2 4 5 6 2" xfId="1512"/>
    <cellStyle name="Input [yellow] 2 2 4 5 6 3" xfId="1513"/>
    <cellStyle name="Input [yellow] 2 2 4 5 7" xfId="1514"/>
    <cellStyle name="Input [yellow] 2 2 4 6" xfId="1515"/>
    <cellStyle name="Input [yellow] 2 2 4 6 2" xfId="1516"/>
    <cellStyle name="Input [yellow] 2 2 4 6 3" xfId="1517"/>
    <cellStyle name="Input [yellow] 2 2 4 7" xfId="1518"/>
    <cellStyle name="Input [yellow] 2 2 4 7 2" xfId="1519"/>
    <cellStyle name="Input [yellow] 2 2 4 7 3" xfId="1520"/>
    <cellStyle name="Input [yellow] 2 2 4 8" xfId="1521"/>
    <cellStyle name="Input [yellow] 2 2 4 8 2" xfId="1522"/>
    <cellStyle name="Input [yellow] 2 2 4 8 3" xfId="1523"/>
    <cellStyle name="Input [yellow] 2 2 4 9" xfId="1524"/>
    <cellStyle name="Input [yellow] 2 2 4 9 2" xfId="1525"/>
    <cellStyle name="Input [yellow] 2 2 4 9 3" xfId="1526"/>
    <cellStyle name="Input [yellow] 2 2 5" xfId="1527"/>
    <cellStyle name="Input [yellow] 2 2 5 10" xfId="1528"/>
    <cellStyle name="Input [yellow] 2 2 5 10 2" xfId="1529"/>
    <cellStyle name="Input [yellow] 2 2 5 10 3" xfId="1530"/>
    <cellStyle name="Input [yellow] 2 2 5 2" xfId="1531"/>
    <cellStyle name="Input [yellow] 2 2 5 2 2" xfId="1532"/>
    <cellStyle name="Input [yellow] 2 2 5 2 2 2" xfId="1533"/>
    <cellStyle name="Input [yellow] 2 2 5 2 2 3" xfId="1534"/>
    <cellStyle name="Input [yellow] 2 2 5 2 3" xfId="1535"/>
    <cellStyle name="Input [yellow] 2 2 5 2 3 2" xfId="1536"/>
    <cellStyle name="Input [yellow] 2 2 5 2 3 3" xfId="1537"/>
    <cellStyle name="Input [yellow] 2 2 5 2 4" xfId="1538"/>
    <cellStyle name="Input [yellow] 2 2 5 2 4 2" xfId="1539"/>
    <cellStyle name="Input [yellow] 2 2 5 2 4 3" xfId="1540"/>
    <cellStyle name="Input [yellow] 2 2 5 2 5" xfId="1541"/>
    <cellStyle name="Input [yellow] 2 2 5 2 5 2" xfId="1542"/>
    <cellStyle name="Input [yellow] 2 2 5 2 5 3" xfId="1543"/>
    <cellStyle name="Input [yellow] 2 2 5 2 6" xfId="1544"/>
    <cellStyle name="Input [yellow] 2 2 5 2 6 2" xfId="1545"/>
    <cellStyle name="Input [yellow] 2 2 5 2 6 3" xfId="1546"/>
    <cellStyle name="Input [yellow] 2 2 5 2 7" xfId="1547"/>
    <cellStyle name="Input [yellow] 2 2 5 2 8" xfId="1548"/>
    <cellStyle name="Input [yellow] 2 2 5 3" xfId="1549"/>
    <cellStyle name="Input [yellow] 2 2 5 3 2" xfId="1550"/>
    <cellStyle name="Input [yellow] 2 2 5 3 2 2" xfId="1551"/>
    <cellStyle name="Input [yellow] 2 2 5 3 2 3" xfId="1552"/>
    <cellStyle name="Input [yellow] 2 2 5 3 3" xfId="1553"/>
    <cellStyle name="Input [yellow] 2 2 5 3 3 2" xfId="1554"/>
    <cellStyle name="Input [yellow] 2 2 5 3 3 3" xfId="1555"/>
    <cellStyle name="Input [yellow] 2 2 5 3 4" xfId="1556"/>
    <cellStyle name="Input [yellow] 2 2 5 3 4 2" xfId="1557"/>
    <cellStyle name="Input [yellow] 2 2 5 3 4 3" xfId="1558"/>
    <cellStyle name="Input [yellow] 2 2 5 3 5" xfId="1559"/>
    <cellStyle name="Input [yellow] 2 2 5 3 5 2" xfId="1560"/>
    <cellStyle name="Input [yellow] 2 2 5 3 5 3" xfId="1561"/>
    <cellStyle name="Input [yellow] 2 2 5 3 6" xfId="1562"/>
    <cellStyle name="Input [yellow] 2 2 5 3 6 2" xfId="1563"/>
    <cellStyle name="Input [yellow] 2 2 5 3 6 3" xfId="1564"/>
    <cellStyle name="Input [yellow] 2 2 5 3 7" xfId="1565"/>
    <cellStyle name="Input [yellow] 2 2 5 3 8" xfId="1566"/>
    <cellStyle name="Input [yellow] 2 2 5 4" xfId="1567"/>
    <cellStyle name="Input [yellow] 2 2 5 4 2" xfId="1568"/>
    <cellStyle name="Input [yellow] 2 2 5 4 2 2" xfId="1569"/>
    <cellStyle name="Input [yellow] 2 2 5 4 2 3" xfId="1570"/>
    <cellStyle name="Input [yellow] 2 2 5 4 3" xfId="1571"/>
    <cellStyle name="Input [yellow] 2 2 5 4 3 2" xfId="1572"/>
    <cellStyle name="Input [yellow] 2 2 5 4 3 3" xfId="1573"/>
    <cellStyle name="Input [yellow] 2 2 5 4 4" xfId="1574"/>
    <cellStyle name="Input [yellow] 2 2 5 4 4 2" xfId="1575"/>
    <cellStyle name="Input [yellow] 2 2 5 4 4 3" xfId="1576"/>
    <cellStyle name="Input [yellow] 2 2 5 4 5" xfId="1577"/>
    <cellStyle name="Input [yellow] 2 2 5 4 5 2" xfId="1578"/>
    <cellStyle name="Input [yellow] 2 2 5 4 5 3" xfId="1579"/>
    <cellStyle name="Input [yellow] 2 2 5 4 6" xfId="1580"/>
    <cellStyle name="Input [yellow] 2 2 5 4 6 2" xfId="1581"/>
    <cellStyle name="Input [yellow] 2 2 5 4 6 3" xfId="1582"/>
    <cellStyle name="Input [yellow] 2 2 5 4 7" xfId="1583"/>
    <cellStyle name="Input [yellow] 2 2 5 5" xfId="1584"/>
    <cellStyle name="Input [yellow] 2 2 5 5 2" xfId="1585"/>
    <cellStyle name="Input [yellow] 2 2 5 5 2 2" xfId="1586"/>
    <cellStyle name="Input [yellow] 2 2 5 5 2 3" xfId="1587"/>
    <cellStyle name="Input [yellow] 2 2 5 5 3" xfId="1588"/>
    <cellStyle name="Input [yellow] 2 2 5 5 3 2" xfId="1589"/>
    <cellStyle name="Input [yellow] 2 2 5 5 3 3" xfId="1590"/>
    <cellStyle name="Input [yellow] 2 2 5 5 4" xfId="1591"/>
    <cellStyle name="Input [yellow] 2 2 5 5 4 2" xfId="1592"/>
    <cellStyle name="Input [yellow] 2 2 5 5 4 3" xfId="1593"/>
    <cellStyle name="Input [yellow] 2 2 5 5 5" xfId="1594"/>
    <cellStyle name="Input [yellow] 2 2 5 5 5 2" xfId="1595"/>
    <cellStyle name="Input [yellow] 2 2 5 5 5 3" xfId="1596"/>
    <cellStyle name="Input [yellow] 2 2 5 5 6" xfId="1597"/>
    <cellStyle name="Input [yellow] 2 2 5 5 6 2" xfId="1598"/>
    <cellStyle name="Input [yellow] 2 2 5 5 6 3" xfId="1599"/>
    <cellStyle name="Input [yellow] 2 2 5 5 7" xfId="1600"/>
    <cellStyle name="Input [yellow] 2 2 5 6" xfId="1601"/>
    <cellStyle name="Input [yellow] 2 2 5 6 2" xfId="1602"/>
    <cellStyle name="Input [yellow] 2 2 5 6 3" xfId="1603"/>
    <cellStyle name="Input [yellow] 2 2 5 7" xfId="1604"/>
    <cellStyle name="Input [yellow] 2 2 5 7 2" xfId="1605"/>
    <cellStyle name="Input [yellow] 2 2 5 7 3" xfId="1606"/>
    <cellStyle name="Input [yellow] 2 2 5 8" xfId="1607"/>
    <cellStyle name="Input [yellow] 2 2 5 8 2" xfId="1608"/>
    <cellStyle name="Input [yellow] 2 2 5 8 3" xfId="1609"/>
    <cellStyle name="Input [yellow] 2 2 5 9" xfId="1610"/>
    <cellStyle name="Input [yellow] 2 2 5 9 2" xfId="1611"/>
    <cellStyle name="Input [yellow] 2 2 5 9 3" xfId="1612"/>
    <cellStyle name="Input [yellow] 2 2 6" xfId="1613"/>
    <cellStyle name="Input [yellow] 2 2 6 2" xfId="1614"/>
    <cellStyle name="Input [yellow] 2 2 6 2 2" xfId="1615"/>
    <cellStyle name="Input [yellow] 2 2 6 2 3" xfId="1616"/>
    <cellStyle name="Input [yellow] 2 2 6 3" xfId="1617"/>
    <cellStyle name="Input [yellow] 2 2 6 3 2" xfId="1618"/>
    <cellStyle name="Input [yellow] 2 2 6 3 3" xfId="1619"/>
    <cellStyle name="Input [yellow] 2 2 6 4" xfId="1620"/>
    <cellStyle name="Input [yellow] 2 2 6 4 2" xfId="1621"/>
    <cellStyle name="Input [yellow] 2 2 6 4 3" xfId="1622"/>
    <cellStyle name="Input [yellow] 2 2 6 5" xfId="1623"/>
    <cellStyle name="Input [yellow] 2 2 6 5 2" xfId="1624"/>
    <cellStyle name="Input [yellow] 2 2 6 5 3" xfId="1625"/>
    <cellStyle name="Input [yellow] 2 2 6 6" xfId="1626"/>
    <cellStyle name="Input [yellow] 2 2 6 6 2" xfId="1627"/>
    <cellStyle name="Input [yellow] 2 2 6 6 3" xfId="1628"/>
    <cellStyle name="Input [yellow] 2 2 6 7" xfId="1629"/>
    <cellStyle name="Input [yellow] 2 2 6 8" xfId="1630"/>
    <cellStyle name="Input [yellow] 2 2 7" xfId="1631"/>
    <cellStyle name="Input [yellow] 2 2 7 2" xfId="1632"/>
    <cellStyle name="Input [yellow] 2 2 7 2 2" xfId="1633"/>
    <cellStyle name="Input [yellow] 2 2 7 2 3" xfId="1634"/>
    <cellStyle name="Input [yellow] 2 2 7 3" xfId="1635"/>
    <cellStyle name="Input [yellow] 2 2 7 3 2" xfId="1636"/>
    <cellStyle name="Input [yellow] 2 2 7 3 3" xfId="1637"/>
    <cellStyle name="Input [yellow] 2 2 7 4" xfId="1638"/>
    <cellStyle name="Input [yellow] 2 2 7 4 2" xfId="1639"/>
    <cellStyle name="Input [yellow] 2 2 7 4 3" xfId="1640"/>
    <cellStyle name="Input [yellow] 2 2 7 5" xfId="1641"/>
    <cellStyle name="Input [yellow] 2 2 7 5 2" xfId="1642"/>
    <cellStyle name="Input [yellow] 2 2 7 5 3" xfId="1643"/>
    <cellStyle name="Input [yellow] 2 2 7 6" xfId="1644"/>
    <cellStyle name="Input [yellow] 2 2 7 6 2" xfId="1645"/>
    <cellStyle name="Input [yellow] 2 2 7 6 3" xfId="1646"/>
    <cellStyle name="Input [yellow] 2 2 7 7" xfId="1647"/>
    <cellStyle name="Input [yellow] 2 2 7 8" xfId="1648"/>
    <cellStyle name="Input [yellow] 2 2 8" xfId="1649"/>
    <cellStyle name="Input [yellow] 2 2 8 2" xfId="1650"/>
    <cellStyle name="Input [yellow] 2 2 8 2 2" xfId="1651"/>
    <cellStyle name="Input [yellow] 2 2 8 2 3" xfId="1652"/>
    <cellStyle name="Input [yellow] 2 2 8 3" xfId="1653"/>
    <cellStyle name="Input [yellow] 2 2 8 3 2" xfId="1654"/>
    <cellStyle name="Input [yellow] 2 2 8 3 3" xfId="1655"/>
    <cellStyle name="Input [yellow] 2 2 8 4" xfId="1656"/>
    <cellStyle name="Input [yellow] 2 2 8 4 2" xfId="1657"/>
    <cellStyle name="Input [yellow] 2 2 8 4 3" xfId="1658"/>
    <cellStyle name="Input [yellow] 2 2 8 5" xfId="1659"/>
    <cellStyle name="Input [yellow] 2 2 8 5 2" xfId="1660"/>
    <cellStyle name="Input [yellow] 2 2 8 5 3" xfId="1661"/>
    <cellStyle name="Input [yellow] 2 2 8 6" xfId="1662"/>
    <cellStyle name="Input [yellow] 2 2 8 6 2" xfId="1663"/>
    <cellStyle name="Input [yellow] 2 2 8 6 3" xfId="1664"/>
    <cellStyle name="Input [yellow] 2 2 8 7" xfId="1665"/>
    <cellStyle name="Input [yellow] 2 2 9" xfId="1666"/>
    <cellStyle name="Input [yellow] 2 2 9 2" xfId="1667"/>
    <cellStyle name="Input [yellow] 2 2 9 2 2" xfId="1668"/>
    <cellStyle name="Input [yellow] 2 2 9 2 3" xfId="1669"/>
    <cellStyle name="Input [yellow] 2 2 9 3" xfId="1670"/>
    <cellStyle name="Input [yellow] 2 2 9 3 2" xfId="1671"/>
    <cellStyle name="Input [yellow] 2 2 9 3 3" xfId="1672"/>
    <cellStyle name="Input [yellow] 2 2 9 4" xfId="1673"/>
    <cellStyle name="Input [yellow] 2 2 9 4 2" xfId="1674"/>
    <cellStyle name="Input [yellow] 2 2 9 4 3" xfId="1675"/>
    <cellStyle name="Input [yellow] 2 2 9 5" xfId="1676"/>
    <cellStyle name="Input [yellow] 2 2 9 5 2" xfId="1677"/>
    <cellStyle name="Input [yellow] 2 2 9 5 3" xfId="1678"/>
    <cellStyle name="Input [yellow] 2 2 9 6" xfId="1679"/>
    <cellStyle name="Input [yellow] 2 2 9 6 2" xfId="1680"/>
    <cellStyle name="Input [yellow] 2 2 9 6 3" xfId="1681"/>
    <cellStyle name="Input [yellow] 2 2 9 7" xfId="1682"/>
    <cellStyle name="Input [yellow] 2 3" xfId="1683"/>
    <cellStyle name="Input [yellow] 2 3 2" xfId="1684"/>
    <cellStyle name="Input [yellow] 2 3 2 2" xfId="1685"/>
    <cellStyle name="Input [yellow] 2 3 2 2 2" xfId="1686"/>
    <cellStyle name="Input [yellow] 2 3 2 2 3" xfId="1687"/>
    <cellStyle name="Input [yellow] 2 3 2 3" xfId="1688"/>
    <cellStyle name="Input [yellow] 2 3 2 3 2" xfId="1689"/>
    <cellStyle name="Input [yellow] 2 3 2 3 3" xfId="1690"/>
    <cellStyle name="Input [yellow] 2 3 2 4" xfId="1691"/>
    <cellStyle name="Input [yellow] 2 3 2 4 2" xfId="1692"/>
    <cellStyle name="Input [yellow] 2 3 2 4 3" xfId="1693"/>
    <cellStyle name="Input [yellow] 2 3 2 5" xfId="1694"/>
    <cellStyle name="Input [yellow] 2 3 2 5 2" xfId="1695"/>
    <cellStyle name="Input [yellow] 2 3 2 5 3" xfId="1696"/>
    <cellStyle name="Input [yellow] 2 3 2 6" xfId="1697"/>
    <cellStyle name="Input [yellow] 2 3 2 6 2" xfId="1698"/>
    <cellStyle name="Input [yellow] 2 3 2 6 3" xfId="1699"/>
    <cellStyle name="Input [yellow] 2 3 2 7" xfId="1700"/>
    <cellStyle name="Input [yellow] 2 3 2 8" xfId="1701"/>
    <cellStyle name="Input [yellow] 2 3 3" xfId="1702"/>
    <cellStyle name="Input [yellow] 2 3 3 2" xfId="1703"/>
    <cellStyle name="Input [yellow] 2 3 3 2 2" xfId="1704"/>
    <cellStyle name="Input [yellow] 2 3 3 2 3" xfId="1705"/>
    <cellStyle name="Input [yellow] 2 3 3 3" xfId="1706"/>
    <cellStyle name="Input [yellow] 2 3 3 3 2" xfId="1707"/>
    <cellStyle name="Input [yellow] 2 3 3 3 3" xfId="1708"/>
    <cellStyle name="Input [yellow] 2 3 3 4" xfId="1709"/>
    <cellStyle name="Input [yellow] 2 3 3 4 2" xfId="1710"/>
    <cellStyle name="Input [yellow] 2 3 3 4 3" xfId="1711"/>
    <cellStyle name="Input [yellow] 2 3 3 5" xfId="1712"/>
    <cellStyle name="Input [yellow] 2 3 3 5 2" xfId="1713"/>
    <cellStyle name="Input [yellow] 2 3 3 5 3" xfId="1714"/>
    <cellStyle name="Input [yellow] 2 3 3 6" xfId="1715"/>
    <cellStyle name="Input [yellow] 2 3 3 6 2" xfId="1716"/>
    <cellStyle name="Input [yellow] 2 3 3 6 3" xfId="1717"/>
    <cellStyle name="Input [yellow] 2 3 3 7" xfId="1718"/>
    <cellStyle name="Input [yellow] 2 3 3 8" xfId="1719"/>
    <cellStyle name="Input [yellow] 2 3 4" xfId="1720"/>
    <cellStyle name="Input [yellow] 2 3 4 2" xfId="1721"/>
    <cellStyle name="Input [yellow] 2 3 4 2 2" xfId="1722"/>
    <cellStyle name="Input [yellow] 2 3 4 2 3" xfId="1723"/>
    <cellStyle name="Input [yellow] 2 3 4 3" xfId="1724"/>
    <cellStyle name="Input [yellow] 2 3 4 3 2" xfId="1725"/>
    <cellStyle name="Input [yellow] 2 3 4 3 3" xfId="1726"/>
    <cellStyle name="Input [yellow] 2 3 4 4" xfId="1727"/>
    <cellStyle name="Input [yellow] 2 3 4 4 2" xfId="1728"/>
    <cellStyle name="Input [yellow] 2 3 4 4 3" xfId="1729"/>
    <cellStyle name="Input [yellow] 2 3 4 5" xfId="1730"/>
    <cellStyle name="Input [yellow] 2 3 4 5 2" xfId="1731"/>
    <cellStyle name="Input [yellow] 2 3 4 5 3" xfId="1732"/>
    <cellStyle name="Input [yellow] 2 3 4 6" xfId="1733"/>
    <cellStyle name="Input [yellow] 2 3 4 6 2" xfId="1734"/>
    <cellStyle name="Input [yellow] 2 3 4 6 3" xfId="1735"/>
    <cellStyle name="Input [yellow] 2 3 4 7" xfId="1736"/>
    <cellStyle name="Input [yellow] 2 3 4 8" xfId="1737"/>
    <cellStyle name="Input [yellow] 2 3 5" xfId="1738"/>
    <cellStyle name="Input [yellow] 2 3 5 2" xfId="1739"/>
    <cellStyle name="Input [yellow] 2 3 5 2 2" xfId="1740"/>
    <cellStyle name="Input [yellow] 2 3 5 2 3" xfId="1741"/>
    <cellStyle name="Input [yellow] 2 3 5 3" xfId="1742"/>
    <cellStyle name="Input [yellow] 2 3 5 3 2" xfId="1743"/>
    <cellStyle name="Input [yellow] 2 3 5 3 3" xfId="1744"/>
    <cellStyle name="Input [yellow] 2 3 5 4" xfId="1745"/>
    <cellStyle name="Input [yellow] 2 3 5 4 2" xfId="1746"/>
    <cellStyle name="Input [yellow] 2 3 5 4 3" xfId="1747"/>
    <cellStyle name="Input [yellow] 2 3 5 5" xfId="1748"/>
    <cellStyle name="Input [yellow] 2 3 5 5 2" xfId="1749"/>
    <cellStyle name="Input [yellow] 2 3 5 5 3" xfId="1750"/>
    <cellStyle name="Input [yellow] 2 3 5 6" xfId="1751"/>
    <cellStyle name="Input [yellow] 2 3 5 6 2" xfId="1752"/>
    <cellStyle name="Input [yellow] 2 3 5 6 3" xfId="1753"/>
    <cellStyle name="Input [yellow] 2 3 5 7" xfId="1754"/>
    <cellStyle name="Input [yellow] 2 3 6" xfId="1755"/>
    <cellStyle name="Input [yellow] 2 3 6 2" xfId="1756"/>
    <cellStyle name="Input [yellow] 2 3 6 2 2" xfId="1757"/>
    <cellStyle name="Input [yellow] 2 3 6 2 3" xfId="1758"/>
    <cellStyle name="Input [yellow] 2 3 6 3" xfId="1759"/>
    <cellStyle name="Input [yellow] 2 3 6 3 2" xfId="1760"/>
    <cellStyle name="Input [yellow] 2 3 6 3 3" xfId="1761"/>
    <cellStyle name="Input [yellow] 2 3 6 4" xfId="1762"/>
    <cellStyle name="Input [yellow] 2 3 6 4 2" xfId="1763"/>
    <cellStyle name="Input [yellow] 2 3 6 4 3" xfId="1764"/>
    <cellStyle name="Input [yellow] 2 3 6 5" xfId="1765"/>
    <cellStyle name="Input [yellow] 2 3 6 5 2" xfId="1766"/>
    <cellStyle name="Input [yellow] 2 3 6 5 3" xfId="1767"/>
    <cellStyle name="Input [yellow] 2 3 6 6" xfId="1768"/>
    <cellStyle name="Input [yellow] 2 3 6 6 2" xfId="1769"/>
    <cellStyle name="Input [yellow] 2 3 6 6 3" xfId="1770"/>
    <cellStyle name="Input [yellow] 2 3 6 7" xfId="1771"/>
    <cellStyle name="Input [yellow] 2 3 7" xfId="1772"/>
    <cellStyle name="Input [yellow] 2 3 7 2" xfId="1773"/>
    <cellStyle name="Input [yellow] 2 3 7 3" xfId="1774"/>
    <cellStyle name="Input [yellow] 2 4" xfId="1775"/>
    <cellStyle name="Input [yellow] 2 4 10" xfId="1776"/>
    <cellStyle name="Input [yellow] 2 4 10 2" xfId="1777"/>
    <cellStyle name="Input [yellow] 2 4 10 3" xfId="1778"/>
    <cellStyle name="Input [yellow] 2 4 2" xfId="1779"/>
    <cellStyle name="Input [yellow] 2 4 2 2" xfId="1780"/>
    <cellStyle name="Input [yellow] 2 4 2 2 2" xfId="1781"/>
    <cellStyle name="Input [yellow] 2 4 2 2 3" xfId="1782"/>
    <cellStyle name="Input [yellow] 2 4 2 3" xfId="1783"/>
    <cellStyle name="Input [yellow] 2 4 2 3 2" xfId="1784"/>
    <cellStyle name="Input [yellow] 2 4 2 3 3" xfId="1785"/>
    <cellStyle name="Input [yellow] 2 4 2 4" xfId="1786"/>
    <cellStyle name="Input [yellow] 2 4 2 4 2" xfId="1787"/>
    <cellStyle name="Input [yellow] 2 4 2 4 3" xfId="1788"/>
    <cellStyle name="Input [yellow] 2 4 2 5" xfId="1789"/>
    <cellStyle name="Input [yellow] 2 4 2 5 2" xfId="1790"/>
    <cellStyle name="Input [yellow] 2 4 2 5 3" xfId="1791"/>
    <cellStyle name="Input [yellow] 2 4 2 6" xfId="1792"/>
    <cellStyle name="Input [yellow] 2 4 2 6 2" xfId="1793"/>
    <cellStyle name="Input [yellow] 2 4 2 6 3" xfId="1794"/>
    <cellStyle name="Input [yellow] 2 4 2 7" xfId="1795"/>
    <cellStyle name="Input [yellow] 2 4 2 8" xfId="1796"/>
    <cellStyle name="Input [yellow] 2 4 3" xfId="1797"/>
    <cellStyle name="Input [yellow] 2 4 3 2" xfId="1798"/>
    <cellStyle name="Input [yellow] 2 4 3 2 2" xfId="1799"/>
    <cellStyle name="Input [yellow] 2 4 3 2 3" xfId="1800"/>
    <cellStyle name="Input [yellow] 2 4 3 3" xfId="1801"/>
    <cellStyle name="Input [yellow] 2 4 3 3 2" xfId="1802"/>
    <cellStyle name="Input [yellow] 2 4 3 3 3" xfId="1803"/>
    <cellStyle name="Input [yellow] 2 4 3 4" xfId="1804"/>
    <cellStyle name="Input [yellow] 2 4 3 4 2" xfId="1805"/>
    <cellStyle name="Input [yellow] 2 4 3 4 3" xfId="1806"/>
    <cellStyle name="Input [yellow] 2 4 3 5" xfId="1807"/>
    <cellStyle name="Input [yellow] 2 4 3 5 2" xfId="1808"/>
    <cellStyle name="Input [yellow] 2 4 3 5 3" xfId="1809"/>
    <cellStyle name="Input [yellow] 2 4 3 6" xfId="1810"/>
    <cellStyle name="Input [yellow] 2 4 3 6 2" xfId="1811"/>
    <cellStyle name="Input [yellow] 2 4 3 6 3" xfId="1812"/>
    <cellStyle name="Input [yellow] 2 4 3 7" xfId="1813"/>
    <cellStyle name="Input [yellow] 2 4 3 8" xfId="1814"/>
    <cellStyle name="Input [yellow] 2 4 4" xfId="1815"/>
    <cellStyle name="Input [yellow] 2 4 4 2" xfId="1816"/>
    <cellStyle name="Input [yellow] 2 4 4 2 2" xfId="1817"/>
    <cellStyle name="Input [yellow] 2 4 4 2 3" xfId="1818"/>
    <cellStyle name="Input [yellow] 2 4 4 3" xfId="1819"/>
    <cellStyle name="Input [yellow] 2 4 4 3 2" xfId="1820"/>
    <cellStyle name="Input [yellow] 2 4 4 3 3" xfId="1821"/>
    <cellStyle name="Input [yellow] 2 4 4 4" xfId="1822"/>
    <cellStyle name="Input [yellow] 2 4 4 4 2" xfId="1823"/>
    <cellStyle name="Input [yellow] 2 4 4 4 3" xfId="1824"/>
    <cellStyle name="Input [yellow] 2 4 4 5" xfId="1825"/>
    <cellStyle name="Input [yellow] 2 4 4 5 2" xfId="1826"/>
    <cellStyle name="Input [yellow] 2 4 4 5 3" xfId="1827"/>
    <cellStyle name="Input [yellow] 2 4 4 6" xfId="1828"/>
    <cellStyle name="Input [yellow] 2 4 4 6 2" xfId="1829"/>
    <cellStyle name="Input [yellow] 2 4 4 6 3" xfId="1830"/>
    <cellStyle name="Input [yellow] 2 4 4 7" xfId="1831"/>
    <cellStyle name="Input [yellow] 2 4 5" xfId="1832"/>
    <cellStyle name="Input [yellow] 2 4 5 2" xfId="1833"/>
    <cellStyle name="Input [yellow] 2 4 5 2 2" xfId="1834"/>
    <cellStyle name="Input [yellow] 2 4 5 2 3" xfId="1835"/>
    <cellStyle name="Input [yellow] 2 4 5 3" xfId="1836"/>
    <cellStyle name="Input [yellow] 2 4 5 3 2" xfId="1837"/>
    <cellStyle name="Input [yellow] 2 4 5 3 3" xfId="1838"/>
    <cellStyle name="Input [yellow] 2 4 5 4" xfId="1839"/>
    <cellStyle name="Input [yellow] 2 4 5 4 2" xfId="1840"/>
    <cellStyle name="Input [yellow] 2 4 5 4 3" xfId="1841"/>
    <cellStyle name="Input [yellow] 2 4 5 5" xfId="1842"/>
    <cellStyle name="Input [yellow] 2 4 5 5 2" xfId="1843"/>
    <cellStyle name="Input [yellow] 2 4 5 5 3" xfId="1844"/>
    <cellStyle name="Input [yellow] 2 4 5 6" xfId="1845"/>
    <cellStyle name="Input [yellow] 2 4 5 6 2" xfId="1846"/>
    <cellStyle name="Input [yellow] 2 4 5 6 3" xfId="1847"/>
    <cellStyle name="Input [yellow] 2 4 5 7" xfId="1848"/>
    <cellStyle name="Input [yellow] 2 4 6" xfId="1849"/>
    <cellStyle name="Input [yellow] 2 4 6 2" xfId="1850"/>
    <cellStyle name="Input [yellow] 2 4 6 3" xfId="1851"/>
    <cellStyle name="Input [yellow] 2 4 7" xfId="1852"/>
    <cellStyle name="Input [yellow] 2 4 7 2" xfId="1853"/>
    <cellStyle name="Input [yellow] 2 4 7 3" xfId="1854"/>
    <cellStyle name="Input [yellow] 2 4 8" xfId="1855"/>
    <cellStyle name="Input [yellow] 2 4 8 2" xfId="1856"/>
    <cellStyle name="Input [yellow] 2 4 8 3" xfId="1857"/>
    <cellStyle name="Input [yellow] 2 4 9" xfId="1858"/>
    <cellStyle name="Input [yellow] 2 4 9 2" xfId="1859"/>
    <cellStyle name="Input [yellow] 2 4 9 3" xfId="1860"/>
    <cellStyle name="Input [yellow] 2 5" xfId="1861"/>
    <cellStyle name="Input [yellow] 2 5 10" xfId="1862"/>
    <cellStyle name="Input [yellow] 2 5 10 2" xfId="1863"/>
    <cellStyle name="Input [yellow] 2 5 10 3" xfId="1864"/>
    <cellStyle name="Input [yellow] 2 5 2" xfId="1865"/>
    <cellStyle name="Input [yellow] 2 5 2 2" xfId="1866"/>
    <cellStyle name="Input [yellow] 2 5 2 2 2" xfId="1867"/>
    <cellStyle name="Input [yellow] 2 5 2 2 3" xfId="1868"/>
    <cellStyle name="Input [yellow] 2 5 2 3" xfId="1869"/>
    <cellStyle name="Input [yellow] 2 5 2 3 2" xfId="1870"/>
    <cellStyle name="Input [yellow] 2 5 2 3 3" xfId="1871"/>
    <cellStyle name="Input [yellow] 2 5 2 4" xfId="1872"/>
    <cellStyle name="Input [yellow] 2 5 2 4 2" xfId="1873"/>
    <cellStyle name="Input [yellow] 2 5 2 4 3" xfId="1874"/>
    <cellStyle name="Input [yellow] 2 5 2 5" xfId="1875"/>
    <cellStyle name="Input [yellow] 2 5 2 5 2" xfId="1876"/>
    <cellStyle name="Input [yellow] 2 5 2 5 3" xfId="1877"/>
    <cellStyle name="Input [yellow] 2 5 2 6" xfId="1878"/>
    <cellStyle name="Input [yellow] 2 5 2 6 2" xfId="1879"/>
    <cellStyle name="Input [yellow] 2 5 2 6 3" xfId="1880"/>
    <cellStyle name="Input [yellow] 2 5 2 7" xfId="1881"/>
    <cellStyle name="Input [yellow] 2 5 2 8" xfId="1882"/>
    <cellStyle name="Input [yellow] 2 5 3" xfId="1883"/>
    <cellStyle name="Input [yellow] 2 5 3 2" xfId="1884"/>
    <cellStyle name="Input [yellow] 2 5 3 2 2" xfId="1885"/>
    <cellStyle name="Input [yellow] 2 5 3 2 3" xfId="1886"/>
    <cellStyle name="Input [yellow] 2 5 3 3" xfId="1887"/>
    <cellStyle name="Input [yellow] 2 5 3 3 2" xfId="1888"/>
    <cellStyle name="Input [yellow] 2 5 3 3 3" xfId="1889"/>
    <cellStyle name="Input [yellow] 2 5 3 4" xfId="1890"/>
    <cellStyle name="Input [yellow] 2 5 3 4 2" xfId="1891"/>
    <cellStyle name="Input [yellow] 2 5 3 4 3" xfId="1892"/>
    <cellStyle name="Input [yellow] 2 5 3 5" xfId="1893"/>
    <cellStyle name="Input [yellow] 2 5 3 5 2" xfId="1894"/>
    <cellStyle name="Input [yellow] 2 5 3 5 3" xfId="1895"/>
    <cellStyle name="Input [yellow] 2 5 3 6" xfId="1896"/>
    <cellStyle name="Input [yellow] 2 5 3 6 2" xfId="1897"/>
    <cellStyle name="Input [yellow] 2 5 3 6 3" xfId="1898"/>
    <cellStyle name="Input [yellow] 2 5 3 7" xfId="1899"/>
    <cellStyle name="Input [yellow] 2 5 3 8" xfId="1900"/>
    <cellStyle name="Input [yellow] 2 5 4" xfId="1901"/>
    <cellStyle name="Input [yellow] 2 5 4 2" xfId="1902"/>
    <cellStyle name="Input [yellow] 2 5 4 2 2" xfId="1903"/>
    <cellStyle name="Input [yellow] 2 5 4 2 3" xfId="1904"/>
    <cellStyle name="Input [yellow] 2 5 4 3" xfId="1905"/>
    <cellStyle name="Input [yellow] 2 5 4 3 2" xfId="1906"/>
    <cellStyle name="Input [yellow] 2 5 4 3 3" xfId="1907"/>
    <cellStyle name="Input [yellow] 2 5 4 4" xfId="1908"/>
    <cellStyle name="Input [yellow] 2 5 4 4 2" xfId="1909"/>
    <cellStyle name="Input [yellow] 2 5 4 4 3" xfId="1910"/>
    <cellStyle name="Input [yellow] 2 5 4 5" xfId="1911"/>
    <cellStyle name="Input [yellow] 2 5 4 5 2" xfId="1912"/>
    <cellStyle name="Input [yellow] 2 5 4 5 3" xfId="1913"/>
    <cellStyle name="Input [yellow] 2 5 4 6" xfId="1914"/>
    <cellStyle name="Input [yellow] 2 5 4 6 2" xfId="1915"/>
    <cellStyle name="Input [yellow] 2 5 4 6 3" xfId="1916"/>
    <cellStyle name="Input [yellow] 2 5 4 7" xfId="1917"/>
    <cellStyle name="Input [yellow] 2 5 5" xfId="1918"/>
    <cellStyle name="Input [yellow] 2 5 5 2" xfId="1919"/>
    <cellStyle name="Input [yellow] 2 5 5 2 2" xfId="1920"/>
    <cellStyle name="Input [yellow] 2 5 5 2 3" xfId="1921"/>
    <cellStyle name="Input [yellow] 2 5 5 3" xfId="1922"/>
    <cellStyle name="Input [yellow] 2 5 5 3 2" xfId="1923"/>
    <cellStyle name="Input [yellow] 2 5 5 3 3" xfId="1924"/>
    <cellStyle name="Input [yellow] 2 5 5 4" xfId="1925"/>
    <cellStyle name="Input [yellow] 2 5 5 4 2" xfId="1926"/>
    <cellStyle name="Input [yellow] 2 5 5 4 3" xfId="1927"/>
    <cellStyle name="Input [yellow] 2 5 5 5" xfId="1928"/>
    <cellStyle name="Input [yellow] 2 5 5 5 2" xfId="1929"/>
    <cellStyle name="Input [yellow] 2 5 5 5 3" xfId="1930"/>
    <cellStyle name="Input [yellow] 2 5 5 6" xfId="1931"/>
    <cellStyle name="Input [yellow] 2 5 5 6 2" xfId="1932"/>
    <cellStyle name="Input [yellow] 2 5 5 6 3" xfId="1933"/>
    <cellStyle name="Input [yellow] 2 5 5 7" xfId="1934"/>
    <cellStyle name="Input [yellow] 2 5 6" xfId="1935"/>
    <cellStyle name="Input [yellow] 2 5 6 2" xfId="1936"/>
    <cellStyle name="Input [yellow] 2 5 6 3" xfId="1937"/>
    <cellStyle name="Input [yellow] 2 5 7" xfId="1938"/>
    <cellStyle name="Input [yellow] 2 5 7 2" xfId="1939"/>
    <cellStyle name="Input [yellow] 2 5 7 3" xfId="1940"/>
    <cellStyle name="Input [yellow] 2 5 8" xfId="1941"/>
    <cellStyle name="Input [yellow] 2 5 8 2" xfId="1942"/>
    <cellStyle name="Input [yellow] 2 5 8 3" xfId="1943"/>
    <cellStyle name="Input [yellow] 2 5 9" xfId="1944"/>
    <cellStyle name="Input [yellow] 2 5 9 2" xfId="1945"/>
    <cellStyle name="Input [yellow] 2 5 9 3" xfId="1946"/>
    <cellStyle name="Input [yellow] 2 6" xfId="1947"/>
    <cellStyle name="Input [yellow] 2 6 2" xfId="1948"/>
    <cellStyle name="Input [yellow] 2 6 2 2" xfId="1949"/>
    <cellStyle name="Input [yellow] 2 6 2 3" xfId="1950"/>
    <cellStyle name="Input [yellow] 2 6 3" xfId="1951"/>
    <cellStyle name="Input [yellow] 2 6 3 2" xfId="1952"/>
    <cellStyle name="Input [yellow] 2 6 3 3" xfId="1953"/>
    <cellStyle name="Input [yellow] 2 6 4" xfId="1954"/>
    <cellStyle name="Input [yellow] 2 6 4 2" xfId="1955"/>
    <cellStyle name="Input [yellow] 2 6 4 3" xfId="1956"/>
    <cellStyle name="Input [yellow] 2 6 5" xfId="1957"/>
    <cellStyle name="Input [yellow] 2 6 5 2" xfId="1958"/>
    <cellStyle name="Input [yellow] 2 6 5 3" xfId="1959"/>
    <cellStyle name="Input [yellow] 2 6 6" xfId="1960"/>
    <cellStyle name="Input [yellow] 2 6 6 2" xfId="1961"/>
    <cellStyle name="Input [yellow] 2 6 6 3" xfId="1962"/>
    <cellStyle name="Input [yellow] 2 6 7" xfId="1963"/>
    <cellStyle name="Input [yellow] 2 6 8" xfId="1964"/>
    <cellStyle name="Input [yellow] 2 7" xfId="1965"/>
    <cellStyle name="Input [yellow] 2 7 2" xfId="1966"/>
    <cellStyle name="Input [yellow] 2 7 2 2" xfId="1967"/>
    <cellStyle name="Input [yellow] 2 7 2 3" xfId="1968"/>
    <cellStyle name="Input [yellow] 2 7 3" xfId="1969"/>
    <cellStyle name="Input [yellow] 2 7 3 2" xfId="1970"/>
    <cellStyle name="Input [yellow] 2 7 3 3" xfId="1971"/>
    <cellStyle name="Input [yellow] 2 7 4" xfId="1972"/>
    <cellStyle name="Input [yellow] 2 7 4 2" xfId="1973"/>
    <cellStyle name="Input [yellow] 2 7 4 3" xfId="1974"/>
    <cellStyle name="Input [yellow] 2 7 5" xfId="1975"/>
    <cellStyle name="Input [yellow] 2 7 5 2" xfId="1976"/>
    <cellStyle name="Input [yellow] 2 7 5 3" xfId="1977"/>
    <cellStyle name="Input [yellow] 2 7 6" xfId="1978"/>
    <cellStyle name="Input [yellow] 2 7 6 2" xfId="1979"/>
    <cellStyle name="Input [yellow] 2 7 6 3" xfId="1980"/>
    <cellStyle name="Input [yellow] 2 7 7" xfId="1981"/>
    <cellStyle name="Input [yellow] 2 7 8" xfId="1982"/>
    <cellStyle name="Input [yellow] 2 8" xfId="1983"/>
    <cellStyle name="Input [yellow] 2 8 2" xfId="1984"/>
    <cellStyle name="Input [yellow] 2 8 2 2" xfId="1985"/>
    <cellStyle name="Input [yellow] 2 8 2 3" xfId="1986"/>
    <cellStyle name="Input [yellow] 2 8 3" xfId="1987"/>
    <cellStyle name="Input [yellow] 2 8 3 2" xfId="1988"/>
    <cellStyle name="Input [yellow] 2 8 3 3" xfId="1989"/>
    <cellStyle name="Input [yellow] 2 8 4" xfId="1990"/>
    <cellStyle name="Input [yellow] 2 8 4 2" xfId="1991"/>
    <cellStyle name="Input [yellow] 2 8 4 3" xfId="1992"/>
    <cellStyle name="Input [yellow] 2 8 5" xfId="1993"/>
    <cellStyle name="Input [yellow] 2 8 5 2" xfId="1994"/>
    <cellStyle name="Input [yellow] 2 8 5 3" xfId="1995"/>
    <cellStyle name="Input [yellow] 2 8 6" xfId="1996"/>
    <cellStyle name="Input [yellow] 2 8 6 2" xfId="1997"/>
    <cellStyle name="Input [yellow] 2 8 6 3" xfId="1998"/>
    <cellStyle name="Input [yellow] 2 8 7" xfId="1999"/>
    <cellStyle name="Input [yellow] 2 9" xfId="2000"/>
    <cellStyle name="Input [yellow] 2 9 2" xfId="2001"/>
    <cellStyle name="Input [yellow] 2 9 2 2" xfId="2002"/>
    <cellStyle name="Input [yellow] 2 9 2 3" xfId="2003"/>
    <cellStyle name="Input [yellow] 2 9 3" xfId="2004"/>
    <cellStyle name="Input [yellow] 2 9 3 2" xfId="2005"/>
    <cellStyle name="Input [yellow] 2 9 3 3" xfId="2006"/>
    <cellStyle name="Input [yellow] 2 9 4" xfId="2007"/>
    <cellStyle name="Input [yellow] 2 9 4 2" xfId="2008"/>
    <cellStyle name="Input [yellow] 2 9 4 3" xfId="2009"/>
    <cellStyle name="Input [yellow] 2 9 5" xfId="2010"/>
    <cellStyle name="Input [yellow] 2 9 5 2" xfId="2011"/>
    <cellStyle name="Input [yellow] 2 9 5 3" xfId="2012"/>
    <cellStyle name="Input [yellow] 2 9 6" xfId="2013"/>
    <cellStyle name="Input [yellow] 2 9 6 2" xfId="2014"/>
    <cellStyle name="Input [yellow] 2 9 6 3" xfId="2015"/>
    <cellStyle name="Input [yellow] 2 9 7" xfId="2016"/>
    <cellStyle name="Input [yellow] 3" xfId="2017"/>
    <cellStyle name="Input [yellow] 3 10" xfId="2018"/>
    <cellStyle name="Input [yellow] 3 10 2" xfId="2019"/>
    <cellStyle name="Input [yellow] 3 10 3" xfId="2020"/>
    <cellStyle name="Input [yellow] 3 2" xfId="2021"/>
    <cellStyle name="Input [yellow] 3 2 2" xfId="2022"/>
    <cellStyle name="Input [yellow] 3 2 2 2" xfId="2023"/>
    <cellStyle name="Input [yellow] 3 2 2 3" xfId="2024"/>
    <cellStyle name="Input [yellow] 3 2 3" xfId="2025"/>
    <cellStyle name="Input [yellow] 3 2 3 2" xfId="2026"/>
    <cellStyle name="Input [yellow] 3 2 3 3" xfId="2027"/>
    <cellStyle name="Input [yellow] 3 2 4" xfId="2028"/>
    <cellStyle name="Input [yellow] 3 2 4 2" xfId="2029"/>
    <cellStyle name="Input [yellow] 3 2 4 3" xfId="2030"/>
    <cellStyle name="Input [yellow] 3 2 5" xfId="2031"/>
    <cellStyle name="Input [yellow] 3 2 5 2" xfId="2032"/>
    <cellStyle name="Input [yellow] 3 2 5 3" xfId="2033"/>
    <cellStyle name="Input [yellow] 3 2 6" xfId="2034"/>
    <cellStyle name="Input [yellow] 3 2 6 2" xfId="2035"/>
    <cellStyle name="Input [yellow] 3 2 6 3" xfId="2036"/>
    <cellStyle name="Input [yellow] 3 2 7" xfId="2037"/>
    <cellStyle name="Input [yellow] 3 2 8" xfId="2038"/>
    <cellStyle name="Input [yellow] 3 3" xfId="2039"/>
    <cellStyle name="Input [yellow] 3 3 2" xfId="2040"/>
    <cellStyle name="Input [yellow] 3 3 2 2" xfId="2041"/>
    <cellStyle name="Input [yellow] 3 3 2 3" xfId="2042"/>
    <cellStyle name="Input [yellow] 3 3 3" xfId="2043"/>
    <cellStyle name="Input [yellow] 3 3 3 2" xfId="2044"/>
    <cellStyle name="Input [yellow] 3 3 3 3" xfId="2045"/>
    <cellStyle name="Input [yellow] 3 3 4" xfId="2046"/>
    <cellStyle name="Input [yellow] 3 3 4 2" xfId="2047"/>
    <cellStyle name="Input [yellow] 3 3 4 3" xfId="2048"/>
    <cellStyle name="Input [yellow] 3 3 5" xfId="2049"/>
    <cellStyle name="Input [yellow] 3 3 5 2" xfId="2050"/>
    <cellStyle name="Input [yellow] 3 3 5 3" xfId="2051"/>
    <cellStyle name="Input [yellow] 3 3 6" xfId="2052"/>
    <cellStyle name="Input [yellow] 3 3 6 2" xfId="2053"/>
    <cellStyle name="Input [yellow] 3 3 6 3" xfId="2054"/>
    <cellStyle name="Input [yellow] 3 3 7" xfId="2055"/>
    <cellStyle name="Input [yellow] 3 3 8" xfId="2056"/>
    <cellStyle name="Input [yellow] 3 4" xfId="2057"/>
    <cellStyle name="Input [yellow] 3 4 2" xfId="2058"/>
    <cellStyle name="Input [yellow] 3 4 2 2" xfId="2059"/>
    <cellStyle name="Input [yellow] 3 4 2 3" xfId="2060"/>
    <cellStyle name="Input [yellow] 3 4 3" xfId="2061"/>
    <cellStyle name="Input [yellow] 3 4 3 2" xfId="2062"/>
    <cellStyle name="Input [yellow] 3 4 3 3" xfId="2063"/>
    <cellStyle name="Input [yellow] 3 4 4" xfId="2064"/>
    <cellStyle name="Input [yellow] 3 4 4 2" xfId="2065"/>
    <cellStyle name="Input [yellow] 3 4 4 3" xfId="2066"/>
    <cellStyle name="Input [yellow] 3 4 5" xfId="2067"/>
    <cellStyle name="Input [yellow] 3 4 5 2" xfId="2068"/>
    <cellStyle name="Input [yellow] 3 4 5 3" xfId="2069"/>
    <cellStyle name="Input [yellow] 3 4 6" xfId="2070"/>
    <cellStyle name="Input [yellow] 3 4 6 2" xfId="2071"/>
    <cellStyle name="Input [yellow] 3 4 6 3" xfId="2072"/>
    <cellStyle name="Input [yellow] 3 4 7" xfId="2073"/>
    <cellStyle name="Input [yellow] 3 5" xfId="2074"/>
    <cellStyle name="Input [yellow] 3 5 2" xfId="2075"/>
    <cellStyle name="Input [yellow] 3 5 2 2" xfId="2076"/>
    <cellStyle name="Input [yellow] 3 5 2 3" xfId="2077"/>
    <cellStyle name="Input [yellow] 3 5 3" xfId="2078"/>
    <cellStyle name="Input [yellow] 3 5 3 2" xfId="2079"/>
    <cellStyle name="Input [yellow] 3 5 3 3" xfId="2080"/>
    <cellStyle name="Input [yellow] 3 5 4" xfId="2081"/>
    <cellStyle name="Input [yellow] 3 5 4 2" xfId="2082"/>
    <cellStyle name="Input [yellow] 3 5 4 3" xfId="2083"/>
    <cellStyle name="Input [yellow] 3 5 5" xfId="2084"/>
    <cellStyle name="Input [yellow] 3 5 5 2" xfId="2085"/>
    <cellStyle name="Input [yellow] 3 5 5 3" xfId="2086"/>
    <cellStyle name="Input [yellow] 3 5 6" xfId="2087"/>
    <cellStyle name="Input [yellow] 3 5 6 2" xfId="2088"/>
    <cellStyle name="Input [yellow] 3 5 6 3" xfId="2089"/>
    <cellStyle name="Input [yellow] 3 5 7" xfId="2090"/>
    <cellStyle name="Input [yellow] 3 6" xfId="2091"/>
    <cellStyle name="Input [yellow] 3 6 2" xfId="2092"/>
    <cellStyle name="Input [yellow] 3 6 3" xfId="2093"/>
    <cellStyle name="Input [yellow] 3 7" xfId="2094"/>
    <cellStyle name="Input [yellow] 3 7 2" xfId="2095"/>
    <cellStyle name="Input [yellow] 3 7 3" xfId="2096"/>
    <cellStyle name="Input [yellow] 3 8" xfId="2097"/>
    <cellStyle name="Input [yellow] 3 8 2" xfId="2098"/>
    <cellStyle name="Input [yellow] 3 8 3" xfId="2099"/>
    <cellStyle name="Input [yellow] 3 9" xfId="2100"/>
    <cellStyle name="Input [yellow] 3 9 2" xfId="2101"/>
    <cellStyle name="Input [yellow] 3 9 3" xfId="2102"/>
    <cellStyle name="Input [yellow] 4" xfId="2103"/>
    <cellStyle name="Input [yellow] 4 10" xfId="2104"/>
    <cellStyle name="Input [yellow] 4 10 2" xfId="2105"/>
    <cellStyle name="Input [yellow] 4 10 3" xfId="2106"/>
    <cellStyle name="Input [yellow] 4 2" xfId="2107"/>
    <cellStyle name="Input [yellow] 4 2 2" xfId="2108"/>
    <cellStyle name="Input [yellow] 4 2 2 2" xfId="2109"/>
    <cellStyle name="Input [yellow] 4 2 2 3" xfId="2110"/>
    <cellStyle name="Input [yellow] 4 2 3" xfId="2111"/>
    <cellStyle name="Input [yellow] 4 2 3 2" xfId="2112"/>
    <cellStyle name="Input [yellow] 4 2 3 3" xfId="2113"/>
    <cellStyle name="Input [yellow] 4 2 4" xfId="2114"/>
    <cellStyle name="Input [yellow] 4 2 4 2" xfId="2115"/>
    <cellStyle name="Input [yellow] 4 2 4 3" xfId="2116"/>
    <cellStyle name="Input [yellow] 4 2 5" xfId="2117"/>
    <cellStyle name="Input [yellow] 4 2 5 2" xfId="2118"/>
    <cellStyle name="Input [yellow] 4 2 5 3" xfId="2119"/>
    <cellStyle name="Input [yellow] 4 2 6" xfId="2120"/>
    <cellStyle name="Input [yellow] 4 2 6 2" xfId="2121"/>
    <cellStyle name="Input [yellow] 4 2 6 3" xfId="2122"/>
    <cellStyle name="Input [yellow] 4 2 7" xfId="2123"/>
    <cellStyle name="Input [yellow] 4 2 8" xfId="2124"/>
    <cellStyle name="Input [yellow] 4 3" xfId="2125"/>
    <cellStyle name="Input [yellow] 4 3 2" xfId="2126"/>
    <cellStyle name="Input [yellow] 4 3 2 2" xfId="2127"/>
    <cellStyle name="Input [yellow] 4 3 2 3" xfId="2128"/>
    <cellStyle name="Input [yellow] 4 3 3" xfId="2129"/>
    <cellStyle name="Input [yellow] 4 3 3 2" xfId="2130"/>
    <cellStyle name="Input [yellow] 4 3 3 3" xfId="2131"/>
    <cellStyle name="Input [yellow] 4 3 4" xfId="2132"/>
    <cellStyle name="Input [yellow] 4 3 4 2" xfId="2133"/>
    <cellStyle name="Input [yellow] 4 3 4 3" xfId="2134"/>
    <cellStyle name="Input [yellow] 4 3 5" xfId="2135"/>
    <cellStyle name="Input [yellow] 4 3 5 2" xfId="2136"/>
    <cellStyle name="Input [yellow] 4 3 5 3" xfId="2137"/>
    <cellStyle name="Input [yellow] 4 3 6" xfId="2138"/>
    <cellStyle name="Input [yellow] 4 3 6 2" xfId="2139"/>
    <cellStyle name="Input [yellow] 4 3 6 3" xfId="2140"/>
    <cellStyle name="Input [yellow] 4 3 7" xfId="2141"/>
    <cellStyle name="Input [yellow] 4 3 8" xfId="2142"/>
    <cellStyle name="Input [yellow] 4 4" xfId="2143"/>
    <cellStyle name="Input [yellow] 4 4 2" xfId="2144"/>
    <cellStyle name="Input [yellow] 4 4 2 2" xfId="2145"/>
    <cellStyle name="Input [yellow] 4 4 2 3" xfId="2146"/>
    <cellStyle name="Input [yellow] 4 4 3" xfId="2147"/>
    <cellStyle name="Input [yellow] 4 4 3 2" xfId="2148"/>
    <cellStyle name="Input [yellow] 4 4 3 3" xfId="2149"/>
    <cellStyle name="Input [yellow] 4 4 4" xfId="2150"/>
    <cellStyle name="Input [yellow] 4 4 4 2" xfId="2151"/>
    <cellStyle name="Input [yellow] 4 4 4 3" xfId="2152"/>
    <cellStyle name="Input [yellow] 4 4 5" xfId="2153"/>
    <cellStyle name="Input [yellow] 4 4 5 2" xfId="2154"/>
    <cellStyle name="Input [yellow] 4 4 5 3" xfId="2155"/>
    <cellStyle name="Input [yellow] 4 4 6" xfId="2156"/>
    <cellStyle name="Input [yellow] 4 4 6 2" xfId="2157"/>
    <cellStyle name="Input [yellow] 4 4 6 3" xfId="2158"/>
    <cellStyle name="Input [yellow] 4 4 7" xfId="2159"/>
    <cellStyle name="Input [yellow] 4 5" xfId="2160"/>
    <cellStyle name="Input [yellow] 4 5 2" xfId="2161"/>
    <cellStyle name="Input [yellow] 4 5 2 2" xfId="2162"/>
    <cellStyle name="Input [yellow] 4 5 2 3" xfId="2163"/>
    <cellStyle name="Input [yellow] 4 5 3" xfId="2164"/>
    <cellStyle name="Input [yellow] 4 5 3 2" xfId="2165"/>
    <cellStyle name="Input [yellow] 4 5 3 3" xfId="2166"/>
    <cellStyle name="Input [yellow] 4 5 4" xfId="2167"/>
    <cellStyle name="Input [yellow] 4 5 4 2" xfId="2168"/>
    <cellStyle name="Input [yellow] 4 5 4 3" xfId="2169"/>
    <cellStyle name="Input [yellow] 4 5 5" xfId="2170"/>
    <cellStyle name="Input [yellow] 4 5 5 2" xfId="2171"/>
    <cellStyle name="Input [yellow] 4 5 5 3" xfId="2172"/>
    <cellStyle name="Input [yellow] 4 5 6" xfId="2173"/>
    <cellStyle name="Input [yellow] 4 5 6 2" xfId="2174"/>
    <cellStyle name="Input [yellow] 4 5 6 3" xfId="2175"/>
    <cellStyle name="Input [yellow] 4 5 7" xfId="2176"/>
    <cellStyle name="Input [yellow] 4 6" xfId="2177"/>
    <cellStyle name="Input [yellow] 4 6 2" xfId="2178"/>
    <cellStyle name="Input [yellow] 4 6 3" xfId="2179"/>
    <cellStyle name="Input [yellow] 4 7" xfId="2180"/>
    <cellStyle name="Input [yellow] 4 7 2" xfId="2181"/>
    <cellStyle name="Input [yellow] 4 7 3" xfId="2182"/>
    <cellStyle name="Input [yellow] 4 8" xfId="2183"/>
    <cellStyle name="Input [yellow] 4 8 2" xfId="2184"/>
    <cellStyle name="Input [yellow] 4 8 3" xfId="2185"/>
    <cellStyle name="Input [yellow] 4 9" xfId="2186"/>
    <cellStyle name="Input [yellow] 4 9 2" xfId="2187"/>
    <cellStyle name="Input [yellow] 4 9 3" xfId="2188"/>
    <cellStyle name="Input [yellow] 5" xfId="2189"/>
    <cellStyle name="Input [yellow] 5 2" xfId="2190"/>
    <cellStyle name="Input [yellow] 5 2 2" xfId="2191"/>
    <cellStyle name="Input [yellow] 5 2 3" xfId="2192"/>
    <cellStyle name="Input [yellow] 5 3" xfId="2193"/>
    <cellStyle name="Input [yellow] 5 3 2" xfId="2194"/>
    <cellStyle name="Input [yellow] 5 3 3" xfId="2195"/>
    <cellStyle name="Input [yellow] 5 4" xfId="2196"/>
    <cellStyle name="Input [yellow] 5 4 2" xfId="2197"/>
    <cellStyle name="Input [yellow] 5 4 3" xfId="2198"/>
    <cellStyle name="Input [yellow] 5 5" xfId="2199"/>
    <cellStyle name="Input [yellow] 5 5 2" xfId="2200"/>
    <cellStyle name="Input [yellow] 5 5 3" xfId="2201"/>
    <cellStyle name="Input [yellow] 5 6" xfId="2202"/>
    <cellStyle name="Input [yellow] 5 6 2" xfId="2203"/>
    <cellStyle name="Input [yellow] 5 6 3" xfId="2204"/>
    <cellStyle name="Input [yellow] 5 7" xfId="2205"/>
    <cellStyle name="Input [yellow] 5 8" xfId="2206"/>
    <cellStyle name="Input [yellow] 6" xfId="2207"/>
    <cellStyle name="Input [yellow] 6 2" xfId="2208"/>
    <cellStyle name="Input [yellow] 6 2 2" xfId="2209"/>
    <cellStyle name="Input [yellow] 6 2 3" xfId="2210"/>
    <cellStyle name="Input [yellow] 6 3" xfId="2211"/>
    <cellStyle name="Input [yellow] 6 3 2" xfId="2212"/>
    <cellStyle name="Input [yellow] 6 3 3" xfId="2213"/>
    <cellStyle name="Input [yellow] 6 4" xfId="2214"/>
    <cellStyle name="Input [yellow] 6 4 2" xfId="2215"/>
    <cellStyle name="Input [yellow] 6 4 3" xfId="2216"/>
    <cellStyle name="Input [yellow] 6 5" xfId="2217"/>
    <cellStyle name="Input [yellow] 6 5 2" xfId="2218"/>
    <cellStyle name="Input [yellow] 6 5 3" xfId="2219"/>
    <cellStyle name="Input [yellow] 6 6" xfId="2220"/>
    <cellStyle name="Input [yellow] 6 6 2" xfId="2221"/>
    <cellStyle name="Input [yellow] 6 6 3" xfId="2222"/>
    <cellStyle name="Input [yellow] 6 7" xfId="2223"/>
    <cellStyle name="Input [yellow] 6 8" xfId="2224"/>
    <cellStyle name="Input [yellow] 7" xfId="2225"/>
    <cellStyle name="Input [yellow] 7 2" xfId="2226"/>
    <cellStyle name="Input [yellow] 7 2 2" xfId="2227"/>
    <cellStyle name="Input [yellow] 7 2 3" xfId="2228"/>
    <cellStyle name="Input [yellow] 7 3" xfId="2229"/>
    <cellStyle name="Input [yellow] 7 3 2" xfId="2230"/>
    <cellStyle name="Input [yellow] 7 3 3" xfId="2231"/>
    <cellStyle name="Input [yellow] 7 4" xfId="2232"/>
    <cellStyle name="Input [yellow] 7 4 2" xfId="2233"/>
    <cellStyle name="Input [yellow] 7 4 3" xfId="2234"/>
    <cellStyle name="Input [yellow] 7 5" xfId="2235"/>
    <cellStyle name="Input [yellow] 7 5 2" xfId="2236"/>
    <cellStyle name="Input [yellow] 7 5 3" xfId="2237"/>
    <cellStyle name="Input [yellow] 7 6" xfId="2238"/>
    <cellStyle name="Input [yellow] 7 6 2" xfId="2239"/>
    <cellStyle name="Input [yellow] 7 6 3" xfId="2240"/>
    <cellStyle name="Input [yellow] 7 7" xfId="2241"/>
    <cellStyle name="Input [yellow] 8" xfId="2242"/>
    <cellStyle name="Input [yellow] 8 2" xfId="2243"/>
    <cellStyle name="Input [yellow] 8 2 2" xfId="2244"/>
    <cellStyle name="Input [yellow] 8 2 3" xfId="2245"/>
    <cellStyle name="Input [yellow] 8 3" xfId="2246"/>
    <cellStyle name="Input [yellow] 8 3 2" xfId="2247"/>
    <cellStyle name="Input [yellow] 8 3 3" xfId="2248"/>
    <cellStyle name="Input [yellow] 8 4" xfId="2249"/>
    <cellStyle name="Input [yellow] 8 4 2" xfId="2250"/>
    <cellStyle name="Input [yellow] 8 4 3" xfId="2251"/>
    <cellStyle name="Input [yellow] 8 5" xfId="2252"/>
    <cellStyle name="Input [yellow] 8 5 2" xfId="2253"/>
    <cellStyle name="Input [yellow] 8 5 3" xfId="2254"/>
    <cellStyle name="Input [yellow] 8 6" xfId="2255"/>
    <cellStyle name="Input [yellow] 8 6 2" xfId="2256"/>
    <cellStyle name="Input [yellow] 8 6 3" xfId="2257"/>
    <cellStyle name="Input [yellow] 8 7" xfId="2258"/>
    <cellStyle name="Input 1" xfId="5645"/>
    <cellStyle name="Input 10" xfId="2259"/>
    <cellStyle name="Input 11" xfId="2260"/>
    <cellStyle name="Input 11 Bold" xfId="5646"/>
    <cellStyle name="Input 12" xfId="2261"/>
    <cellStyle name="Input 13" xfId="2262"/>
    <cellStyle name="Input 14" xfId="2263"/>
    <cellStyle name="Input 15" xfId="2264"/>
    <cellStyle name="Input 16" xfId="2265"/>
    <cellStyle name="Input 17" xfId="2266"/>
    <cellStyle name="Input 18" xfId="2267"/>
    <cellStyle name="Input 19" xfId="2268"/>
    <cellStyle name="Input 2" xfId="2269"/>
    <cellStyle name="Input 2 2" xfId="2270"/>
    <cellStyle name="Input 2 3" xfId="2271"/>
    <cellStyle name="Input 20" xfId="2272"/>
    <cellStyle name="Input 21" xfId="2273"/>
    <cellStyle name="Input 22" xfId="2274"/>
    <cellStyle name="Input 23" xfId="2275"/>
    <cellStyle name="Input 24" xfId="2276"/>
    <cellStyle name="Input 25" xfId="2277"/>
    <cellStyle name="Input 26" xfId="2278"/>
    <cellStyle name="Input 27" xfId="2279"/>
    <cellStyle name="Input 28" xfId="5647"/>
    <cellStyle name="Input 29" xfId="5648"/>
    <cellStyle name="Input 3" xfId="2280"/>
    <cellStyle name="Input 3 2" xfId="5649"/>
    <cellStyle name="Input 30" xfId="5650"/>
    <cellStyle name="Input 31" xfId="5651"/>
    <cellStyle name="Input 32" xfId="5652"/>
    <cellStyle name="Input 33" xfId="5653"/>
    <cellStyle name="Input 34" xfId="5654"/>
    <cellStyle name="Input 35" xfId="5655"/>
    <cellStyle name="Input 36" xfId="5656"/>
    <cellStyle name="Input 37" xfId="5657"/>
    <cellStyle name="Input 38" xfId="5658"/>
    <cellStyle name="Input 39" xfId="5659"/>
    <cellStyle name="Input 4" xfId="2281"/>
    <cellStyle name="Input 4 2" xfId="5660"/>
    <cellStyle name="Input 40" xfId="5661"/>
    <cellStyle name="Input 41" xfId="5662"/>
    <cellStyle name="Input 42" xfId="5663"/>
    <cellStyle name="Input 43" xfId="5664"/>
    <cellStyle name="Input 44" xfId="5665"/>
    <cellStyle name="Input 5" xfId="2282"/>
    <cellStyle name="Input 5 2" xfId="5666"/>
    <cellStyle name="Input 6" xfId="2283"/>
    <cellStyle name="Input 6 2" xfId="5667"/>
    <cellStyle name="Input 6 3" xfId="5668"/>
    <cellStyle name="Input 7" xfId="2284"/>
    <cellStyle name="Input 7 2" xfId="5669"/>
    <cellStyle name="Input 7 3" xfId="5670"/>
    <cellStyle name="Input 8" xfId="2285"/>
    <cellStyle name="Input 9" xfId="2286"/>
    <cellStyle name="InputPercent" xfId="5671"/>
    <cellStyle name="InputValue" xfId="5672"/>
    <cellStyle name="John" xfId="5673"/>
    <cellStyle name="Jun" xfId="5674"/>
    <cellStyle name="LEVEL20-30" xfId="5675"/>
    <cellStyle name="LEVEL20-30 2" xfId="5676"/>
    <cellStyle name="LEVEL60-90" xfId="5677"/>
    <cellStyle name="LEVEL60-90 2" xfId="5678"/>
    <cellStyle name="Link Currency (0)" xfId="5679"/>
    <cellStyle name="Link Currency (2)" xfId="5680"/>
    <cellStyle name="Link Units (0)" xfId="5681"/>
    <cellStyle name="Link Units (1)" xfId="5682"/>
    <cellStyle name="Link Units (2)" xfId="5683"/>
    <cellStyle name="Linked Cell 2" xfId="2287"/>
    <cellStyle name="Linked Cell 3" xfId="5684"/>
    <cellStyle name="Linked Cell 4" xfId="5685"/>
    <cellStyle name="Migliaia (0)_IT Assets" xfId="5686"/>
    <cellStyle name="Migliaia_IT Assets" xfId="5687"/>
    <cellStyle name="Millares [0]_pldt" xfId="5688"/>
    <cellStyle name="Millares_pldt" xfId="5689"/>
    <cellStyle name="Milliers [0]_EDYAN" xfId="5690"/>
    <cellStyle name="Milliers_EDYAN" xfId="5691"/>
    <cellStyle name="Moneda [0]_pldt" xfId="5692"/>
    <cellStyle name="Moneda_pldt" xfId="5693"/>
    <cellStyle name="Monétaire [0]_EDYAN" xfId="5694"/>
    <cellStyle name="Monétaire_EDYAN" xfId="5695"/>
    <cellStyle name="Month" xfId="5696"/>
    <cellStyle name="MS_COL_STYLE" xfId="5697"/>
    <cellStyle name="NavStyleDefault" xfId="5698"/>
    <cellStyle name="Neutral 2" xfId="2288"/>
    <cellStyle name="Neutral 3" xfId="5699"/>
    <cellStyle name="Neutral 4" xfId="5700"/>
    <cellStyle name="NEW" xfId="5701"/>
    <cellStyle name="no dec" xfId="5702"/>
    <cellStyle name="Normal" xfId="0" builtinId="0"/>
    <cellStyle name="Normal - Style1" xfId="2289"/>
    <cellStyle name="Normal - Style1 2" xfId="2290"/>
    <cellStyle name="Normal - Style1 2 2" xfId="2291"/>
    <cellStyle name="Normal - Style1 2 2 2" xfId="5703"/>
    <cellStyle name="Normal - Style1 2 3" xfId="5704"/>
    <cellStyle name="Normal - Style1 2 3 2" xfId="5705"/>
    <cellStyle name="Normal - Style1 2 4" xfId="5706"/>
    <cellStyle name="Normal - Style1 2 5" xfId="5707"/>
    <cellStyle name="Normal - Style1 3" xfId="5708"/>
    <cellStyle name="Normal - Style1 3 2" xfId="5709"/>
    <cellStyle name="Normal - Style1 3 3" xfId="5710"/>
    <cellStyle name="Normal - Style1 4" xfId="5711"/>
    <cellStyle name="Normal - Style1 4 2" xfId="5712"/>
    <cellStyle name="Normal - Style1 4 2 2" xfId="5713"/>
    <cellStyle name="Normal - Style1 4 3" xfId="5714"/>
    <cellStyle name="Normal - Style1 4 4" xfId="5715"/>
    <cellStyle name="Normal - Style1 5" xfId="5716"/>
    <cellStyle name="Normal - Style1 5 2" xfId="5717"/>
    <cellStyle name="Normal - Style1 5 3" xfId="5718"/>
    <cellStyle name="Normal - Style1 5 4" xfId="5719"/>
    <cellStyle name="Normal - Style2" xfId="5720"/>
    <cellStyle name="Normal - Style3" xfId="5721"/>
    <cellStyle name="Normal - Style4" xfId="5722"/>
    <cellStyle name="Normal - Style5" xfId="5723"/>
    <cellStyle name="Normal 10" xfId="2292"/>
    <cellStyle name="Normal 10 2" xfId="7"/>
    <cellStyle name="Normal 10 2 2" xfId="5724"/>
    <cellStyle name="Normal 10 2 3" xfId="5725"/>
    <cellStyle name="Normal 10 3" xfId="5726"/>
    <cellStyle name="Normal 10 4" xfId="5727"/>
    <cellStyle name="Normal 10 5" xfId="5728"/>
    <cellStyle name="Normal 10 6" xfId="5729"/>
    <cellStyle name="Normal 10 7" xfId="5730"/>
    <cellStyle name="Normal 10 8" xfId="5731"/>
    <cellStyle name="Normal 10 9" xfId="5732"/>
    <cellStyle name="Normal 100" xfId="2293"/>
    <cellStyle name="Normal 101" xfId="2294"/>
    <cellStyle name="Normal 102" xfId="2295"/>
    <cellStyle name="Normal 103" xfId="2296"/>
    <cellStyle name="Normal 104" xfId="2297"/>
    <cellStyle name="Normal 105" xfId="2298"/>
    <cellStyle name="Normal 106" xfId="2299"/>
    <cellStyle name="Normal 107" xfId="2300"/>
    <cellStyle name="Normal 108" xfId="2301"/>
    <cellStyle name="Normal 109" xfId="2302"/>
    <cellStyle name="Normal 11" xfId="2303"/>
    <cellStyle name="Normal 11 10" xfId="5733"/>
    <cellStyle name="Normal 11 11" xfId="5734"/>
    <cellStyle name="Normal 11 12" xfId="5735"/>
    <cellStyle name="Normal 11 13" xfId="5736"/>
    <cellStyle name="Normal 11 14" xfId="5737"/>
    <cellStyle name="Normal 11 15" xfId="5738"/>
    <cellStyle name="Normal 11 16" xfId="5739"/>
    <cellStyle name="Normal 11 17" xfId="5740"/>
    <cellStyle name="Normal 11 18" xfId="5741"/>
    <cellStyle name="Normal 11 19" xfId="5742"/>
    <cellStyle name="Normal 11 2" xfId="2304"/>
    <cellStyle name="Normal 11 2 2" xfId="5743"/>
    <cellStyle name="Normal 11 2 3" xfId="5744"/>
    <cellStyle name="Normal 11 2 4" xfId="5745"/>
    <cellStyle name="Normal 11 20" xfId="5746"/>
    <cellStyle name="Normal 11 21" xfId="5747"/>
    <cellStyle name="Normal 11 22" xfId="5748"/>
    <cellStyle name="Normal 11 23" xfId="5749"/>
    <cellStyle name="Normal 11 24" xfId="5750"/>
    <cellStyle name="Normal 11 25" xfId="5751"/>
    <cellStyle name="Normal 11 26" xfId="5752"/>
    <cellStyle name="Normal 11 3" xfId="5753"/>
    <cellStyle name="Normal 11 4" xfId="5754"/>
    <cellStyle name="Normal 11 5" xfId="5755"/>
    <cellStyle name="Normal 11 6" xfId="5756"/>
    <cellStyle name="Normal 11 7" xfId="5757"/>
    <cellStyle name="Normal 11 8" xfId="5758"/>
    <cellStyle name="Normal 11 9" xfId="5759"/>
    <cellStyle name="Normal 110" xfId="2305"/>
    <cellStyle name="Normal 111" xfId="2306"/>
    <cellStyle name="Normal 112" xfId="2307"/>
    <cellStyle name="Normal 113" xfId="2308"/>
    <cellStyle name="Normal 114" xfId="2309"/>
    <cellStyle name="Normal 115" xfId="2310"/>
    <cellStyle name="Normal 115 2" xfId="2311"/>
    <cellStyle name="Normal 115 2 2" xfId="2312"/>
    <cellStyle name="Normal 115 2 2 2" xfId="2313"/>
    <cellStyle name="Normal 115 2 2 3" xfId="2314"/>
    <cellStyle name="Normal 115 2 2_2-JC" xfId="6297"/>
    <cellStyle name="Normal 115 2 3" xfId="2315"/>
    <cellStyle name="Normal 115 2 4" xfId="2316"/>
    <cellStyle name="Normal 115 2_2-JC" xfId="6296"/>
    <cellStyle name="Normal 115 3" xfId="2317"/>
    <cellStyle name="Normal 115 3 2" xfId="2318"/>
    <cellStyle name="Normal 115 3 3" xfId="2319"/>
    <cellStyle name="Normal 115 3_2-JC" xfId="6298"/>
    <cellStyle name="Normal 115 4" xfId="2320"/>
    <cellStyle name="Normal 115 5" xfId="2321"/>
    <cellStyle name="Normal 115 6" xfId="2322"/>
    <cellStyle name="Normal 115_2-JC" xfId="6295"/>
    <cellStyle name="Normal 116" xfId="2323"/>
    <cellStyle name="Normal 116 2" xfId="2324"/>
    <cellStyle name="Normal 116 2 2" xfId="2325"/>
    <cellStyle name="Normal 116 2 2 2" xfId="2326"/>
    <cellStyle name="Normal 116 2 2 3" xfId="2327"/>
    <cellStyle name="Normal 116 2 2_2-JC" xfId="6301"/>
    <cellStyle name="Normal 116 2 3" xfId="2328"/>
    <cellStyle name="Normal 116 2 4" xfId="2329"/>
    <cellStyle name="Normal 116 2_2-JC" xfId="6300"/>
    <cellStyle name="Normal 116 3" xfId="2330"/>
    <cellStyle name="Normal 116 3 2" xfId="2331"/>
    <cellStyle name="Normal 116 3 3" xfId="2332"/>
    <cellStyle name="Normal 116 3_2-JC" xfId="6302"/>
    <cellStyle name="Normal 116 4" xfId="2333"/>
    <cellStyle name="Normal 116 5" xfId="2334"/>
    <cellStyle name="Normal 116_2-JC" xfId="6299"/>
    <cellStyle name="Normal 117" xfId="2335"/>
    <cellStyle name="Normal 118" xfId="2336"/>
    <cellStyle name="Normal 119" xfId="2337"/>
    <cellStyle name="Normal 12" xfId="2338"/>
    <cellStyle name="Normal 12 2" xfId="2339"/>
    <cellStyle name="Normal 12 2 2" xfId="5760"/>
    <cellStyle name="Normal 12 2 3" xfId="5761"/>
    <cellStyle name="Normal 12 3" xfId="5762"/>
    <cellStyle name="Normal 12 4" xfId="5763"/>
    <cellStyle name="Normal 12 5" xfId="5764"/>
    <cellStyle name="Normal 12 6" xfId="5765"/>
    <cellStyle name="Normal 12 7" xfId="5766"/>
    <cellStyle name="Normal 12 8" xfId="5767"/>
    <cellStyle name="Normal 120" xfId="2340"/>
    <cellStyle name="Normal 121" xfId="2341"/>
    <cellStyle name="Normal 122" xfId="2342"/>
    <cellStyle name="Normal 123" xfId="2343"/>
    <cellStyle name="Normal 124" xfId="2344"/>
    <cellStyle name="Normal 125" xfId="2345"/>
    <cellStyle name="Normal 126" xfId="2346"/>
    <cellStyle name="Normal 127" xfId="2347"/>
    <cellStyle name="Normal 128" xfId="2348"/>
    <cellStyle name="Normal 129" xfId="2349"/>
    <cellStyle name="Normal 13" xfId="2350"/>
    <cellStyle name="Normal 13 2" xfId="2351"/>
    <cellStyle name="Normal 13 2 2" xfId="5768"/>
    <cellStyle name="Normal 13 2 3" xfId="5769"/>
    <cellStyle name="Normal 13 3" xfId="5770"/>
    <cellStyle name="Normal 13 4" xfId="5771"/>
    <cellStyle name="Normal 13 5" xfId="5772"/>
    <cellStyle name="Normal 13 6" xfId="5773"/>
    <cellStyle name="Normal 13 7" xfId="5774"/>
    <cellStyle name="Normal 13 8" xfId="5775"/>
    <cellStyle name="Normal 13 9" xfId="5776"/>
    <cellStyle name="Normal 130" xfId="2352"/>
    <cellStyle name="Normal 131" xfId="2353"/>
    <cellStyle name="Normal 132" xfId="2354"/>
    <cellStyle name="Normal 133" xfId="2355"/>
    <cellStyle name="Normal 134" xfId="2356"/>
    <cellStyle name="Normal 135" xfId="2357"/>
    <cellStyle name="Normal 136" xfId="2358"/>
    <cellStyle name="Normal 137" xfId="2359"/>
    <cellStyle name="Normal 138" xfId="2360"/>
    <cellStyle name="Normal 139" xfId="2361"/>
    <cellStyle name="Normal 14" xfId="2362"/>
    <cellStyle name="Normal 14 2" xfId="2363"/>
    <cellStyle name="Normal 14 2 2" xfId="5777"/>
    <cellStyle name="Normal 14 2 3" xfId="5778"/>
    <cellStyle name="Normal 14 3" xfId="5779"/>
    <cellStyle name="Normal 14 4" xfId="5780"/>
    <cellStyle name="Normal 14 5" xfId="5781"/>
    <cellStyle name="Normal 14 6" xfId="5782"/>
    <cellStyle name="Normal 14 7" xfId="5783"/>
    <cellStyle name="Normal 14 8" xfId="5784"/>
    <cellStyle name="Normal 14 9" xfId="5785"/>
    <cellStyle name="Normal 140" xfId="2364"/>
    <cellStyle name="Normal 141" xfId="2365"/>
    <cellStyle name="Normal 142" xfId="2366"/>
    <cellStyle name="Normal 143" xfId="2367"/>
    <cellStyle name="Normal 143 2" xfId="2368"/>
    <cellStyle name="Normal 143_2-JC" xfId="6303"/>
    <cellStyle name="Normal 144" xfId="2369"/>
    <cellStyle name="Normal 144 2" xfId="2370"/>
    <cellStyle name="Normal 144 2 2" xfId="2371"/>
    <cellStyle name="Normal 144 2 2 2" xfId="2372"/>
    <cellStyle name="Normal 144 2 2 3" xfId="2373"/>
    <cellStyle name="Normal 144 2 2_2-JC" xfId="6306"/>
    <cellStyle name="Normal 144 2 3" xfId="2374"/>
    <cellStyle name="Normal 144 2 4" xfId="2375"/>
    <cellStyle name="Normal 144 2_2-JC" xfId="6305"/>
    <cellStyle name="Normal 144 3" xfId="2376"/>
    <cellStyle name="Normal 144 3 2" xfId="2377"/>
    <cellStyle name="Normal 144 3 3" xfId="2378"/>
    <cellStyle name="Normal 144 3_2-JC" xfId="6307"/>
    <cellStyle name="Normal 144 4" xfId="2379"/>
    <cellStyle name="Normal 144 5" xfId="2380"/>
    <cellStyle name="Normal 144_2-JC" xfId="6304"/>
    <cellStyle name="Normal 145" xfId="2381"/>
    <cellStyle name="Normal 145 2" xfId="2382"/>
    <cellStyle name="Normal 145 2 2" xfId="2383"/>
    <cellStyle name="Normal 145 2 2 2" xfId="2384"/>
    <cellStyle name="Normal 145 2 2 3" xfId="2385"/>
    <cellStyle name="Normal 145 2 2_2-JC" xfId="6310"/>
    <cellStyle name="Normal 145 2 3" xfId="2386"/>
    <cellStyle name="Normal 145 2 4" xfId="2387"/>
    <cellStyle name="Normal 145 2_2-JC" xfId="6309"/>
    <cellStyle name="Normal 145 3" xfId="2388"/>
    <cellStyle name="Normal 145 3 2" xfId="2389"/>
    <cellStyle name="Normal 145 3 3" xfId="2390"/>
    <cellStyle name="Normal 145 3_2-JC" xfId="6311"/>
    <cellStyle name="Normal 145 4" xfId="2391"/>
    <cellStyle name="Normal 145 5" xfId="2392"/>
    <cellStyle name="Normal 145_2-JC" xfId="6308"/>
    <cellStyle name="Normal 146" xfId="2393"/>
    <cellStyle name="Normal 146 2" xfId="2394"/>
    <cellStyle name="Normal 146 2 2" xfId="2395"/>
    <cellStyle name="Normal 146 2 2 2" xfId="2396"/>
    <cellStyle name="Normal 146 2 2 3" xfId="2397"/>
    <cellStyle name="Normal 146 2 2_2-JC" xfId="6314"/>
    <cellStyle name="Normal 146 2 3" xfId="2398"/>
    <cellStyle name="Normal 146 2 4" xfId="2399"/>
    <cellStyle name="Normal 146 2_2-JC" xfId="6313"/>
    <cellStyle name="Normal 146 3" xfId="2400"/>
    <cellStyle name="Normal 146 3 2" xfId="2401"/>
    <cellStyle name="Normal 146 3 3" xfId="2402"/>
    <cellStyle name="Normal 146 3_2-JC" xfId="6315"/>
    <cellStyle name="Normal 146 4" xfId="2403"/>
    <cellStyle name="Normal 146 5" xfId="2404"/>
    <cellStyle name="Normal 146_2-JC" xfId="6312"/>
    <cellStyle name="Normal 147" xfId="2405"/>
    <cellStyle name="Normal 147 2" xfId="2406"/>
    <cellStyle name="Normal 147 2 2" xfId="2407"/>
    <cellStyle name="Normal 147 2 2 2" xfId="2408"/>
    <cellStyle name="Normal 147 2 2 3" xfId="2409"/>
    <cellStyle name="Normal 147 2 2_2-JC" xfId="6318"/>
    <cellStyle name="Normal 147 2 3" xfId="2410"/>
    <cellStyle name="Normal 147 2 4" xfId="2411"/>
    <cellStyle name="Normal 147 2_2-JC" xfId="6317"/>
    <cellStyle name="Normal 147 3" xfId="2412"/>
    <cellStyle name="Normal 147 3 2" xfId="2413"/>
    <cellStyle name="Normal 147 3 3" xfId="2414"/>
    <cellStyle name="Normal 147 3_2-JC" xfId="6319"/>
    <cellStyle name="Normal 147 4" xfId="2415"/>
    <cellStyle name="Normal 147 5" xfId="2416"/>
    <cellStyle name="Normal 147_2-JC" xfId="6316"/>
    <cellStyle name="Normal 148" xfId="2417"/>
    <cellStyle name="Normal 148 2" xfId="2418"/>
    <cellStyle name="Normal 148 2 2" xfId="2419"/>
    <cellStyle name="Normal 148 2 2 2" xfId="2420"/>
    <cellStyle name="Normal 148 2 2 3" xfId="2421"/>
    <cellStyle name="Normal 148 2 2_2-JC" xfId="6322"/>
    <cellStyle name="Normal 148 2 3" xfId="2422"/>
    <cellStyle name="Normal 148 2 4" xfId="2423"/>
    <cellStyle name="Normal 148 2_2-JC" xfId="6321"/>
    <cellStyle name="Normal 148 3" xfId="2424"/>
    <cellStyle name="Normal 148 3 2" xfId="2425"/>
    <cellStyle name="Normal 148 3 3" xfId="2426"/>
    <cellStyle name="Normal 148 3_2-JC" xfId="6323"/>
    <cellStyle name="Normal 148 4" xfId="2427"/>
    <cellStyle name="Normal 148 5" xfId="2428"/>
    <cellStyle name="Normal 148_2-JC" xfId="6320"/>
    <cellStyle name="Normal 149" xfId="2429"/>
    <cellStyle name="Normal 149 2" xfId="2430"/>
    <cellStyle name="Normal 149 2 2" xfId="2431"/>
    <cellStyle name="Normal 149 2 2 2" xfId="2432"/>
    <cellStyle name="Normal 149 2 2 3" xfId="2433"/>
    <cellStyle name="Normal 149 2 2_2-JC" xfId="6326"/>
    <cellStyle name="Normal 149 2 3" xfId="2434"/>
    <cellStyle name="Normal 149 2 4" xfId="2435"/>
    <cellStyle name="Normal 149 2_2-JC" xfId="6325"/>
    <cellStyle name="Normal 149 3" xfId="2436"/>
    <cellStyle name="Normal 149 3 2" xfId="2437"/>
    <cellStyle name="Normal 149 3 3" xfId="2438"/>
    <cellStyle name="Normal 149 3_2-JC" xfId="6327"/>
    <cellStyle name="Normal 149 4" xfId="2439"/>
    <cellStyle name="Normal 149 5" xfId="2440"/>
    <cellStyle name="Normal 149_2-JC" xfId="6324"/>
    <cellStyle name="Normal 15" xfId="2441"/>
    <cellStyle name="Normal 15 2" xfId="2442"/>
    <cellStyle name="Normal 15 2 2" xfId="5786"/>
    <cellStyle name="Normal 15 2 3" xfId="5787"/>
    <cellStyle name="Normal 15 3" xfId="5788"/>
    <cellStyle name="Normal 15 4" xfId="5789"/>
    <cellStyle name="Normal 15 5" xfId="5790"/>
    <cellStyle name="Normal 15 6" xfId="5791"/>
    <cellStyle name="Normal 15 7" xfId="5792"/>
    <cellStyle name="Normal 15 8" xfId="5793"/>
    <cellStyle name="Normal 150" xfId="2443"/>
    <cellStyle name="Normal 150 2" xfId="2444"/>
    <cellStyle name="Normal 150 2 2" xfId="2445"/>
    <cellStyle name="Normal 150 2_2-JC" xfId="6329"/>
    <cellStyle name="Normal 150 3" xfId="2446"/>
    <cellStyle name="Normal 150_2-JC" xfId="6328"/>
    <cellStyle name="Normal 151" xfId="2447"/>
    <cellStyle name="Normal 151 2" xfId="2448"/>
    <cellStyle name="Normal 151 2 2" xfId="2449"/>
    <cellStyle name="Normal 151 2 3" xfId="2450"/>
    <cellStyle name="Normal 151 2_2-JC" xfId="6331"/>
    <cellStyle name="Normal 151 3" xfId="2451"/>
    <cellStyle name="Normal 151 4" xfId="2452"/>
    <cellStyle name="Normal 151_2-JC" xfId="6330"/>
    <cellStyle name="Normal 152" xfId="2453"/>
    <cellStyle name="Normal 153" xfId="2454"/>
    <cellStyle name="Normal 154" xfId="2455"/>
    <cellStyle name="Normal 155" xfId="2456"/>
    <cellStyle name="Normal 156" xfId="2457"/>
    <cellStyle name="Normal 157" xfId="2458"/>
    <cellStyle name="Normal 157 2" xfId="2459"/>
    <cellStyle name="Normal 157_2-JC" xfId="6332"/>
    <cellStyle name="Normal 158" xfId="2460"/>
    <cellStyle name="Normal 158 2" xfId="2461"/>
    <cellStyle name="Normal 158_2-JC" xfId="6333"/>
    <cellStyle name="Normal 159" xfId="2462"/>
    <cellStyle name="Normal 159 2" xfId="2463"/>
    <cellStyle name="Normal 159 2 2" xfId="2464"/>
    <cellStyle name="Normal 159 2 3" xfId="2465"/>
    <cellStyle name="Normal 159 2_2-JC" xfId="6335"/>
    <cellStyle name="Normal 159 3" xfId="2466"/>
    <cellStyle name="Normal 159 4" xfId="2467"/>
    <cellStyle name="Normal 159_2-JC" xfId="6334"/>
    <cellStyle name="Normal 16" xfId="2468"/>
    <cellStyle name="Normal 16 2" xfId="2469"/>
    <cellStyle name="Normal 16 2 2" xfId="5794"/>
    <cellStyle name="Normal 16 3" xfId="5795"/>
    <cellStyle name="Normal 16 4" xfId="5796"/>
    <cellStyle name="Normal 16 5" xfId="5797"/>
    <cellStyle name="Normal 16 6" xfId="5798"/>
    <cellStyle name="Normal 16 7" xfId="5799"/>
    <cellStyle name="Normal 16 8" xfId="5800"/>
    <cellStyle name="Normal 160" xfId="2470"/>
    <cellStyle name="Normal 160 2" xfId="2471"/>
    <cellStyle name="Normal 160 2 2" xfId="2472"/>
    <cellStyle name="Normal 160 2 3" xfId="2473"/>
    <cellStyle name="Normal 160 2_2-JC" xfId="6337"/>
    <cellStyle name="Normal 160 3" xfId="2474"/>
    <cellStyle name="Normal 160 4" xfId="2475"/>
    <cellStyle name="Normal 160_2-JC" xfId="6336"/>
    <cellStyle name="Normal 161" xfId="2476"/>
    <cellStyle name="Normal 161 2" xfId="2477"/>
    <cellStyle name="Normal 161 2 2" xfId="2478"/>
    <cellStyle name="Normal 161 2 3" xfId="2479"/>
    <cellStyle name="Normal 161 2_2-JC" xfId="6339"/>
    <cellStyle name="Normal 161 3" xfId="2480"/>
    <cellStyle name="Normal 161 4" xfId="2481"/>
    <cellStyle name="Normal 161_2-JC" xfId="6338"/>
    <cellStyle name="Normal 162" xfId="2482"/>
    <cellStyle name="Normal 162 2" xfId="2483"/>
    <cellStyle name="Normal 162 2 2" xfId="2484"/>
    <cellStyle name="Normal 162 2 3" xfId="2485"/>
    <cellStyle name="Normal 162 2_2-JC" xfId="6341"/>
    <cellStyle name="Normal 162 3" xfId="2486"/>
    <cellStyle name="Normal 162 4" xfId="2487"/>
    <cellStyle name="Normal 162_2-JC" xfId="6340"/>
    <cellStyle name="Normal 163" xfId="2488"/>
    <cellStyle name="Normal 163 2" xfId="2489"/>
    <cellStyle name="Normal 163 2 2" xfId="2490"/>
    <cellStyle name="Normal 163 2 3" xfId="2491"/>
    <cellStyle name="Normal 163 2_2-JC" xfId="6343"/>
    <cellStyle name="Normal 163 3" xfId="2492"/>
    <cellStyle name="Normal 163 4" xfId="2493"/>
    <cellStyle name="Normal 163_2-JC" xfId="6342"/>
    <cellStyle name="Normal 164" xfId="2494"/>
    <cellStyle name="Normal 164 2" xfId="2495"/>
    <cellStyle name="Normal 164 2 2" xfId="2496"/>
    <cellStyle name="Normal 164 2 3" xfId="2497"/>
    <cellStyle name="Normal 164 2_2-JC" xfId="6345"/>
    <cellStyle name="Normal 164 3" xfId="2498"/>
    <cellStyle name="Normal 164 4" xfId="2499"/>
    <cellStyle name="Normal 164_2-JC" xfId="6344"/>
    <cellStyle name="Normal 165" xfId="2500"/>
    <cellStyle name="Normal 165 2" xfId="2501"/>
    <cellStyle name="Normal 165 2 2" xfId="2502"/>
    <cellStyle name="Normal 165 2 3" xfId="2503"/>
    <cellStyle name="Normal 165 2_2-JC" xfId="6347"/>
    <cellStyle name="Normal 165 3" xfId="2504"/>
    <cellStyle name="Normal 165 4" xfId="2505"/>
    <cellStyle name="Normal 165_2-JC" xfId="6346"/>
    <cellStyle name="Normal 166" xfId="2506"/>
    <cellStyle name="Normal 166 2" xfId="2507"/>
    <cellStyle name="Normal 166 2 2" xfId="2508"/>
    <cellStyle name="Normal 166 2 3" xfId="2509"/>
    <cellStyle name="Normal 166 2_2-JC" xfId="6349"/>
    <cellStyle name="Normal 166 3" xfId="2510"/>
    <cellStyle name="Normal 166 4" xfId="2511"/>
    <cellStyle name="Normal 166_2-JC" xfId="6348"/>
    <cellStyle name="Normal 167" xfId="2512"/>
    <cellStyle name="Normal 167 2" xfId="2513"/>
    <cellStyle name="Normal 167 2 2" xfId="2514"/>
    <cellStyle name="Normal 167 2 3" xfId="2515"/>
    <cellStyle name="Normal 167 2_2-JC" xfId="6351"/>
    <cellStyle name="Normal 167 3" xfId="2516"/>
    <cellStyle name="Normal 167 4" xfId="2517"/>
    <cellStyle name="Normal 167_2-JC" xfId="6350"/>
    <cellStyle name="Normal 168" xfId="2518"/>
    <cellStyle name="Normal 168 2" xfId="2519"/>
    <cellStyle name="Normal 168 3" xfId="2520"/>
    <cellStyle name="Normal 168_2-JC" xfId="6352"/>
    <cellStyle name="Normal 169" xfId="2521"/>
    <cellStyle name="Normal 169 2" xfId="2522"/>
    <cellStyle name="Normal 169 3" xfId="2523"/>
    <cellStyle name="Normal 169_2-JC" xfId="6353"/>
    <cellStyle name="Normal 17" xfId="2524"/>
    <cellStyle name="Normal 17 2" xfId="2525"/>
    <cellStyle name="Normal 17 3" xfId="5801"/>
    <cellStyle name="Normal 17 4" xfId="5802"/>
    <cellStyle name="Normal 17 5" xfId="5803"/>
    <cellStyle name="Normal 17 6" xfId="5804"/>
    <cellStyle name="Normal 170" xfId="2526"/>
    <cellStyle name="Normal 170 2" xfId="2527"/>
    <cellStyle name="Normal 170 3" xfId="2528"/>
    <cellStyle name="Normal 170_2-JC" xfId="6354"/>
    <cellStyle name="Normal 171" xfId="2529"/>
    <cellStyle name="Normal 171 2" xfId="2530"/>
    <cellStyle name="Normal 172" xfId="2531"/>
    <cellStyle name="Normal 172 2" xfId="2532"/>
    <cellStyle name="Normal 173" xfId="2533"/>
    <cellStyle name="Normal 173 2" xfId="2534"/>
    <cellStyle name="Normal 174" xfId="2535"/>
    <cellStyle name="Normal 174 2" xfId="2536"/>
    <cellStyle name="Normal 175" xfId="2537"/>
    <cellStyle name="Normal 175 2" xfId="2538"/>
    <cellStyle name="Normal 176" xfId="2539"/>
    <cellStyle name="Normal 176 2" xfId="2540"/>
    <cellStyle name="Normal 177" xfId="2541"/>
    <cellStyle name="Normal 177 2" xfId="2542"/>
    <cellStyle name="Normal 178" xfId="2543"/>
    <cellStyle name="Normal 178 2" xfId="2544"/>
    <cellStyle name="Normal 178_2-JC" xfId="6355"/>
    <cellStyle name="Normal 179" xfId="2545"/>
    <cellStyle name="Normal 179 2" xfId="2546"/>
    <cellStyle name="Normal 179_2-JC" xfId="6356"/>
    <cellStyle name="Normal 18" xfId="2547"/>
    <cellStyle name="Normal 18 2" xfId="2548"/>
    <cellStyle name="Normal 18 3" xfId="5805"/>
    <cellStyle name="Normal 18 4" xfId="5806"/>
    <cellStyle name="Normal 18 5" xfId="5807"/>
    <cellStyle name="Normal 18 6" xfId="5808"/>
    <cellStyle name="Normal 180" xfId="2549"/>
    <cellStyle name="Normal 181" xfId="2550"/>
    <cellStyle name="Normal 182" xfId="2551"/>
    <cellStyle name="Normal 183" xfId="2552"/>
    <cellStyle name="Normal 184" xfId="2553"/>
    <cellStyle name="Normal 185" xfId="2554"/>
    <cellStyle name="Normal 185 2" xfId="2555"/>
    <cellStyle name="Normal 185_2-JC" xfId="6357"/>
    <cellStyle name="Normal 186" xfId="2556"/>
    <cellStyle name="Normal 186 2" xfId="2557"/>
    <cellStyle name="Normal 186_2-JC" xfId="6358"/>
    <cellStyle name="Normal 187" xfId="2558"/>
    <cellStyle name="Normal 188" xfId="2559"/>
    <cellStyle name="Normal 189" xfId="2560"/>
    <cellStyle name="Normal 19" xfId="2561"/>
    <cellStyle name="Normal 19 2" xfId="2562"/>
    <cellStyle name="Normal 19 3" xfId="5809"/>
    <cellStyle name="Normal 19 4" xfId="5810"/>
    <cellStyle name="Normal 19 5" xfId="5811"/>
    <cellStyle name="Normal 190" xfId="2563"/>
    <cellStyle name="Normal 191" xfId="2564"/>
    <cellStyle name="Normal 192" xfId="2565"/>
    <cellStyle name="Normal 192 2" xfId="2566"/>
    <cellStyle name="Normal 192 3" xfId="2567"/>
    <cellStyle name="Normal 193" xfId="2568"/>
    <cellStyle name="Normal 193 2" xfId="2569"/>
    <cellStyle name="Normal 194" xfId="2570"/>
    <cellStyle name="Normal 195" xfId="2571"/>
    <cellStyle name="Normal 196" xfId="2572"/>
    <cellStyle name="Normal 197" xfId="2573"/>
    <cellStyle name="Normal 198" xfId="2574"/>
    <cellStyle name="Normal 199" xfId="2575"/>
    <cellStyle name="Normal 2" xfId="4"/>
    <cellStyle name="Normal 2 10" xfId="5812"/>
    <cellStyle name="Normal 2 10 2" xfId="6249"/>
    <cellStyle name="Normal 2 10_2-JC" xfId="6360"/>
    <cellStyle name="Normal 2 11" xfId="5813"/>
    <cellStyle name="Normal 2 12" xfId="8"/>
    <cellStyle name="Normal 2 13" xfId="7357"/>
    <cellStyle name="Normal 2 14" xfId="7355"/>
    <cellStyle name="Normal 2 15" xfId="7356"/>
    <cellStyle name="Normal 2 16" xfId="7361"/>
    <cellStyle name="Normal 2 2" xfId="2576"/>
    <cellStyle name="Normal 2 2 2" xfId="2577"/>
    <cellStyle name="Normal 2 2 2 2" xfId="5814"/>
    <cellStyle name="Normal 2 2 2_2-JC" xfId="6361"/>
    <cellStyle name="Normal 2 2 3" xfId="5815"/>
    <cellStyle name="Normal 2 2 4" xfId="5816"/>
    <cellStyle name="Normal 2 2 5" xfId="5817"/>
    <cellStyle name="Normal 2 2 6" xfId="5818"/>
    <cellStyle name="Normal 2 3" xfId="2578"/>
    <cellStyle name="Normal 2 3 2" xfId="2579"/>
    <cellStyle name="Normal 2 3 2 2" xfId="5819"/>
    <cellStyle name="Normal 2 3 3" xfId="5820"/>
    <cellStyle name="Normal 2 3 4" xfId="5821"/>
    <cellStyle name="Normal 2 3 5" xfId="5822"/>
    <cellStyle name="Normal 2 3_2-JC" xfId="6362"/>
    <cellStyle name="Normal 2 4" xfId="2580"/>
    <cellStyle name="Normal 2 4 2" xfId="2581"/>
    <cellStyle name="Normal 2 4 2 2" xfId="5823"/>
    <cellStyle name="Normal 2 4 3" xfId="2582"/>
    <cellStyle name="Normal 2 4 4" xfId="5824"/>
    <cellStyle name="Normal 2 4 5" xfId="5825"/>
    <cellStyle name="Normal 2 4_2-JC" xfId="6363"/>
    <cellStyle name="Normal 2 5" xfId="2583"/>
    <cellStyle name="Normal 2 5 2" xfId="2584"/>
    <cellStyle name="Normal 2 5 3" xfId="5826"/>
    <cellStyle name="Normal 2 5 4" xfId="5827"/>
    <cellStyle name="Normal 2 5 5" xfId="5828"/>
    <cellStyle name="Normal 2 6" xfId="2585"/>
    <cellStyle name="Normal 2 6 2" xfId="2586"/>
    <cellStyle name="Normal 2 6 3" xfId="5829"/>
    <cellStyle name="Normal 2 6 4" xfId="5830"/>
    <cellStyle name="Normal 2 6 5" xfId="5831"/>
    <cellStyle name="Normal 2 6_2-JC" xfId="6364"/>
    <cellStyle name="Normal 2 7" xfId="2587"/>
    <cellStyle name="Normal 2 7 2" xfId="2588"/>
    <cellStyle name="Normal 2 7 3" xfId="5832"/>
    <cellStyle name="Normal 2 7 4" xfId="5833"/>
    <cellStyle name="Normal 2 7 5" xfId="5834"/>
    <cellStyle name="Normal 2 7_2-JC" xfId="6365"/>
    <cellStyle name="Normal 2 8" xfId="2589"/>
    <cellStyle name="Normal 2 8 2" xfId="5835"/>
    <cellStyle name="Normal 2 8_2-JC" xfId="6366"/>
    <cellStyle name="Normal 2 9" xfId="5836"/>
    <cellStyle name="Normal 2_2-JC" xfId="6359"/>
    <cellStyle name="Normal 20" xfId="2590"/>
    <cellStyle name="Normal 20 2" xfId="2591"/>
    <cellStyle name="Normal 20 3" xfId="5837"/>
    <cellStyle name="Normal 20 4" xfId="5838"/>
    <cellStyle name="Normal 20 5" xfId="5839"/>
    <cellStyle name="Normal 200" xfId="2592"/>
    <cellStyle name="Normal 201" xfId="2593"/>
    <cellStyle name="Normal 202" xfId="2594"/>
    <cellStyle name="Normal 203" xfId="2595"/>
    <cellStyle name="Normal 204" xfId="2596"/>
    <cellStyle name="Normal 205" xfId="2597"/>
    <cellStyle name="Normal 206" xfId="2598"/>
    <cellStyle name="Normal 207" xfId="2599"/>
    <cellStyle name="Normal 208" xfId="2600"/>
    <cellStyle name="Normal 209" xfId="2601"/>
    <cellStyle name="Normal 21" xfId="2602"/>
    <cellStyle name="Normal 21 10" xfId="2603"/>
    <cellStyle name="Normal 21 10 2" xfId="2604"/>
    <cellStyle name="Normal 21 10 3" xfId="2605"/>
    <cellStyle name="Normal 21 10_2-JC" xfId="6368"/>
    <cellStyle name="Normal 21 11" xfId="2606"/>
    <cellStyle name="Normal 21 12" xfId="2607"/>
    <cellStyle name="Normal 21 2" xfId="2608"/>
    <cellStyle name="Normal 21 2 10" xfId="2609"/>
    <cellStyle name="Normal 21 2 2" xfId="2610"/>
    <cellStyle name="Normal 21 2 2 2" xfId="2611"/>
    <cellStyle name="Normal 21 2 2 2 2" xfId="2612"/>
    <cellStyle name="Normal 21 2 2 2 2 2" xfId="2613"/>
    <cellStyle name="Normal 21 2 2 2 2 2 2" xfId="2614"/>
    <cellStyle name="Normal 21 2 2 2 2 2 3" xfId="2615"/>
    <cellStyle name="Normal 21 2 2 2 2 2_2-JC" xfId="6373"/>
    <cellStyle name="Normal 21 2 2 2 2 3" xfId="2616"/>
    <cellStyle name="Normal 21 2 2 2 2 4" xfId="2617"/>
    <cellStyle name="Normal 21 2 2 2 2_2-JC" xfId="6372"/>
    <cellStyle name="Normal 21 2 2 2 3" xfId="2618"/>
    <cellStyle name="Normal 21 2 2 2 3 2" xfId="2619"/>
    <cellStyle name="Normal 21 2 2 2 3 3" xfId="2620"/>
    <cellStyle name="Normal 21 2 2 2 3_2-JC" xfId="6374"/>
    <cellStyle name="Normal 21 2 2 2 4" xfId="2621"/>
    <cellStyle name="Normal 21 2 2 2 5" xfId="2622"/>
    <cellStyle name="Normal 21 2 2 2_2-JC" xfId="6371"/>
    <cellStyle name="Normal 21 2 2 3" xfId="2623"/>
    <cellStyle name="Normal 21 2 2 3 2" xfId="2624"/>
    <cellStyle name="Normal 21 2 2 3 2 2" xfId="2625"/>
    <cellStyle name="Normal 21 2 2 3 2 2 2" xfId="2626"/>
    <cellStyle name="Normal 21 2 2 3 2 2 3" xfId="2627"/>
    <cellStyle name="Normal 21 2 2 3 2 2_2-JC" xfId="6377"/>
    <cellStyle name="Normal 21 2 2 3 2 3" xfId="2628"/>
    <cellStyle name="Normal 21 2 2 3 2 4" xfId="2629"/>
    <cellStyle name="Normal 21 2 2 3 2_2-JC" xfId="6376"/>
    <cellStyle name="Normal 21 2 2 3 3" xfId="2630"/>
    <cellStyle name="Normal 21 2 2 3 3 2" xfId="2631"/>
    <cellStyle name="Normal 21 2 2 3 3 3" xfId="2632"/>
    <cellStyle name="Normal 21 2 2 3 3_2-JC" xfId="6378"/>
    <cellStyle name="Normal 21 2 2 3 4" xfId="2633"/>
    <cellStyle name="Normal 21 2 2 3 5" xfId="2634"/>
    <cellStyle name="Normal 21 2 2 3_2-JC" xfId="6375"/>
    <cellStyle name="Normal 21 2 2 4" xfId="2635"/>
    <cellStyle name="Normal 21 2 2 4 2" xfId="2636"/>
    <cellStyle name="Normal 21 2 2 4 2 2" xfId="2637"/>
    <cellStyle name="Normal 21 2 2 4 2 3" xfId="2638"/>
    <cellStyle name="Normal 21 2 2 4 2_2-JC" xfId="6380"/>
    <cellStyle name="Normal 21 2 2 4 3" xfId="2639"/>
    <cellStyle name="Normal 21 2 2 4 4" xfId="2640"/>
    <cellStyle name="Normal 21 2 2 4_2-JC" xfId="6379"/>
    <cellStyle name="Normal 21 2 2 5" xfId="2641"/>
    <cellStyle name="Normal 21 2 2 5 2" xfId="2642"/>
    <cellStyle name="Normal 21 2 2 5 3" xfId="2643"/>
    <cellStyle name="Normal 21 2 2 5_2-JC" xfId="6381"/>
    <cellStyle name="Normal 21 2 2 6" xfId="2644"/>
    <cellStyle name="Normal 21 2 2 7" xfId="2645"/>
    <cellStyle name="Normal 21 2 2_2-JC" xfId="6370"/>
    <cellStyle name="Normal 21 2 3" xfId="2646"/>
    <cellStyle name="Normal 21 2 3 2" xfId="2647"/>
    <cellStyle name="Normal 21 2 3 2 2" xfId="2648"/>
    <cellStyle name="Normal 21 2 3 2 2 2" xfId="2649"/>
    <cellStyle name="Normal 21 2 3 2 2 2 2" xfId="2650"/>
    <cellStyle name="Normal 21 2 3 2 2 2 3" xfId="2651"/>
    <cellStyle name="Normal 21 2 3 2 2 2_2-JC" xfId="6385"/>
    <cellStyle name="Normal 21 2 3 2 2 3" xfId="2652"/>
    <cellStyle name="Normal 21 2 3 2 2 4" xfId="2653"/>
    <cellStyle name="Normal 21 2 3 2 2_2-JC" xfId="6384"/>
    <cellStyle name="Normal 21 2 3 2 3" xfId="2654"/>
    <cellStyle name="Normal 21 2 3 2 3 2" xfId="2655"/>
    <cellStyle name="Normal 21 2 3 2 3 3" xfId="2656"/>
    <cellStyle name="Normal 21 2 3 2 3_2-JC" xfId="6386"/>
    <cellStyle name="Normal 21 2 3 2 4" xfId="2657"/>
    <cellStyle name="Normal 21 2 3 2 5" xfId="2658"/>
    <cellStyle name="Normal 21 2 3 2_2-JC" xfId="6383"/>
    <cellStyle name="Normal 21 2 3 3" xfId="2659"/>
    <cellStyle name="Normal 21 2 3 3 2" xfId="2660"/>
    <cellStyle name="Normal 21 2 3 3 2 2" xfId="2661"/>
    <cellStyle name="Normal 21 2 3 3 2 3" xfId="2662"/>
    <cellStyle name="Normal 21 2 3 3 2_2-JC" xfId="6388"/>
    <cellStyle name="Normal 21 2 3 3 3" xfId="2663"/>
    <cellStyle name="Normal 21 2 3 3 4" xfId="2664"/>
    <cellStyle name="Normal 21 2 3 3_2-JC" xfId="6387"/>
    <cellStyle name="Normal 21 2 3 4" xfId="2665"/>
    <cellStyle name="Normal 21 2 3 4 2" xfId="2666"/>
    <cellStyle name="Normal 21 2 3 4 3" xfId="2667"/>
    <cellStyle name="Normal 21 2 3 4_2-JC" xfId="6389"/>
    <cellStyle name="Normal 21 2 3 5" xfId="2668"/>
    <cellStyle name="Normal 21 2 3 6" xfId="2669"/>
    <cellStyle name="Normal 21 2 3_2-JC" xfId="6382"/>
    <cellStyle name="Normal 21 2 4" xfId="2670"/>
    <cellStyle name="Normal 21 2 4 2" xfId="2671"/>
    <cellStyle name="Normal 21 2 4 2 2" xfId="2672"/>
    <cellStyle name="Normal 21 2 4 2 2 2" xfId="2673"/>
    <cellStyle name="Normal 21 2 4 2 2 3" xfId="2674"/>
    <cellStyle name="Normal 21 2 4 2 2_2-JC" xfId="6392"/>
    <cellStyle name="Normal 21 2 4 2 3" xfId="2675"/>
    <cellStyle name="Normal 21 2 4 2 4" xfId="2676"/>
    <cellStyle name="Normal 21 2 4 2_2-JC" xfId="6391"/>
    <cellStyle name="Normal 21 2 4 3" xfId="2677"/>
    <cellStyle name="Normal 21 2 4 3 2" xfId="2678"/>
    <cellStyle name="Normal 21 2 4 3 3" xfId="2679"/>
    <cellStyle name="Normal 21 2 4 3_2-JC" xfId="6393"/>
    <cellStyle name="Normal 21 2 4 4" xfId="2680"/>
    <cellStyle name="Normal 21 2 4 5" xfId="2681"/>
    <cellStyle name="Normal 21 2 4_2-JC" xfId="6390"/>
    <cellStyle name="Normal 21 2 5" xfId="2682"/>
    <cellStyle name="Normal 21 2 5 2" xfId="2683"/>
    <cellStyle name="Normal 21 2 5 2 2" xfId="2684"/>
    <cellStyle name="Normal 21 2 5 2 2 2" xfId="2685"/>
    <cellStyle name="Normal 21 2 5 2 2 3" xfId="2686"/>
    <cellStyle name="Normal 21 2 5 2 2_2-JC" xfId="6396"/>
    <cellStyle name="Normal 21 2 5 2 3" xfId="2687"/>
    <cellStyle name="Normal 21 2 5 2 4" xfId="2688"/>
    <cellStyle name="Normal 21 2 5 2_2-JC" xfId="6395"/>
    <cellStyle name="Normal 21 2 5 3" xfId="2689"/>
    <cellStyle name="Normal 21 2 5 3 2" xfId="2690"/>
    <cellStyle name="Normal 21 2 5 3 3" xfId="2691"/>
    <cellStyle name="Normal 21 2 5 3_2-JC" xfId="6397"/>
    <cellStyle name="Normal 21 2 5 4" xfId="2692"/>
    <cellStyle name="Normal 21 2 5 5" xfId="2693"/>
    <cellStyle name="Normal 21 2 5_2-JC" xfId="6394"/>
    <cellStyle name="Normal 21 2 6" xfId="2694"/>
    <cellStyle name="Normal 21 2 6 2" xfId="2695"/>
    <cellStyle name="Normal 21 2 6 2 2" xfId="2696"/>
    <cellStyle name="Normal 21 2 6 2 2 2" xfId="2697"/>
    <cellStyle name="Normal 21 2 6 2 2 3" xfId="2698"/>
    <cellStyle name="Normal 21 2 6 2 2_2-JC" xfId="6400"/>
    <cellStyle name="Normal 21 2 6 2 3" xfId="2699"/>
    <cellStyle name="Normal 21 2 6 2 4" xfId="2700"/>
    <cellStyle name="Normal 21 2 6 2_2-JC" xfId="6399"/>
    <cellStyle name="Normal 21 2 6 3" xfId="2701"/>
    <cellStyle name="Normal 21 2 6 3 2" xfId="2702"/>
    <cellStyle name="Normal 21 2 6 3 3" xfId="2703"/>
    <cellStyle name="Normal 21 2 6 3_2-JC" xfId="6401"/>
    <cellStyle name="Normal 21 2 6 4" xfId="2704"/>
    <cellStyle name="Normal 21 2 6 5" xfId="2705"/>
    <cellStyle name="Normal 21 2 6_2-JC" xfId="6398"/>
    <cellStyle name="Normal 21 2 7" xfId="2706"/>
    <cellStyle name="Normal 21 2 7 2" xfId="2707"/>
    <cellStyle name="Normal 21 2 7 2 2" xfId="2708"/>
    <cellStyle name="Normal 21 2 7 2 3" xfId="2709"/>
    <cellStyle name="Normal 21 2 7 2_2-JC" xfId="6403"/>
    <cellStyle name="Normal 21 2 7 3" xfId="2710"/>
    <cellStyle name="Normal 21 2 7 4" xfId="2711"/>
    <cellStyle name="Normal 21 2 7_2-JC" xfId="6402"/>
    <cellStyle name="Normal 21 2 8" xfId="2712"/>
    <cellStyle name="Normal 21 2 8 2" xfId="2713"/>
    <cellStyle name="Normal 21 2 8 3" xfId="2714"/>
    <cellStyle name="Normal 21 2 8_2-JC" xfId="6404"/>
    <cellStyle name="Normal 21 2 9" xfId="2715"/>
    <cellStyle name="Normal 21 2_2-JC" xfId="6369"/>
    <cellStyle name="Normal 21 3" xfId="2716"/>
    <cellStyle name="Normal 21 3 2" xfId="2717"/>
    <cellStyle name="Normal 21 3 2 2" xfId="2718"/>
    <cellStyle name="Normal 21 3 2 2 2" xfId="2719"/>
    <cellStyle name="Normal 21 3 2 2 2 2" xfId="2720"/>
    <cellStyle name="Normal 21 3 2 2 2 3" xfId="2721"/>
    <cellStyle name="Normal 21 3 2 2 2_2-JC" xfId="6408"/>
    <cellStyle name="Normal 21 3 2 2 3" xfId="2722"/>
    <cellStyle name="Normal 21 3 2 2 4" xfId="2723"/>
    <cellStyle name="Normal 21 3 2 2_2-JC" xfId="6407"/>
    <cellStyle name="Normal 21 3 2 3" xfId="2724"/>
    <cellStyle name="Normal 21 3 2 3 2" xfId="2725"/>
    <cellStyle name="Normal 21 3 2 3 3" xfId="2726"/>
    <cellStyle name="Normal 21 3 2 3_2-JC" xfId="6409"/>
    <cellStyle name="Normal 21 3 2 4" xfId="2727"/>
    <cellStyle name="Normal 21 3 2 5" xfId="2728"/>
    <cellStyle name="Normal 21 3 2_2-JC" xfId="6406"/>
    <cellStyle name="Normal 21 3 3" xfId="2729"/>
    <cellStyle name="Normal 21 3 3 2" xfId="2730"/>
    <cellStyle name="Normal 21 3 3 2 2" xfId="2731"/>
    <cellStyle name="Normal 21 3 3 2 2 2" xfId="2732"/>
    <cellStyle name="Normal 21 3 3 2 2 3" xfId="2733"/>
    <cellStyle name="Normal 21 3 3 2 2_2-JC" xfId="6412"/>
    <cellStyle name="Normal 21 3 3 2 3" xfId="2734"/>
    <cellStyle name="Normal 21 3 3 2 4" xfId="2735"/>
    <cellStyle name="Normal 21 3 3 2_2-JC" xfId="6411"/>
    <cellStyle name="Normal 21 3 3 3" xfId="2736"/>
    <cellStyle name="Normal 21 3 3 3 2" xfId="2737"/>
    <cellStyle name="Normal 21 3 3 3 3" xfId="2738"/>
    <cellStyle name="Normal 21 3 3 3_2-JC" xfId="6413"/>
    <cellStyle name="Normal 21 3 3 4" xfId="2739"/>
    <cellStyle name="Normal 21 3 3 5" xfId="2740"/>
    <cellStyle name="Normal 21 3 3_2-JC" xfId="6410"/>
    <cellStyle name="Normal 21 3 4" xfId="2741"/>
    <cellStyle name="Normal 21 3 4 2" xfId="2742"/>
    <cellStyle name="Normal 21 3 4 2 2" xfId="2743"/>
    <cellStyle name="Normal 21 3 4 2 3" xfId="2744"/>
    <cellStyle name="Normal 21 3 4 2_2-JC" xfId="6415"/>
    <cellStyle name="Normal 21 3 4 3" xfId="2745"/>
    <cellStyle name="Normal 21 3 4 4" xfId="2746"/>
    <cellStyle name="Normal 21 3 4_2-JC" xfId="6414"/>
    <cellStyle name="Normal 21 3 5" xfId="2747"/>
    <cellStyle name="Normal 21 3 5 2" xfId="2748"/>
    <cellStyle name="Normal 21 3 5 3" xfId="2749"/>
    <cellStyle name="Normal 21 3 5_2-JC" xfId="6416"/>
    <cellStyle name="Normal 21 3 6" xfId="2750"/>
    <cellStyle name="Normal 21 3 7" xfId="2751"/>
    <cellStyle name="Normal 21 3_2-JC" xfId="6405"/>
    <cellStyle name="Normal 21 4" xfId="2752"/>
    <cellStyle name="Normal 21 4 2" xfId="2753"/>
    <cellStyle name="Normal 21 4 2 2" xfId="2754"/>
    <cellStyle name="Normal 21 4 2 2 2" xfId="2755"/>
    <cellStyle name="Normal 21 4 2 2 2 2" xfId="2756"/>
    <cellStyle name="Normal 21 4 2 2 2 3" xfId="2757"/>
    <cellStyle name="Normal 21 4 2 2 2_2-JC" xfId="6420"/>
    <cellStyle name="Normal 21 4 2 2 3" xfId="2758"/>
    <cellStyle name="Normal 21 4 2 2 4" xfId="2759"/>
    <cellStyle name="Normal 21 4 2 2_2-JC" xfId="6419"/>
    <cellStyle name="Normal 21 4 2 3" xfId="2760"/>
    <cellStyle name="Normal 21 4 2 3 2" xfId="2761"/>
    <cellStyle name="Normal 21 4 2 3 3" xfId="2762"/>
    <cellStyle name="Normal 21 4 2 3_2-JC" xfId="6421"/>
    <cellStyle name="Normal 21 4 2 4" xfId="2763"/>
    <cellStyle name="Normal 21 4 2 5" xfId="2764"/>
    <cellStyle name="Normal 21 4 2_2-JC" xfId="6418"/>
    <cellStyle name="Normal 21 4 3" xfId="2765"/>
    <cellStyle name="Normal 21 4 3 2" xfId="2766"/>
    <cellStyle name="Normal 21 4 3 2 2" xfId="2767"/>
    <cellStyle name="Normal 21 4 3 2 3" xfId="2768"/>
    <cellStyle name="Normal 21 4 3 2_2-JC" xfId="6423"/>
    <cellStyle name="Normal 21 4 3 3" xfId="2769"/>
    <cellStyle name="Normal 21 4 3 4" xfId="2770"/>
    <cellStyle name="Normal 21 4 3_2-JC" xfId="6422"/>
    <cellStyle name="Normal 21 4 4" xfId="2771"/>
    <cellStyle name="Normal 21 4 4 2" xfId="2772"/>
    <cellStyle name="Normal 21 4 4 3" xfId="2773"/>
    <cellStyle name="Normal 21 4 4_2-JC" xfId="6424"/>
    <cellStyle name="Normal 21 4 5" xfId="2774"/>
    <cellStyle name="Normal 21 4 6" xfId="2775"/>
    <cellStyle name="Normal 21 4_2-JC" xfId="6417"/>
    <cellStyle name="Normal 21 5" xfId="2776"/>
    <cellStyle name="Normal 21 5 2" xfId="2777"/>
    <cellStyle name="Normal 21 5 2 2" xfId="2778"/>
    <cellStyle name="Normal 21 5 2 2 2" xfId="2779"/>
    <cellStyle name="Normal 21 5 2 2 3" xfId="2780"/>
    <cellStyle name="Normal 21 5 2 2_2-JC" xfId="6427"/>
    <cellStyle name="Normal 21 5 2 3" xfId="2781"/>
    <cellStyle name="Normal 21 5 2 4" xfId="2782"/>
    <cellStyle name="Normal 21 5 2_2-JC" xfId="6426"/>
    <cellStyle name="Normal 21 5 3" xfId="2783"/>
    <cellStyle name="Normal 21 5 3 2" xfId="2784"/>
    <cellStyle name="Normal 21 5 3 3" xfId="2785"/>
    <cellStyle name="Normal 21 5 3_2-JC" xfId="6428"/>
    <cellStyle name="Normal 21 5 4" xfId="2786"/>
    <cellStyle name="Normal 21 5 5" xfId="2787"/>
    <cellStyle name="Normal 21 5_2-JC" xfId="6425"/>
    <cellStyle name="Normal 21 6" xfId="2788"/>
    <cellStyle name="Normal 21 6 2" xfId="2789"/>
    <cellStyle name="Normal 21 6 2 2" xfId="2790"/>
    <cellStyle name="Normal 21 6 2 2 2" xfId="2791"/>
    <cellStyle name="Normal 21 6 2 2 3" xfId="2792"/>
    <cellStyle name="Normal 21 6 2 2_2-JC" xfId="6431"/>
    <cellStyle name="Normal 21 6 2 3" xfId="2793"/>
    <cellStyle name="Normal 21 6 2 4" xfId="2794"/>
    <cellStyle name="Normal 21 6 2_2-JC" xfId="6430"/>
    <cellStyle name="Normal 21 6 3" xfId="2795"/>
    <cellStyle name="Normal 21 6 3 2" xfId="2796"/>
    <cellStyle name="Normal 21 6 3 3" xfId="2797"/>
    <cellStyle name="Normal 21 6 3_2-JC" xfId="6432"/>
    <cellStyle name="Normal 21 6 4" xfId="2798"/>
    <cellStyle name="Normal 21 6 5" xfId="2799"/>
    <cellStyle name="Normal 21 6_2-JC" xfId="6429"/>
    <cellStyle name="Normal 21 7" xfId="2800"/>
    <cellStyle name="Normal 21 7 2" xfId="2801"/>
    <cellStyle name="Normal 21 7 2 2" xfId="2802"/>
    <cellStyle name="Normal 21 7 2 2 2" xfId="2803"/>
    <cellStyle name="Normal 21 7 2 2 3" xfId="2804"/>
    <cellStyle name="Normal 21 7 2 2_2-JC" xfId="6435"/>
    <cellStyle name="Normal 21 7 2 3" xfId="2805"/>
    <cellStyle name="Normal 21 7 2 4" xfId="2806"/>
    <cellStyle name="Normal 21 7 2_2-JC" xfId="6434"/>
    <cellStyle name="Normal 21 7 3" xfId="2807"/>
    <cellStyle name="Normal 21 7 3 2" xfId="2808"/>
    <cellStyle name="Normal 21 7 3 3" xfId="2809"/>
    <cellStyle name="Normal 21 7 3_2-JC" xfId="6436"/>
    <cellStyle name="Normal 21 7 4" xfId="2810"/>
    <cellStyle name="Normal 21 7 5" xfId="2811"/>
    <cellStyle name="Normal 21 7_2-JC" xfId="6433"/>
    <cellStyle name="Normal 21 8" xfId="2812"/>
    <cellStyle name="Normal 21 9" xfId="2813"/>
    <cellStyle name="Normal 21 9 2" xfId="2814"/>
    <cellStyle name="Normal 21 9 2 2" xfId="2815"/>
    <cellStyle name="Normal 21 9 2 3" xfId="2816"/>
    <cellStyle name="Normal 21 9 2_2-JC" xfId="6438"/>
    <cellStyle name="Normal 21 9 3" xfId="2817"/>
    <cellStyle name="Normal 21 9 4" xfId="2818"/>
    <cellStyle name="Normal 21 9_2-JC" xfId="6437"/>
    <cellStyle name="Normal 21_2-JC" xfId="6367"/>
    <cellStyle name="Normal 210" xfId="2819"/>
    <cellStyle name="Normal 211" xfId="2820"/>
    <cellStyle name="Normal 212" xfId="2821"/>
    <cellStyle name="Normal 213" xfId="2822"/>
    <cellStyle name="Normal 214" xfId="2823"/>
    <cellStyle name="Normal 215" xfId="2824"/>
    <cellStyle name="Normal 216" xfId="2825"/>
    <cellStyle name="Normal 217" xfId="2826"/>
    <cellStyle name="Normal 218" xfId="2827"/>
    <cellStyle name="Normal 219" xfId="2828"/>
    <cellStyle name="Normal 22" xfId="2829"/>
    <cellStyle name="Normal 22 10" xfId="2830"/>
    <cellStyle name="Normal 22 10 2" xfId="2831"/>
    <cellStyle name="Normal 22 10 3" xfId="2832"/>
    <cellStyle name="Normal 22 10_2-JC" xfId="6440"/>
    <cellStyle name="Normal 22 11" xfId="2833"/>
    <cellStyle name="Normal 22 12" xfId="2834"/>
    <cellStyle name="Normal 22 2" xfId="2835"/>
    <cellStyle name="Normal 22 2 10" xfId="2836"/>
    <cellStyle name="Normal 22 2 2" xfId="2837"/>
    <cellStyle name="Normal 22 2 2 2" xfId="2838"/>
    <cellStyle name="Normal 22 2 2 2 2" xfId="2839"/>
    <cellStyle name="Normal 22 2 2 2 2 2" xfId="2840"/>
    <cellStyle name="Normal 22 2 2 2 2 2 2" xfId="2841"/>
    <cellStyle name="Normal 22 2 2 2 2 2 3" xfId="2842"/>
    <cellStyle name="Normal 22 2 2 2 2 2_2-JC" xfId="6445"/>
    <cellStyle name="Normal 22 2 2 2 2 3" xfId="2843"/>
    <cellStyle name="Normal 22 2 2 2 2 4" xfId="2844"/>
    <cellStyle name="Normal 22 2 2 2 2_2-JC" xfId="6444"/>
    <cellStyle name="Normal 22 2 2 2 3" xfId="2845"/>
    <cellStyle name="Normal 22 2 2 2 3 2" xfId="2846"/>
    <cellStyle name="Normal 22 2 2 2 3 3" xfId="2847"/>
    <cellStyle name="Normal 22 2 2 2 3_2-JC" xfId="6446"/>
    <cellStyle name="Normal 22 2 2 2 4" xfId="2848"/>
    <cellStyle name="Normal 22 2 2 2 5" xfId="2849"/>
    <cellStyle name="Normal 22 2 2 2_2-JC" xfId="6443"/>
    <cellStyle name="Normal 22 2 2 3" xfId="2850"/>
    <cellStyle name="Normal 22 2 2 3 2" xfId="2851"/>
    <cellStyle name="Normal 22 2 2 3 2 2" xfId="2852"/>
    <cellStyle name="Normal 22 2 2 3 2 2 2" xfId="2853"/>
    <cellStyle name="Normal 22 2 2 3 2 2 3" xfId="2854"/>
    <cellStyle name="Normal 22 2 2 3 2 2_2-JC" xfId="6449"/>
    <cellStyle name="Normal 22 2 2 3 2 3" xfId="2855"/>
    <cellStyle name="Normal 22 2 2 3 2 4" xfId="2856"/>
    <cellStyle name="Normal 22 2 2 3 2_2-JC" xfId="6448"/>
    <cellStyle name="Normal 22 2 2 3 3" xfId="2857"/>
    <cellStyle name="Normal 22 2 2 3 3 2" xfId="2858"/>
    <cellStyle name="Normal 22 2 2 3 3 3" xfId="2859"/>
    <cellStyle name="Normal 22 2 2 3 3_2-JC" xfId="6450"/>
    <cellStyle name="Normal 22 2 2 3 4" xfId="2860"/>
    <cellStyle name="Normal 22 2 2 3 5" xfId="2861"/>
    <cellStyle name="Normal 22 2 2 3_2-JC" xfId="6447"/>
    <cellStyle name="Normal 22 2 2 4" xfId="2862"/>
    <cellStyle name="Normal 22 2 2 4 2" xfId="2863"/>
    <cellStyle name="Normal 22 2 2 4 2 2" xfId="2864"/>
    <cellStyle name="Normal 22 2 2 4 2 3" xfId="2865"/>
    <cellStyle name="Normal 22 2 2 4 2_2-JC" xfId="6452"/>
    <cellStyle name="Normal 22 2 2 4 3" xfId="2866"/>
    <cellStyle name="Normal 22 2 2 4 4" xfId="2867"/>
    <cellStyle name="Normal 22 2 2 4_2-JC" xfId="6451"/>
    <cellStyle name="Normal 22 2 2 5" xfId="2868"/>
    <cellStyle name="Normal 22 2 2 5 2" xfId="2869"/>
    <cellStyle name="Normal 22 2 2 5 3" xfId="2870"/>
    <cellStyle name="Normal 22 2 2 5_2-JC" xfId="6453"/>
    <cellStyle name="Normal 22 2 2 6" xfId="2871"/>
    <cellStyle name="Normal 22 2 2 7" xfId="2872"/>
    <cellStyle name="Normal 22 2 2_2-JC" xfId="6442"/>
    <cellStyle name="Normal 22 2 3" xfId="2873"/>
    <cellStyle name="Normal 22 2 3 2" xfId="2874"/>
    <cellStyle name="Normal 22 2 3 2 2" xfId="2875"/>
    <cellStyle name="Normal 22 2 3 2 2 2" xfId="2876"/>
    <cellStyle name="Normal 22 2 3 2 2 2 2" xfId="2877"/>
    <cellStyle name="Normal 22 2 3 2 2 2 3" xfId="2878"/>
    <cellStyle name="Normal 22 2 3 2 2 2_2-JC" xfId="6457"/>
    <cellStyle name="Normal 22 2 3 2 2 3" xfId="2879"/>
    <cellStyle name="Normal 22 2 3 2 2 4" xfId="2880"/>
    <cellStyle name="Normal 22 2 3 2 2_2-JC" xfId="6456"/>
    <cellStyle name="Normal 22 2 3 2 3" xfId="2881"/>
    <cellStyle name="Normal 22 2 3 2 3 2" xfId="2882"/>
    <cellStyle name="Normal 22 2 3 2 3 3" xfId="2883"/>
    <cellStyle name="Normal 22 2 3 2 3_2-JC" xfId="6458"/>
    <cellStyle name="Normal 22 2 3 2 4" xfId="2884"/>
    <cellStyle name="Normal 22 2 3 2 5" xfId="2885"/>
    <cellStyle name="Normal 22 2 3 2_2-JC" xfId="6455"/>
    <cellStyle name="Normal 22 2 3 3" xfId="2886"/>
    <cellStyle name="Normal 22 2 3 3 2" xfId="2887"/>
    <cellStyle name="Normal 22 2 3 3 2 2" xfId="2888"/>
    <cellStyle name="Normal 22 2 3 3 2 3" xfId="2889"/>
    <cellStyle name="Normal 22 2 3 3 2_2-JC" xfId="6460"/>
    <cellStyle name="Normal 22 2 3 3 3" xfId="2890"/>
    <cellStyle name="Normal 22 2 3 3 4" xfId="2891"/>
    <cellStyle name="Normal 22 2 3 3_2-JC" xfId="6459"/>
    <cellStyle name="Normal 22 2 3 4" xfId="2892"/>
    <cellStyle name="Normal 22 2 3 4 2" xfId="2893"/>
    <cellStyle name="Normal 22 2 3 4 3" xfId="2894"/>
    <cellStyle name="Normal 22 2 3 4_2-JC" xfId="6461"/>
    <cellStyle name="Normal 22 2 3 5" xfId="2895"/>
    <cellStyle name="Normal 22 2 3 6" xfId="2896"/>
    <cellStyle name="Normal 22 2 3_2-JC" xfId="6454"/>
    <cellStyle name="Normal 22 2 4" xfId="2897"/>
    <cellStyle name="Normal 22 2 4 2" xfId="2898"/>
    <cellStyle name="Normal 22 2 4 2 2" xfId="2899"/>
    <cellStyle name="Normal 22 2 4 2 2 2" xfId="2900"/>
    <cellStyle name="Normal 22 2 4 2 2 3" xfId="2901"/>
    <cellStyle name="Normal 22 2 4 2 2_2-JC" xfId="6464"/>
    <cellStyle name="Normal 22 2 4 2 3" xfId="2902"/>
    <cellStyle name="Normal 22 2 4 2 4" xfId="2903"/>
    <cellStyle name="Normal 22 2 4 2_2-JC" xfId="6463"/>
    <cellStyle name="Normal 22 2 4 3" xfId="2904"/>
    <cellStyle name="Normal 22 2 4 3 2" xfId="2905"/>
    <cellStyle name="Normal 22 2 4 3 3" xfId="2906"/>
    <cellStyle name="Normal 22 2 4 3_2-JC" xfId="6465"/>
    <cellStyle name="Normal 22 2 4 4" xfId="2907"/>
    <cellStyle name="Normal 22 2 4 5" xfId="2908"/>
    <cellStyle name="Normal 22 2 4_2-JC" xfId="6462"/>
    <cellStyle name="Normal 22 2 5" xfId="2909"/>
    <cellStyle name="Normal 22 2 5 2" xfId="2910"/>
    <cellStyle name="Normal 22 2 5 2 2" xfId="2911"/>
    <cellStyle name="Normal 22 2 5 2 2 2" xfId="2912"/>
    <cellStyle name="Normal 22 2 5 2 2 3" xfId="2913"/>
    <cellStyle name="Normal 22 2 5 2 2_2-JC" xfId="6468"/>
    <cellStyle name="Normal 22 2 5 2 3" xfId="2914"/>
    <cellStyle name="Normal 22 2 5 2 4" xfId="2915"/>
    <cellStyle name="Normal 22 2 5 2_2-JC" xfId="6467"/>
    <cellStyle name="Normal 22 2 5 3" xfId="2916"/>
    <cellStyle name="Normal 22 2 5 3 2" xfId="2917"/>
    <cellStyle name="Normal 22 2 5 3 3" xfId="2918"/>
    <cellStyle name="Normal 22 2 5 3_2-JC" xfId="6469"/>
    <cellStyle name="Normal 22 2 5 4" xfId="2919"/>
    <cellStyle name="Normal 22 2 5 5" xfId="2920"/>
    <cellStyle name="Normal 22 2 5_2-JC" xfId="6466"/>
    <cellStyle name="Normal 22 2 6" xfId="2921"/>
    <cellStyle name="Normal 22 2 6 2" xfId="2922"/>
    <cellStyle name="Normal 22 2 6 2 2" xfId="2923"/>
    <cellStyle name="Normal 22 2 6 2 2 2" xfId="2924"/>
    <cellStyle name="Normal 22 2 6 2 2 3" xfId="2925"/>
    <cellStyle name="Normal 22 2 6 2 2_2-JC" xfId="6472"/>
    <cellStyle name="Normal 22 2 6 2 3" xfId="2926"/>
    <cellStyle name="Normal 22 2 6 2 4" xfId="2927"/>
    <cellStyle name="Normal 22 2 6 2_2-JC" xfId="6471"/>
    <cellStyle name="Normal 22 2 6 3" xfId="2928"/>
    <cellStyle name="Normal 22 2 6 3 2" xfId="2929"/>
    <cellStyle name="Normal 22 2 6 3 3" xfId="2930"/>
    <cellStyle name="Normal 22 2 6 3_2-JC" xfId="6473"/>
    <cellStyle name="Normal 22 2 6 4" xfId="2931"/>
    <cellStyle name="Normal 22 2 6 5" xfId="2932"/>
    <cellStyle name="Normal 22 2 6_2-JC" xfId="6470"/>
    <cellStyle name="Normal 22 2 7" xfId="2933"/>
    <cellStyle name="Normal 22 2 7 2" xfId="2934"/>
    <cellStyle name="Normal 22 2 7 2 2" xfId="2935"/>
    <cellStyle name="Normal 22 2 7 2 3" xfId="2936"/>
    <cellStyle name="Normal 22 2 7 2_2-JC" xfId="6475"/>
    <cellStyle name="Normal 22 2 7 3" xfId="2937"/>
    <cellStyle name="Normal 22 2 7 4" xfId="2938"/>
    <cellStyle name="Normal 22 2 7_2-JC" xfId="6474"/>
    <cellStyle name="Normal 22 2 8" xfId="2939"/>
    <cellStyle name="Normal 22 2 8 2" xfId="2940"/>
    <cellStyle name="Normal 22 2 8 3" xfId="2941"/>
    <cellStyle name="Normal 22 2 8_2-JC" xfId="6476"/>
    <cellStyle name="Normal 22 2 9" xfId="2942"/>
    <cellStyle name="Normal 22 2_2-JC" xfId="6441"/>
    <cellStyle name="Normal 22 3" xfId="2943"/>
    <cellStyle name="Normal 22 3 2" xfId="2944"/>
    <cellStyle name="Normal 22 3 2 2" xfId="2945"/>
    <cellStyle name="Normal 22 3 2 2 2" xfId="2946"/>
    <cellStyle name="Normal 22 3 2 2 2 2" xfId="2947"/>
    <cellStyle name="Normal 22 3 2 2 2 3" xfId="2948"/>
    <cellStyle name="Normal 22 3 2 2 2_2-JC" xfId="6480"/>
    <cellStyle name="Normal 22 3 2 2 3" xfId="2949"/>
    <cellStyle name="Normal 22 3 2 2 4" xfId="2950"/>
    <cellStyle name="Normal 22 3 2 2_2-JC" xfId="6479"/>
    <cellStyle name="Normal 22 3 2 3" xfId="2951"/>
    <cellStyle name="Normal 22 3 2 3 2" xfId="2952"/>
    <cellStyle name="Normal 22 3 2 3 3" xfId="2953"/>
    <cellStyle name="Normal 22 3 2 3_2-JC" xfId="6481"/>
    <cellStyle name="Normal 22 3 2 4" xfId="2954"/>
    <cellStyle name="Normal 22 3 2 5" xfId="2955"/>
    <cellStyle name="Normal 22 3 2_2-JC" xfId="6478"/>
    <cellStyle name="Normal 22 3 3" xfId="2956"/>
    <cellStyle name="Normal 22 3 3 2" xfId="2957"/>
    <cellStyle name="Normal 22 3 3 2 2" xfId="2958"/>
    <cellStyle name="Normal 22 3 3 2 2 2" xfId="2959"/>
    <cellStyle name="Normal 22 3 3 2 2 3" xfId="2960"/>
    <cellStyle name="Normal 22 3 3 2 2_2-JC" xfId="6484"/>
    <cellStyle name="Normal 22 3 3 2 3" xfId="2961"/>
    <cellStyle name="Normal 22 3 3 2 4" xfId="2962"/>
    <cellStyle name="Normal 22 3 3 2_2-JC" xfId="6483"/>
    <cellStyle name="Normal 22 3 3 3" xfId="2963"/>
    <cellStyle name="Normal 22 3 3 3 2" xfId="2964"/>
    <cellStyle name="Normal 22 3 3 3 3" xfId="2965"/>
    <cellStyle name="Normal 22 3 3 3_2-JC" xfId="6485"/>
    <cellStyle name="Normal 22 3 3 4" xfId="2966"/>
    <cellStyle name="Normal 22 3 3 5" xfId="2967"/>
    <cellStyle name="Normal 22 3 3_2-JC" xfId="6482"/>
    <cellStyle name="Normal 22 3 4" xfId="2968"/>
    <cellStyle name="Normal 22 3 4 2" xfId="2969"/>
    <cellStyle name="Normal 22 3 4 2 2" xfId="2970"/>
    <cellStyle name="Normal 22 3 4 2 3" xfId="2971"/>
    <cellStyle name="Normal 22 3 4 2_2-JC" xfId="6487"/>
    <cellStyle name="Normal 22 3 4 3" xfId="2972"/>
    <cellStyle name="Normal 22 3 4 4" xfId="2973"/>
    <cellStyle name="Normal 22 3 4_2-JC" xfId="6486"/>
    <cellStyle name="Normal 22 3 5" xfId="2974"/>
    <cellStyle name="Normal 22 3 5 2" xfId="2975"/>
    <cellStyle name="Normal 22 3 5 3" xfId="2976"/>
    <cellStyle name="Normal 22 3 5_2-JC" xfId="6488"/>
    <cellStyle name="Normal 22 3 6" xfId="2977"/>
    <cellStyle name="Normal 22 3 7" xfId="2978"/>
    <cellStyle name="Normal 22 3_2-JC" xfId="6477"/>
    <cellStyle name="Normal 22 4" xfId="2979"/>
    <cellStyle name="Normal 22 4 2" xfId="2980"/>
    <cellStyle name="Normal 22 4 2 2" xfId="2981"/>
    <cellStyle name="Normal 22 4 2 2 2" xfId="2982"/>
    <cellStyle name="Normal 22 4 2 2 2 2" xfId="2983"/>
    <cellStyle name="Normal 22 4 2 2 2 3" xfId="2984"/>
    <cellStyle name="Normal 22 4 2 2 2_2-JC" xfId="6492"/>
    <cellStyle name="Normal 22 4 2 2 3" xfId="2985"/>
    <cellStyle name="Normal 22 4 2 2 4" xfId="2986"/>
    <cellStyle name="Normal 22 4 2 2_2-JC" xfId="6491"/>
    <cellStyle name="Normal 22 4 2 3" xfId="2987"/>
    <cellStyle name="Normal 22 4 2 3 2" xfId="2988"/>
    <cellStyle name="Normal 22 4 2 3 3" xfId="2989"/>
    <cellStyle name="Normal 22 4 2 3_2-JC" xfId="6493"/>
    <cellStyle name="Normal 22 4 2 4" xfId="2990"/>
    <cellStyle name="Normal 22 4 2 5" xfId="2991"/>
    <cellStyle name="Normal 22 4 2_2-JC" xfId="6490"/>
    <cellStyle name="Normal 22 4 3" xfId="2992"/>
    <cellStyle name="Normal 22 4 3 2" xfId="2993"/>
    <cellStyle name="Normal 22 4 3 2 2" xfId="2994"/>
    <cellStyle name="Normal 22 4 3 2 3" xfId="2995"/>
    <cellStyle name="Normal 22 4 3 2_2-JC" xfId="6495"/>
    <cellStyle name="Normal 22 4 3 3" xfId="2996"/>
    <cellStyle name="Normal 22 4 3 4" xfId="2997"/>
    <cellStyle name="Normal 22 4 3_2-JC" xfId="6494"/>
    <cellStyle name="Normal 22 4 4" xfId="2998"/>
    <cellStyle name="Normal 22 4 4 2" xfId="2999"/>
    <cellStyle name="Normal 22 4 4 3" xfId="3000"/>
    <cellStyle name="Normal 22 4 4_2-JC" xfId="6496"/>
    <cellStyle name="Normal 22 4 5" xfId="3001"/>
    <cellStyle name="Normal 22 4 6" xfId="3002"/>
    <cellStyle name="Normal 22 4_2-JC" xfId="6489"/>
    <cellStyle name="Normal 22 5" xfId="3003"/>
    <cellStyle name="Normal 22 5 2" xfId="3004"/>
    <cellStyle name="Normal 22 5 2 2" xfId="3005"/>
    <cellStyle name="Normal 22 5 2 2 2" xfId="3006"/>
    <cellStyle name="Normal 22 5 2 2 3" xfId="3007"/>
    <cellStyle name="Normal 22 5 2 2_2-JC" xfId="6499"/>
    <cellStyle name="Normal 22 5 2 3" xfId="3008"/>
    <cellStyle name="Normal 22 5 2 4" xfId="3009"/>
    <cellStyle name="Normal 22 5 2_2-JC" xfId="6498"/>
    <cellStyle name="Normal 22 5 3" xfId="3010"/>
    <cellStyle name="Normal 22 5 3 2" xfId="3011"/>
    <cellStyle name="Normal 22 5 3 3" xfId="3012"/>
    <cellStyle name="Normal 22 5 3_2-JC" xfId="6500"/>
    <cellStyle name="Normal 22 5 4" xfId="3013"/>
    <cellStyle name="Normal 22 5 5" xfId="3014"/>
    <cellStyle name="Normal 22 5_2-JC" xfId="6497"/>
    <cellStyle name="Normal 22 6" xfId="3015"/>
    <cellStyle name="Normal 22 6 2" xfId="3016"/>
    <cellStyle name="Normal 22 6 2 2" xfId="3017"/>
    <cellStyle name="Normal 22 6 2 2 2" xfId="3018"/>
    <cellStyle name="Normal 22 6 2 2 3" xfId="3019"/>
    <cellStyle name="Normal 22 6 2 2_2-JC" xfId="6503"/>
    <cellStyle name="Normal 22 6 2 3" xfId="3020"/>
    <cellStyle name="Normal 22 6 2 4" xfId="3021"/>
    <cellStyle name="Normal 22 6 2_2-JC" xfId="6502"/>
    <cellStyle name="Normal 22 6 3" xfId="3022"/>
    <cellStyle name="Normal 22 6 3 2" xfId="3023"/>
    <cellStyle name="Normal 22 6 3 3" xfId="3024"/>
    <cellStyle name="Normal 22 6 3_2-JC" xfId="6504"/>
    <cellStyle name="Normal 22 6 4" xfId="3025"/>
    <cellStyle name="Normal 22 6 5" xfId="3026"/>
    <cellStyle name="Normal 22 6_2-JC" xfId="6501"/>
    <cellStyle name="Normal 22 7" xfId="3027"/>
    <cellStyle name="Normal 22 7 2" xfId="3028"/>
    <cellStyle name="Normal 22 7 2 2" xfId="3029"/>
    <cellStyle name="Normal 22 7 2 2 2" xfId="3030"/>
    <cellStyle name="Normal 22 7 2 2 3" xfId="3031"/>
    <cellStyle name="Normal 22 7 2 2_2-JC" xfId="6507"/>
    <cellStyle name="Normal 22 7 2 3" xfId="3032"/>
    <cellStyle name="Normal 22 7 2 4" xfId="3033"/>
    <cellStyle name="Normal 22 7 2_2-JC" xfId="6506"/>
    <cellStyle name="Normal 22 7 3" xfId="3034"/>
    <cellStyle name="Normal 22 7 3 2" xfId="3035"/>
    <cellStyle name="Normal 22 7 3 3" xfId="3036"/>
    <cellStyle name="Normal 22 7 3_2-JC" xfId="6508"/>
    <cellStyle name="Normal 22 7 4" xfId="3037"/>
    <cellStyle name="Normal 22 7 5" xfId="3038"/>
    <cellStyle name="Normal 22 7_2-JC" xfId="6505"/>
    <cellStyle name="Normal 22 8" xfId="3039"/>
    <cellStyle name="Normal 22 9" xfId="3040"/>
    <cellStyle name="Normal 22 9 2" xfId="3041"/>
    <cellStyle name="Normal 22 9 2 2" xfId="3042"/>
    <cellStyle name="Normal 22 9 2 3" xfId="3043"/>
    <cellStyle name="Normal 22 9 2_2-JC" xfId="6510"/>
    <cellStyle name="Normal 22 9 3" xfId="3044"/>
    <cellStyle name="Normal 22 9 4" xfId="3045"/>
    <cellStyle name="Normal 22 9_2-JC" xfId="6509"/>
    <cellStyle name="Normal 22_2-JC" xfId="6439"/>
    <cellStyle name="Normal 220" xfId="3046"/>
    <cellStyle name="Normal 221" xfId="3047"/>
    <cellStyle name="Normal 222" xfId="3048"/>
    <cellStyle name="Normal 223" xfId="3049"/>
    <cellStyle name="Normal 224" xfId="3050"/>
    <cellStyle name="Normal 225" xfId="3051"/>
    <cellStyle name="Normal 226" xfId="3052"/>
    <cellStyle name="Normal 227" xfId="3053"/>
    <cellStyle name="Normal 228" xfId="3054"/>
    <cellStyle name="Normal 229" xfId="3055"/>
    <cellStyle name="Normal 23" xfId="3056"/>
    <cellStyle name="Normal 23 2" xfId="3057"/>
    <cellStyle name="Normal 23 2 2" xfId="5840"/>
    <cellStyle name="Normal 23 2_2-JC" xfId="6512"/>
    <cellStyle name="Normal 23 3" xfId="3058"/>
    <cellStyle name="Normal 23 3 2" xfId="3059"/>
    <cellStyle name="Normal 23 3 2 2" xfId="3060"/>
    <cellStyle name="Normal 23 3 2 2 2" xfId="3061"/>
    <cellStyle name="Normal 23 3 2 2 3" xfId="3062"/>
    <cellStyle name="Normal 23 3 2 2_2-JC" xfId="6515"/>
    <cellStyle name="Normal 23 3 2 3" xfId="3063"/>
    <cellStyle name="Normal 23 3 2 4" xfId="3064"/>
    <cellStyle name="Normal 23 3 2_2-JC" xfId="6514"/>
    <cellStyle name="Normal 23 3 3" xfId="3065"/>
    <cellStyle name="Normal 23 3 3 2" xfId="3066"/>
    <cellStyle name="Normal 23 3 3 3" xfId="3067"/>
    <cellStyle name="Normal 23 3 3_2-JC" xfId="6516"/>
    <cellStyle name="Normal 23 3 4" xfId="3068"/>
    <cellStyle name="Normal 23 3 5" xfId="3069"/>
    <cellStyle name="Normal 23 3_2-JC" xfId="6513"/>
    <cellStyle name="Normal 23_2-JC" xfId="6511"/>
    <cellStyle name="Normal 230" xfId="3070"/>
    <cellStyle name="Normal 231" xfId="3071"/>
    <cellStyle name="Normal 232" xfId="3072"/>
    <cellStyle name="Normal 233" xfId="3073"/>
    <cellStyle name="Normal 234" xfId="3074"/>
    <cellStyle name="Normal 235" xfId="3075"/>
    <cellStyle name="Normal 236" xfId="3076"/>
    <cellStyle name="Normal 237" xfId="3077"/>
    <cellStyle name="Normal 238" xfId="3078"/>
    <cellStyle name="Normal 239" xfId="3079"/>
    <cellStyle name="Normal 24" xfId="3080"/>
    <cellStyle name="Normal 24 2" xfId="3081"/>
    <cellStyle name="Normal 24 2 2" xfId="3082"/>
    <cellStyle name="Normal 24 2_2-JC" xfId="6518"/>
    <cellStyle name="Normal 24 3" xfId="5841"/>
    <cellStyle name="Normal 24_2-JC" xfId="6517"/>
    <cellStyle name="Normal 240" xfId="3083"/>
    <cellStyle name="Normal 240 2" xfId="3084"/>
    <cellStyle name="Normal 240_2-JC" xfId="6519"/>
    <cellStyle name="Normal 241" xfId="3085"/>
    <cellStyle name="Normal 242" xfId="3086"/>
    <cellStyle name="Normal 243" xfId="3087"/>
    <cellStyle name="Normal 244" xfId="6"/>
    <cellStyle name="Normal 244 2" xfId="7353"/>
    <cellStyle name="Normal 245" xfId="7354"/>
    <cellStyle name="Normal 246" xfId="7358"/>
    <cellStyle name="Normal 247" xfId="7359"/>
    <cellStyle name="Normal 248" xfId="7360"/>
    <cellStyle name="Normal 25" xfId="3088"/>
    <cellStyle name="Normal 25 10" xfId="3089"/>
    <cellStyle name="Normal 25 11" xfId="3090"/>
    <cellStyle name="Normal 25 2" xfId="3091"/>
    <cellStyle name="Normal 25 2 2" xfId="3092"/>
    <cellStyle name="Normal 25 2 2 2" xfId="3093"/>
    <cellStyle name="Normal 25 2 2 2 2" xfId="3094"/>
    <cellStyle name="Normal 25 2 2 2 2 2" xfId="3095"/>
    <cellStyle name="Normal 25 2 2 2 2 3" xfId="3096"/>
    <cellStyle name="Normal 25 2 2 2 2_2-JC" xfId="6524"/>
    <cellStyle name="Normal 25 2 2 2 3" xfId="3097"/>
    <cellStyle name="Normal 25 2 2 2 4" xfId="3098"/>
    <cellStyle name="Normal 25 2 2 2_2-JC" xfId="6523"/>
    <cellStyle name="Normal 25 2 2 3" xfId="3099"/>
    <cellStyle name="Normal 25 2 2 3 2" xfId="3100"/>
    <cellStyle name="Normal 25 2 2 3 3" xfId="3101"/>
    <cellStyle name="Normal 25 2 2 3_2-JC" xfId="6525"/>
    <cellStyle name="Normal 25 2 2 4" xfId="3102"/>
    <cellStyle name="Normal 25 2 2 5" xfId="3103"/>
    <cellStyle name="Normal 25 2 2_2-JC" xfId="6522"/>
    <cellStyle name="Normal 25 2 3" xfId="3104"/>
    <cellStyle name="Normal 25 2 3 2" xfId="3105"/>
    <cellStyle name="Normal 25 2 3 2 2" xfId="3106"/>
    <cellStyle name="Normal 25 2 3 2 2 2" xfId="3107"/>
    <cellStyle name="Normal 25 2 3 2 2 3" xfId="3108"/>
    <cellStyle name="Normal 25 2 3 2 2_2-JC" xfId="6528"/>
    <cellStyle name="Normal 25 2 3 2 3" xfId="3109"/>
    <cellStyle name="Normal 25 2 3 2 4" xfId="3110"/>
    <cellStyle name="Normal 25 2 3 2_2-JC" xfId="6527"/>
    <cellStyle name="Normal 25 2 3 3" xfId="3111"/>
    <cellStyle name="Normal 25 2 3 3 2" xfId="3112"/>
    <cellStyle name="Normal 25 2 3 3 3" xfId="3113"/>
    <cellStyle name="Normal 25 2 3 3_2-JC" xfId="6529"/>
    <cellStyle name="Normal 25 2 3 4" xfId="3114"/>
    <cellStyle name="Normal 25 2 3 5" xfId="3115"/>
    <cellStyle name="Normal 25 2 3_2-JC" xfId="6526"/>
    <cellStyle name="Normal 25 2 4" xfId="3116"/>
    <cellStyle name="Normal 25 2 4 2" xfId="3117"/>
    <cellStyle name="Normal 25 2 4 2 2" xfId="3118"/>
    <cellStyle name="Normal 25 2 4 2 3" xfId="3119"/>
    <cellStyle name="Normal 25 2 4 2_2-JC" xfId="6531"/>
    <cellStyle name="Normal 25 2 4 3" xfId="3120"/>
    <cellStyle name="Normal 25 2 4 4" xfId="3121"/>
    <cellStyle name="Normal 25 2 4_2-JC" xfId="6530"/>
    <cellStyle name="Normal 25 2 5" xfId="3122"/>
    <cellStyle name="Normal 25 2 5 2" xfId="3123"/>
    <cellStyle name="Normal 25 2 5 3" xfId="3124"/>
    <cellStyle name="Normal 25 2 5_2-JC" xfId="6532"/>
    <cellStyle name="Normal 25 2 6" xfId="3125"/>
    <cellStyle name="Normal 25 2 7" xfId="3126"/>
    <cellStyle name="Normal 25 2_2-JC" xfId="6521"/>
    <cellStyle name="Normal 25 3" xfId="3127"/>
    <cellStyle name="Normal 25 3 2" xfId="3128"/>
    <cellStyle name="Normal 25 3 2 2" xfId="3129"/>
    <cellStyle name="Normal 25 3 2 2 2" xfId="3130"/>
    <cellStyle name="Normal 25 3 2 2 2 2" xfId="3131"/>
    <cellStyle name="Normal 25 3 2 2 2 3" xfId="3132"/>
    <cellStyle name="Normal 25 3 2 2 2_2-JC" xfId="6536"/>
    <cellStyle name="Normal 25 3 2 2 3" xfId="3133"/>
    <cellStyle name="Normal 25 3 2 2 4" xfId="3134"/>
    <cellStyle name="Normal 25 3 2 2_2-JC" xfId="6535"/>
    <cellStyle name="Normal 25 3 2 3" xfId="3135"/>
    <cellStyle name="Normal 25 3 2 3 2" xfId="3136"/>
    <cellStyle name="Normal 25 3 2 3 3" xfId="3137"/>
    <cellStyle name="Normal 25 3 2 3_2-JC" xfId="6537"/>
    <cellStyle name="Normal 25 3 2 4" xfId="3138"/>
    <cellStyle name="Normal 25 3 2 5" xfId="3139"/>
    <cellStyle name="Normal 25 3 2_2-JC" xfId="6534"/>
    <cellStyle name="Normal 25 3 3" xfId="3140"/>
    <cellStyle name="Normal 25 3 3 2" xfId="3141"/>
    <cellStyle name="Normal 25 3 3 2 2" xfId="3142"/>
    <cellStyle name="Normal 25 3 3 2 3" xfId="3143"/>
    <cellStyle name="Normal 25 3 3 2_2-JC" xfId="6539"/>
    <cellStyle name="Normal 25 3 3 3" xfId="3144"/>
    <cellStyle name="Normal 25 3 3 4" xfId="3145"/>
    <cellStyle name="Normal 25 3 3_2-JC" xfId="6538"/>
    <cellStyle name="Normal 25 3 4" xfId="3146"/>
    <cellStyle name="Normal 25 3 4 2" xfId="3147"/>
    <cellStyle name="Normal 25 3 4 3" xfId="3148"/>
    <cellStyle name="Normal 25 3 4_2-JC" xfId="6540"/>
    <cellStyle name="Normal 25 3 5" xfId="3149"/>
    <cellStyle name="Normal 25 3 6" xfId="3150"/>
    <cellStyle name="Normal 25 3_2-JC" xfId="6533"/>
    <cellStyle name="Normal 25 4" xfId="3151"/>
    <cellStyle name="Normal 25 4 2" xfId="3152"/>
    <cellStyle name="Normal 25 4 2 2" xfId="3153"/>
    <cellStyle name="Normal 25 4 2 2 2" xfId="3154"/>
    <cellStyle name="Normal 25 4 2 2 3" xfId="3155"/>
    <cellStyle name="Normal 25 4 2 2_2-JC" xfId="6543"/>
    <cellStyle name="Normal 25 4 2 3" xfId="3156"/>
    <cellStyle name="Normal 25 4 2 4" xfId="3157"/>
    <cellStyle name="Normal 25 4 2_2-JC" xfId="6542"/>
    <cellStyle name="Normal 25 4 3" xfId="3158"/>
    <cellStyle name="Normal 25 4 3 2" xfId="3159"/>
    <cellStyle name="Normal 25 4 3 3" xfId="3160"/>
    <cellStyle name="Normal 25 4 3_2-JC" xfId="6544"/>
    <cellStyle name="Normal 25 4 4" xfId="3161"/>
    <cellStyle name="Normal 25 4 5" xfId="3162"/>
    <cellStyle name="Normal 25 4_2-JC" xfId="6541"/>
    <cellStyle name="Normal 25 5" xfId="3163"/>
    <cellStyle name="Normal 25 5 2" xfId="3164"/>
    <cellStyle name="Normal 25 5 2 2" xfId="3165"/>
    <cellStyle name="Normal 25 5 2 2 2" xfId="3166"/>
    <cellStyle name="Normal 25 5 2 2 3" xfId="3167"/>
    <cellStyle name="Normal 25 5 2 2_2-JC" xfId="6547"/>
    <cellStyle name="Normal 25 5 2 3" xfId="3168"/>
    <cellStyle name="Normal 25 5 2 4" xfId="3169"/>
    <cellStyle name="Normal 25 5 2_2-JC" xfId="6546"/>
    <cellStyle name="Normal 25 5 3" xfId="3170"/>
    <cellStyle name="Normal 25 5 3 2" xfId="3171"/>
    <cellStyle name="Normal 25 5 3 3" xfId="3172"/>
    <cellStyle name="Normal 25 5 3_2-JC" xfId="6548"/>
    <cellStyle name="Normal 25 5 4" xfId="3173"/>
    <cellStyle name="Normal 25 5 5" xfId="3174"/>
    <cellStyle name="Normal 25 5_2-JC" xfId="6545"/>
    <cellStyle name="Normal 25 6" xfId="3175"/>
    <cellStyle name="Normal 25 6 2" xfId="3176"/>
    <cellStyle name="Normal 25 6 2 2" xfId="3177"/>
    <cellStyle name="Normal 25 6 2 2 2" xfId="3178"/>
    <cellStyle name="Normal 25 6 2 2 3" xfId="3179"/>
    <cellStyle name="Normal 25 6 2 2_2-JC" xfId="6551"/>
    <cellStyle name="Normal 25 6 2 3" xfId="3180"/>
    <cellStyle name="Normal 25 6 2 4" xfId="3181"/>
    <cellStyle name="Normal 25 6 2_2-JC" xfId="6550"/>
    <cellStyle name="Normal 25 6 3" xfId="3182"/>
    <cellStyle name="Normal 25 6 3 2" xfId="3183"/>
    <cellStyle name="Normal 25 6 3 3" xfId="3184"/>
    <cellStyle name="Normal 25 6 3_2-JC" xfId="6552"/>
    <cellStyle name="Normal 25 6 4" xfId="3185"/>
    <cellStyle name="Normal 25 6 5" xfId="3186"/>
    <cellStyle name="Normal 25 6_2-JC" xfId="6549"/>
    <cellStyle name="Normal 25 7" xfId="3187"/>
    <cellStyle name="Normal 25 8" xfId="3188"/>
    <cellStyle name="Normal 25 8 2" xfId="3189"/>
    <cellStyle name="Normal 25 8 2 2" xfId="3190"/>
    <cellStyle name="Normal 25 8 2 3" xfId="3191"/>
    <cellStyle name="Normal 25 8 2_2-JC" xfId="6554"/>
    <cellStyle name="Normal 25 8 3" xfId="3192"/>
    <cellStyle name="Normal 25 8 4" xfId="3193"/>
    <cellStyle name="Normal 25 8_2-JC" xfId="6553"/>
    <cellStyle name="Normal 25 9" xfId="3194"/>
    <cellStyle name="Normal 25 9 2" xfId="3195"/>
    <cellStyle name="Normal 25 9 3" xfId="3196"/>
    <cellStyle name="Normal 25 9_2-JC" xfId="6555"/>
    <cellStyle name="Normal 25_2-JC" xfId="6520"/>
    <cellStyle name="Normal 26" xfId="3197"/>
    <cellStyle name="Normal 26 2" xfId="5842"/>
    <cellStyle name="Normal 26 3" xfId="5843"/>
    <cellStyle name="Normal 26_2-JC" xfId="6556"/>
    <cellStyle name="Normal 27" xfId="3198"/>
    <cellStyle name="Normal 27 2" xfId="5844"/>
    <cellStyle name="Normal 27 3" xfId="5845"/>
    <cellStyle name="Normal 27_2-JC" xfId="6557"/>
    <cellStyle name="Normal 28" xfId="3199"/>
    <cellStyle name="Normal 28 10" xfId="3200"/>
    <cellStyle name="Normal 28 2" xfId="3201"/>
    <cellStyle name="Normal 28 2 2" xfId="3202"/>
    <cellStyle name="Normal 28 2 2 2" xfId="3203"/>
    <cellStyle name="Normal 28 2 2 2 2" xfId="3204"/>
    <cellStyle name="Normal 28 2 2 2 2 2" xfId="3205"/>
    <cellStyle name="Normal 28 2 2 2 2 3" xfId="3206"/>
    <cellStyle name="Normal 28 2 2 2 2_2-JC" xfId="6562"/>
    <cellStyle name="Normal 28 2 2 2 3" xfId="3207"/>
    <cellStyle name="Normal 28 2 2 2 4" xfId="3208"/>
    <cellStyle name="Normal 28 2 2 2_2-JC" xfId="6561"/>
    <cellStyle name="Normal 28 2 2 3" xfId="3209"/>
    <cellStyle name="Normal 28 2 2 3 2" xfId="3210"/>
    <cellStyle name="Normal 28 2 2 3 3" xfId="3211"/>
    <cellStyle name="Normal 28 2 2 3_2-JC" xfId="6563"/>
    <cellStyle name="Normal 28 2 2 4" xfId="3212"/>
    <cellStyle name="Normal 28 2 2 5" xfId="3213"/>
    <cellStyle name="Normal 28 2 2_2-JC" xfId="6560"/>
    <cellStyle name="Normal 28 2 3" xfId="3214"/>
    <cellStyle name="Normal 28 2 3 2" xfId="3215"/>
    <cellStyle name="Normal 28 2 3 2 2" xfId="3216"/>
    <cellStyle name="Normal 28 2 3 2 2 2" xfId="3217"/>
    <cellStyle name="Normal 28 2 3 2 2 3" xfId="3218"/>
    <cellStyle name="Normal 28 2 3 2 2_2-JC" xfId="6566"/>
    <cellStyle name="Normal 28 2 3 2 3" xfId="3219"/>
    <cellStyle name="Normal 28 2 3 2 4" xfId="3220"/>
    <cellStyle name="Normal 28 2 3 2_2-JC" xfId="6565"/>
    <cellStyle name="Normal 28 2 3 3" xfId="3221"/>
    <cellStyle name="Normal 28 2 3 3 2" xfId="3222"/>
    <cellStyle name="Normal 28 2 3 3 3" xfId="3223"/>
    <cellStyle name="Normal 28 2 3 3_2-JC" xfId="6567"/>
    <cellStyle name="Normal 28 2 3 4" xfId="3224"/>
    <cellStyle name="Normal 28 2 3 5" xfId="3225"/>
    <cellStyle name="Normal 28 2 3_2-JC" xfId="6564"/>
    <cellStyle name="Normal 28 2 4" xfId="3226"/>
    <cellStyle name="Normal 28 2 4 2" xfId="3227"/>
    <cellStyle name="Normal 28 2 4 2 2" xfId="3228"/>
    <cellStyle name="Normal 28 2 4 2 3" xfId="3229"/>
    <cellStyle name="Normal 28 2 4 2_2-JC" xfId="6569"/>
    <cellStyle name="Normal 28 2 4 3" xfId="3230"/>
    <cellStyle name="Normal 28 2 4 4" xfId="3231"/>
    <cellStyle name="Normal 28 2 4_2-JC" xfId="6568"/>
    <cellStyle name="Normal 28 2 5" xfId="3232"/>
    <cellStyle name="Normal 28 2 5 2" xfId="3233"/>
    <cellStyle name="Normal 28 2 5 3" xfId="3234"/>
    <cellStyle name="Normal 28 2 5_2-JC" xfId="6570"/>
    <cellStyle name="Normal 28 2 6" xfId="3235"/>
    <cellStyle name="Normal 28 2 7" xfId="3236"/>
    <cellStyle name="Normal 28 2_2-JC" xfId="6559"/>
    <cellStyle name="Normal 28 3" xfId="3237"/>
    <cellStyle name="Normal 28 3 2" xfId="3238"/>
    <cellStyle name="Normal 28 3 2 2" xfId="3239"/>
    <cellStyle name="Normal 28 3 2 2 2" xfId="3240"/>
    <cellStyle name="Normal 28 3 2 2 2 2" xfId="3241"/>
    <cellStyle name="Normal 28 3 2 2 2 3" xfId="3242"/>
    <cellStyle name="Normal 28 3 2 2 2_2-JC" xfId="6574"/>
    <cellStyle name="Normal 28 3 2 2 3" xfId="3243"/>
    <cellStyle name="Normal 28 3 2 2 4" xfId="3244"/>
    <cellStyle name="Normal 28 3 2 2_2-JC" xfId="6573"/>
    <cellStyle name="Normal 28 3 2 3" xfId="3245"/>
    <cellStyle name="Normal 28 3 2 3 2" xfId="3246"/>
    <cellStyle name="Normal 28 3 2 3 3" xfId="3247"/>
    <cellStyle name="Normal 28 3 2 3_2-JC" xfId="6575"/>
    <cellStyle name="Normal 28 3 2 4" xfId="3248"/>
    <cellStyle name="Normal 28 3 2 5" xfId="3249"/>
    <cellStyle name="Normal 28 3 2_2-JC" xfId="6572"/>
    <cellStyle name="Normal 28 3 3" xfId="3250"/>
    <cellStyle name="Normal 28 3 3 2" xfId="3251"/>
    <cellStyle name="Normal 28 3 3 2 2" xfId="3252"/>
    <cellStyle name="Normal 28 3 3 2 3" xfId="3253"/>
    <cellStyle name="Normal 28 3 3 2_2-JC" xfId="6577"/>
    <cellStyle name="Normal 28 3 3 3" xfId="3254"/>
    <cellStyle name="Normal 28 3 3 4" xfId="3255"/>
    <cellStyle name="Normal 28 3 3_2-JC" xfId="6576"/>
    <cellStyle name="Normal 28 3 4" xfId="3256"/>
    <cellStyle name="Normal 28 3 4 2" xfId="3257"/>
    <cellStyle name="Normal 28 3 4 3" xfId="3258"/>
    <cellStyle name="Normal 28 3 4_2-JC" xfId="6578"/>
    <cellStyle name="Normal 28 3 5" xfId="3259"/>
    <cellStyle name="Normal 28 3 6" xfId="3260"/>
    <cellStyle name="Normal 28 3_2-JC" xfId="6571"/>
    <cellStyle name="Normal 28 4" xfId="3261"/>
    <cellStyle name="Normal 28 4 2" xfId="3262"/>
    <cellStyle name="Normal 28 4 2 2" xfId="3263"/>
    <cellStyle name="Normal 28 4 2 2 2" xfId="3264"/>
    <cellStyle name="Normal 28 4 2 2 3" xfId="3265"/>
    <cellStyle name="Normal 28 4 2 2_2-JC" xfId="6581"/>
    <cellStyle name="Normal 28 4 2 3" xfId="3266"/>
    <cellStyle name="Normal 28 4 2 4" xfId="3267"/>
    <cellStyle name="Normal 28 4 2_2-JC" xfId="6580"/>
    <cellStyle name="Normal 28 4 3" xfId="3268"/>
    <cellStyle name="Normal 28 4 3 2" xfId="3269"/>
    <cellStyle name="Normal 28 4 3 3" xfId="3270"/>
    <cellStyle name="Normal 28 4 3_2-JC" xfId="6582"/>
    <cellStyle name="Normal 28 4 4" xfId="3271"/>
    <cellStyle name="Normal 28 4 5" xfId="3272"/>
    <cellStyle name="Normal 28 4_2-JC" xfId="6579"/>
    <cellStyle name="Normal 28 5" xfId="3273"/>
    <cellStyle name="Normal 28 5 2" xfId="3274"/>
    <cellStyle name="Normal 28 5 2 2" xfId="3275"/>
    <cellStyle name="Normal 28 5 2 2 2" xfId="3276"/>
    <cellStyle name="Normal 28 5 2 2 3" xfId="3277"/>
    <cellStyle name="Normal 28 5 2 2_2-JC" xfId="6585"/>
    <cellStyle name="Normal 28 5 2 3" xfId="3278"/>
    <cellStyle name="Normal 28 5 2 4" xfId="3279"/>
    <cellStyle name="Normal 28 5 2_2-JC" xfId="6584"/>
    <cellStyle name="Normal 28 5 3" xfId="3280"/>
    <cellStyle name="Normal 28 5 3 2" xfId="3281"/>
    <cellStyle name="Normal 28 5 3 3" xfId="3282"/>
    <cellStyle name="Normal 28 5 3_2-JC" xfId="6586"/>
    <cellStyle name="Normal 28 5 4" xfId="3283"/>
    <cellStyle name="Normal 28 5 5" xfId="3284"/>
    <cellStyle name="Normal 28 5_2-JC" xfId="6583"/>
    <cellStyle name="Normal 28 6" xfId="3285"/>
    <cellStyle name="Normal 28 6 2" xfId="3286"/>
    <cellStyle name="Normal 28 6 2 2" xfId="3287"/>
    <cellStyle name="Normal 28 6 2 2 2" xfId="3288"/>
    <cellStyle name="Normal 28 6 2 2 3" xfId="3289"/>
    <cellStyle name="Normal 28 6 2 2_2-JC" xfId="6589"/>
    <cellStyle name="Normal 28 6 2 3" xfId="3290"/>
    <cellStyle name="Normal 28 6 2 4" xfId="3291"/>
    <cellStyle name="Normal 28 6 2_2-JC" xfId="6588"/>
    <cellStyle name="Normal 28 6 3" xfId="3292"/>
    <cellStyle name="Normal 28 6 3 2" xfId="3293"/>
    <cellStyle name="Normal 28 6 3 3" xfId="3294"/>
    <cellStyle name="Normal 28 6 3_2-JC" xfId="6590"/>
    <cellStyle name="Normal 28 6 4" xfId="3295"/>
    <cellStyle name="Normal 28 6 5" xfId="3296"/>
    <cellStyle name="Normal 28 6_2-JC" xfId="6587"/>
    <cellStyle name="Normal 28 7" xfId="3297"/>
    <cellStyle name="Normal 28 7 2" xfId="3298"/>
    <cellStyle name="Normal 28 7 2 2" xfId="3299"/>
    <cellStyle name="Normal 28 7 2 3" xfId="3300"/>
    <cellStyle name="Normal 28 7 2_2-JC" xfId="6592"/>
    <cellStyle name="Normal 28 7 3" xfId="3301"/>
    <cellStyle name="Normal 28 7 4" xfId="3302"/>
    <cellStyle name="Normal 28 7_2-JC" xfId="6591"/>
    <cellStyle name="Normal 28 8" xfId="3303"/>
    <cellStyle name="Normal 28 8 2" xfId="3304"/>
    <cellStyle name="Normal 28 8 3" xfId="3305"/>
    <cellStyle name="Normal 28 8_2-JC" xfId="6593"/>
    <cellStyle name="Normal 28 9" xfId="3306"/>
    <cellStyle name="Normal 28_2-JC" xfId="6558"/>
    <cellStyle name="Normal 29" xfId="3307"/>
    <cellStyle name="Normal 29 2" xfId="3308"/>
    <cellStyle name="Normal 29 3" xfId="5846"/>
    <cellStyle name="Normal 29_2-JC" xfId="6594"/>
    <cellStyle name="Normal 3" xfId="5"/>
    <cellStyle name="Normal 3 10" xfId="5847"/>
    <cellStyle name="Normal 3 11" xfId="5848"/>
    <cellStyle name="Normal 3 12" xfId="3309"/>
    <cellStyle name="Normal 3 2" xfId="3310"/>
    <cellStyle name="Normal 3 2 2" xfId="3311"/>
    <cellStyle name="Normal 3 2 2 2" xfId="5849"/>
    <cellStyle name="Normal 3 2 2_2-JC" xfId="6597"/>
    <cellStyle name="Normal 3 2 3" xfId="5850"/>
    <cellStyle name="Normal 3 2 4" xfId="5851"/>
    <cellStyle name="Normal 3 2 5" xfId="5852"/>
    <cellStyle name="Normal 3 2_2-JC" xfId="6596"/>
    <cellStyle name="Normal 3 3" xfId="3312"/>
    <cellStyle name="Normal 3 3 2" xfId="3313"/>
    <cellStyle name="Normal 3 3 3" xfId="5853"/>
    <cellStyle name="Normal 3 3 4" xfId="5854"/>
    <cellStyle name="Normal 3 3 5" xfId="5855"/>
    <cellStyle name="Normal 3 3_2-JC" xfId="6598"/>
    <cellStyle name="Normal 3 4" xfId="3314"/>
    <cellStyle name="Normal 3 4 2" xfId="3315"/>
    <cellStyle name="Normal 3 4 3" xfId="5856"/>
    <cellStyle name="Normal 3 4 4" xfId="5857"/>
    <cellStyle name="Normal 3 4 5" xfId="5858"/>
    <cellStyle name="Normal 3 4_2-JC" xfId="6599"/>
    <cellStyle name="Normal 3 5" xfId="3316"/>
    <cellStyle name="Normal 3 5 2" xfId="3317"/>
    <cellStyle name="Normal 3 5 3" xfId="5859"/>
    <cellStyle name="Normal 3 5 4" xfId="5860"/>
    <cellStyle name="Normal 3 5 5" xfId="5861"/>
    <cellStyle name="Normal 3 5_2-JC" xfId="6600"/>
    <cellStyle name="Normal 3 6" xfId="3318"/>
    <cellStyle name="Normal 3 6 2" xfId="3319"/>
    <cellStyle name="Normal 3 6 3" xfId="5862"/>
    <cellStyle name="Normal 3 6 4" xfId="5863"/>
    <cellStyle name="Normal 3 6 5" xfId="5864"/>
    <cellStyle name="Normal 3 6_2-JC" xfId="6601"/>
    <cellStyle name="Normal 3 7" xfId="3320"/>
    <cellStyle name="Normal 3 7 2" xfId="3321"/>
    <cellStyle name="Normal 3 7 3" xfId="5865"/>
    <cellStyle name="Normal 3 7 4" xfId="5866"/>
    <cellStyle name="Normal 3 7 5" xfId="5867"/>
    <cellStyle name="Normal 3 7_2-JC" xfId="6602"/>
    <cellStyle name="Normal 3 8" xfId="3322"/>
    <cellStyle name="Normal 3 9" xfId="5868"/>
    <cellStyle name="Normal 3_2-JC" xfId="6595"/>
    <cellStyle name="Normal 30" xfId="3323"/>
    <cellStyle name="Normal 30 2" xfId="3324"/>
    <cellStyle name="Normal 30 2 2" xfId="3325"/>
    <cellStyle name="Normal 30 2_2-JC" xfId="6604"/>
    <cellStyle name="Normal 30 3" xfId="3326"/>
    <cellStyle name="Normal 30 3 2" xfId="3327"/>
    <cellStyle name="Normal 30 3 2 2" xfId="3328"/>
    <cellStyle name="Normal 30 3 2 2 2" xfId="3329"/>
    <cellStyle name="Normal 30 3 2 2 2 2" xfId="3330"/>
    <cellStyle name="Normal 30 3 2 2 2 3" xfId="3331"/>
    <cellStyle name="Normal 30 3 2 2 2_2-JC" xfId="6608"/>
    <cellStyle name="Normal 30 3 2 2 3" xfId="3332"/>
    <cellStyle name="Normal 30 3 2 2 4" xfId="3333"/>
    <cellStyle name="Normal 30 3 2 2_2-JC" xfId="6607"/>
    <cellStyle name="Normal 30 3 2 3" xfId="3334"/>
    <cellStyle name="Normal 30 3 2 3 2" xfId="3335"/>
    <cellStyle name="Normal 30 3 2 3 3" xfId="3336"/>
    <cellStyle name="Normal 30 3 2 3_2-JC" xfId="6609"/>
    <cellStyle name="Normal 30 3 2 4" xfId="3337"/>
    <cellStyle name="Normal 30 3 2 5" xfId="3338"/>
    <cellStyle name="Normal 30 3 2_2-JC" xfId="6606"/>
    <cellStyle name="Normal 30 3 3" xfId="3339"/>
    <cellStyle name="Normal 30 3 3 2" xfId="3340"/>
    <cellStyle name="Normal 30 3 3 2 2" xfId="3341"/>
    <cellStyle name="Normal 30 3 3 2 3" xfId="3342"/>
    <cellStyle name="Normal 30 3 3 2_2-JC" xfId="6611"/>
    <cellStyle name="Normal 30 3 3 3" xfId="3343"/>
    <cellStyle name="Normal 30 3 3 4" xfId="3344"/>
    <cellStyle name="Normal 30 3 3_2-JC" xfId="6610"/>
    <cellStyle name="Normal 30 3 4" xfId="3345"/>
    <cellStyle name="Normal 30 3 4 2" xfId="3346"/>
    <cellStyle name="Normal 30 3 4 3" xfId="3347"/>
    <cellStyle name="Normal 30 3 4_2-JC" xfId="6612"/>
    <cellStyle name="Normal 30 3 5" xfId="3348"/>
    <cellStyle name="Normal 30 3 6" xfId="3349"/>
    <cellStyle name="Normal 30 3_2-JC" xfId="6605"/>
    <cellStyle name="Normal 30 4" xfId="3350"/>
    <cellStyle name="Normal 30_2-JC" xfId="6603"/>
    <cellStyle name="Normal 31" xfId="3351"/>
    <cellStyle name="Normal 31 2" xfId="3352"/>
    <cellStyle name="Normal 31 3" xfId="3353"/>
    <cellStyle name="Normal 31_2-JC" xfId="6613"/>
    <cellStyle name="Normal 32" xfId="3354"/>
    <cellStyle name="Normal 32 2" xfId="5869"/>
    <cellStyle name="Normal 32 3" xfId="5870"/>
    <cellStyle name="Normal 32_2-JC" xfId="6614"/>
    <cellStyle name="Normal 325" xfId="3355"/>
    <cellStyle name="Normal 33" xfId="3356"/>
    <cellStyle name="Normal 34" xfId="3357"/>
    <cellStyle name="Normal 34 2" xfId="3358"/>
    <cellStyle name="Normal 34_2-JC" xfId="6615"/>
    <cellStyle name="Normal 35" xfId="3359"/>
    <cellStyle name="Normal 35 2" xfId="3360"/>
    <cellStyle name="Normal 35 2 2" xfId="3361"/>
    <cellStyle name="Normal 35 2 2 2" xfId="3362"/>
    <cellStyle name="Normal 35 2 2 2 2" xfId="3363"/>
    <cellStyle name="Normal 35 2 2 2 3" xfId="3364"/>
    <cellStyle name="Normal 35 2 2 2_2-JC" xfId="6619"/>
    <cellStyle name="Normal 35 2 2 3" xfId="3365"/>
    <cellStyle name="Normal 35 2 2 4" xfId="3366"/>
    <cellStyle name="Normal 35 2 2_2-JC" xfId="6618"/>
    <cellStyle name="Normal 35 2 3" xfId="3367"/>
    <cellStyle name="Normal 35 2 3 2" xfId="3368"/>
    <cellStyle name="Normal 35 2 3 3" xfId="3369"/>
    <cellStyle name="Normal 35 2 3_2-JC" xfId="6620"/>
    <cellStyle name="Normal 35 2 4" xfId="3370"/>
    <cellStyle name="Normal 35 2 5" xfId="3371"/>
    <cellStyle name="Normal 35 2_2-JC" xfId="6617"/>
    <cellStyle name="Normal 35 3" xfId="3372"/>
    <cellStyle name="Normal 35 3 2" xfId="3373"/>
    <cellStyle name="Normal 35 3 2 2" xfId="3374"/>
    <cellStyle name="Normal 35 3 2 3" xfId="3375"/>
    <cellStyle name="Normal 35 3 2_2-JC" xfId="6622"/>
    <cellStyle name="Normal 35 3 3" xfId="3376"/>
    <cellStyle name="Normal 35 3 4" xfId="3377"/>
    <cellStyle name="Normal 35 3_2-JC" xfId="6621"/>
    <cellStyle name="Normal 35 4" xfId="3378"/>
    <cellStyle name="Normal 35 4 2" xfId="3379"/>
    <cellStyle name="Normal 35 4 3" xfId="3380"/>
    <cellStyle name="Normal 35 4_2-JC" xfId="6623"/>
    <cellStyle name="Normal 35 5" xfId="3381"/>
    <cellStyle name="Normal 35 6" xfId="3382"/>
    <cellStyle name="Normal 35_2-JC" xfId="6616"/>
    <cellStyle name="Normal 36" xfId="3383"/>
    <cellStyle name="Normal 37" xfId="3384"/>
    <cellStyle name="Normal 38" xfId="3385"/>
    <cellStyle name="Normal 39" xfId="3386"/>
    <cellStyle name="Normal 4" xfId="3387"/>
    <cellStyle name="Normal 4 2" xfId="3388"/>
    <cellStyle name="Normal 4_2-JC" xfId="6624"/>
    <cellStyle name="Normal 40" xfId="3389"/>
    <cellStyle name="Normal 40 2" xfId="5871"/>
    <cellStyle name="Normal 40_2-JC" xfId="6625"/>
    <cellStyle name="Normal 41" xfId="3390"/>
    <cellStyle name="Normal 41 2" xfId="5872"/>
    <cellStyle name="Normal 41_2-JC" xfId="6626"/>
    <cellStyle name="Normal 42" xfId="3391"/>
    <cellStyle name="Normal 42 2" xfId="5873"/>
    <cellStyle name="Normal 42_2-JC" xfId="6627"/>
    <cellStyle name="Normal 43" xfId="3392"/>
    <cellStyle name="Normal 43 2" xfId="5874"/>
    <cellStyle name="Normal 43_2-JC" xfId="6628"/>
    <cellStyle name="Normal 44" xfId="3393"/>
    <cellStyle name="Normal 44 2" xfId="5875"/>
    <cellStyle name="Normal 44_2-JC" xfId="6629"/>
    <cellStyle name="Normal 45" xfId="3394"/>
    <cellStyle name="Normal 45 2" xfId="3395"/>
    <cellStyle name="Normal 45 2 2" xfId="3396"/>
    <cellStyle name="Normal 45 2 2 2" xfId="3397"/>
    <cellStyle name="Normal 45 2 2 2 2" xfId="3398"/>
    <cellStyle name="Normal 45 2 2 2 3" xfId="3399"/>
    <cellStyle name="Normal 45 2 2 2_2-JC" xfId="6633"/>
    <cellStyle name="Normal 45 2 2 3" xfId="3400"/>
    <cellStyle name="Normal 45 2 2 4" xfId="3401"/>
    <cellStyle name="Normal 45 2 2_2-JC" xfId="6632"/>
    <cellStyle name="Normal 45 2 3" xfId="3402"/>
    <cellStyle name="Normal 45 2 3 2" xfId="3403"/>
    <cellStyle name="Normal 45 2 3 3" xfId="3404"/>
    <cellStyle name="Normal 45 2 3_2-JC" xfId="6634"/>
    <cellStyle name="Normal 45 2 4" xfId="3405"/>
    <cellStyle name="Normal 45 2 5" xfId="3406"/>
    <cellStyle name="Normal 45 2_2-JC" xfId="6631"/>
    <cellStyle name="Normal 45 3" xfId="3407"/>
    <cellStyle name="Normal 45 3 2" xfId="3408"/>
    <cellStyle name="Normal 45 3 2 2" xfId="3409"/>
    <cellStyle name="Normal 45 3 2 3" xfId="3410"/>
    <cellStyle name="Normal 45 3 2_2-JC" xfId="6636"/>
    <cellStyle name="Normal 45 3 3" xfId="3411"/>
    <cellStyle name="Normal 45 3 4" xfId="3412"/>
    <cellStyle name="Normal 45 3_2-JC" xfId="6635"/>
    <cellStyle name="Normal 45 4" xfId="3413"/>
    <cellStyle name="Normal 45 4 2" xfId="3414"/>
    <cellStyle name="Normal 45 4 3" xfId="3415"/>
    <cellStyle name="Normal 45 4_2-JC" xfId="6637"/>
    <cellStyle name="Normal 45 5" xfId="3416"/>
    <cellStyle name="Normal 45 6" xfId="3417"/>
    <cellStyle name="Normal 45_2-JC" xfId="6630"/>
    <cellStyle name="Normal 46" xfId="3418"/>
    <cellStyle name="Normal 46 2" xfId="3419"/>
    <cellStyle name="Normal 46 2 2" xfId="3420"/>
    <cellStyle name="Normal 46 2 2 2" xfId="3421"/>
    <cellStyle name="Normal 46 2 2 2 2" xfId="3422"/>
    <cellStyle name="Normal 46 2 2 2 3" xfId="3423"/>
    <cellStyle name="Normal 46 2 2 2_2-JC" xfId="6641"/>
    <cellStyle name="Normal 46 2 2 3" xfId="3424"/>
    <cellStyle name="Normal 46 2 2 4" xfId="3425"/>
    <cellStyle name="Normal 46 2 2_2-JC" xfId="6640"/>
    <cellStyle name="Normal 46 2 3" xfId="3426"/>
    <cellStyle name="Normal 46 2 3 2" xfId="3427"/>
    <cellStyle name="Normal 46 2 3 3" xfId="3428"/>
    <cellStyle name="Normal 46 2 3_2-JC" xfId="6642"/>
    <cellStyle name="Normal 46 2 4" xfId="3429"/>
    <cellStyle name="Normal 46 2 5" xfId="3430"/>
    <cellStyle name="Normal 46 2_2-JC" xfId="6639"/>
    <cellStyle name="Normal 46 3" xfId="3431"/>
    <cellStyle name="Normal 46 3 2" xfId="3432"/>
    <cellStyle name="Normal 46 3 2 2" xfId="3433"/>
    <cellStyle name="Normal 46 3 2 3" xfId="3434"/>
    <cellStyle name="Normal 46 3 2_2-JC" xfId="6644"/>
    <cellStyle name="Normal 46 3 3" xfId="3435"/>
    <cellStyle name="Normal 46 3 4" xfId="3436"/>
    <cellStyle name="Normal 46 3_2-JC" xfId="6643"/>
    <cellStyle name="Normal 46 4" xfId="3437"/>
    <cellStyle name="Normal 46 4 2" xfId="3438"/>
    <cellStyle name="Normal 46 4 3" xfId="3439"/>
    <cellStyle name="Normal 46 4_2-JC" xfId="6645"/>
    <cellStyle name="Normal 46 5" xfId="3440"/>
    <cellStyle name="Normal 46 6" xfId="3441"/>
    <cellStyle name="Normal 46_2-JC" xfId="6638"/>
    <cellStyle name="Normal 47" xfId="3442"/>
    <cellStyle name="Normal 47 2" xfId="3443"/>
    <cellStyle name="Normal 47 2 2" xfId="3444"/>
    <cellStyle name="Normal 47 2 2 2" xfId="3445"/>
    <cellStyle name="Normal 47 2 2 2 2" xfId="3446"/>
    <cellStyle name="Normal 47 2 2 2 3" xfId="3447"/>
    <cellStyle name="Normal 47 2 2 2_2-JC" xfId="6649"/>
    <cellStyle name="Normal 47 2 2 3" xfId="3448"/>
    <cellStyle name="Normal 47 2 2 4" xfId="3449"/>
    <cellStyle name="Normal 47 2 2_2-JC" xfId="6648"/>
    <cellStyle name="Normal 47 2 3" xfId="3450"/>
    <cellStyle name="Normal 47 2 3 2" xfId="3451"/>
    <cellStyle name="Normal 47 2 3 3" xfId="3452"/>
    <cellStyle name="Normal 47 2 3_2-JC" xfId="6650"/>
    <cellStyle name="Normal 47 2 4" xfId="3453"/>
    <cellStyle name="Normal 47 2 5" xfId="3454"/>
    <cellStyle name="Normal 47 2_2-JC" xfId="6647"/>
    <cellStyle name="Normal 47 3" xfId="3455"/>
    <cellStyle name="Normal 47 3 2" xfId="3456"/>
    <cellStyle name="Normal 47 3 2 2" xfId="3457"/>
    <cellStyle name="Normal 47 3 2 3" xfId="3458"/>
    <cellStyle name="Normal 47 3 2_2-JC" xfId="6652"/>
    <cellStyle name="Normal 47 3 3" xfId="3459"/>
    <cellStyle name="Normal 47 3 4" xfId="3460"/>
    <cellStyle name="Normal 47 3_2-JC" xfId="6651"/>
    <cellStyle name="Normal 47 4" xfId="3461"/>
    <cellStyle name="Normal 47 4 2" xfId="3462"/>
    <cellStyle name="Normal 47 4 3" xfId="3463"/>
    <cellStyle name="Normal 47 4_2-JC" xfId="6653"/>
    <cellStyle name="Normal 47 5" xfId="3464"/>
    <cellStyle name="Normal 47 6" xfId="3465"/>
    <cellStyle name="Normal 47_2-JC" xfId="6646"/>
    <cellStyle name="Normal 48" xfId="3466"/>
    <cellStyle name="Normal 48 2" xfId="3467"/>
    <cellStyle name="Normal 48 2 2" xfId="3468"/>
    <cellStyle name="Normal 48 2 2 2" xfId="3469"/>
    <cellStyle name="Normal 48 2 2 2 2" xfId="3470"/>
    <cellStyle name="Normal 48 2 2 2 3" xfId="3471"/>
    <cellStyle name="Normal 48 2 2 2_2-JC" xfId="6657"/>
    <cellStyle name="Normal 48 2 2 3" xfId="3472"/>
    <cellStyle name="Normal 48 2 2 4" xfId="3473"/>
    <cellStyle name="Normal 48 2 2_2-JC" xfId="6656"/>
    <cellStyle name="Normal 48 2 3" xfId="3474"/>
    <cellStyle name="Normal 48 2 3 2" xfId="3475"/>
    <cellStyle name="Normal 48 2 3 3" xfId="3476"/>
    <cellStyle name="Normal 48 2 3_2-JC" xfId="6658"/>
    <cellStyle name="Normal 48 2 4" xfId="3477"/>
    <cellStyle name="Normal 48 2 5" xfId="3478"/>
    <cellStyle name="Normal 48 2_2-JC" xfId="6655"/>
    <cellStyle name="Normal 48 3" xfId="3479"/>
    <cellStyle name="Normal 48 3 2" xfId="3480"/>
    <cellStyle name="Normal 48 3 2 2" xfId="3481"/>
    <cellStyle name="Normal 48 3 2 3" xfId="3482"/>
    <cellStyle name="Normal 48 3 2_2-JC" xfId="6660"/>
    <cellStyle name="Normal 48 3 3" xfId="3483"/>
    <cellStyle name="Normal 48 3 4" xfId="3484"/>
    <cellStyle name="Normal 48 3_2-JC" xfId="6659"/>
    <cellStyle name="Normal 48 4" xfId="3485"/>
    <cellStyle name="Normal 48 4 2" xfId="3486"/>
    <cellStyle name="Normal 48 4 3" xfId="3487"/>
    <cellStyle name="Normal 48 4_2-JC" xfId="6661"/>
    <cellStyle name="Normal 48 5" xfId="3488"/>
    <cellStyle name="Normal 48 6" xfId="3489"/>
    <cellStyle name="Normal 48_2-JC" xfId="6654"/>
    <cellStyle name="Normal 49" xfId="3490"/>
    <cellStyle name="Normal 49 2" xfId="3491"/>
    <cellStyle name="Normal 49 2 2" xfId="3492"/>
    <cellStyle name="Normal 49 2 2 2" xfId="3493"/>
    <cellStyle name="Normal 49 2 2 2 2" xfId="3494"/>
    <cellStyle name="Normal 49 2 2 2 3" xfId="3495"/>
    <cellStyle name="Normal 49 2 2 2_2-JC" xfId="6665"/>
    <cellStyle name="Normal 49 2 2 3" xfId="3496"/>
    <cellStyle name="Normal 49 2 2 4" xfId="3497"/>
    <cellStyle name="Normal 49 2 2_2-JC" xfId="6664"/>
    <cellStyle name="Normal 49 2 3" xfId="3498"/>
    <cellStyle name="Normal 49 2 3 2" xfId="3499"/>
    <cellStyle name="Normal 49 2 3 3" xfId="3500"/>
    <cellStyle name="Normal 49 2 3_2-JC" xfId="6666"/>
    <cellStyle name="Normal 49 2 4" xfId="3501"/>
    <cellStyle name="Normal 49 2 5" xfId="3502"/>
    <cellStyle name="Normal 49 2_2-JC" xfId="6663"/>
    <cellStyle name="Normal 49 3" xfId="3503"/>
    <cellStyle name="Normal 49 3 2" xfId="3504"/>
    <cellStyle name="Normal 49 3 2 2" xfId="3505"/>
    <cellStyle name="Normal 49 3 2 3" xfId="3506"/>
    <cellStyle name="Normal 49 3 2_2-JC" xfId="6668"/>
    <cellStyle name="Normal 49 3 3" xfId="3507"/>
    <cellStyle name="Normal 49 3 4" xfId="3508"/>
    <cellStyle name="Normal 49 3_2-JC" xfId="6667"/>
    <cellStyle name="Normal 49 4" xfId="3509"/>
    <cellStyle name="Normal 49 4 2" xfId="3510"/>
    <cellStyle name="Normal 49 4 3" xfId="3511"/>
    <cellStyle name="Normal 49 4_2-JC" xfId="6669"/>
    <cellStyle name="Normal 49 5" xfId="3512"/>
    <cellStyle name="Normal 49 6" xfId="3513"/>
    <cellStyle name="Normal 49_2-JC" xfId="6662"/>
    <cellStyle name="Normal 498" xfId="6251"/>
    <cellStyle name="Normal 5" xfId="3514"/>
    <cellStyle name="Normal 5 2" xfId="3515"/>
    <cellStyle name="Normal 5 2 2" xfId="5876"/>
    <cellStyle name="Normal 5 2_2-JC" xfId="6671"/>
    <cellStyle name="Normal 5 3" xfId="5877"/>
    <cellStyle name="Normal 5 4" xfId="5878"/>
    <cellStyle name="Normal 5 5" xfId="5879"/>
    <cellStyle name="Normal 5 6" xfId="5880"/>
    <cellStyle name="Normal 5_2-JC" xfId="6670"/>
    <cellStyle name="Normal 50" xfId="3516"/>
    <cellStyle name="Normal 50 2" xfId="3517"/>
    <cellStyle name="Normal 50 2 2" xfId="3518"/>
    <cellStyle name="Normal 50 2 2 2" xfId="3519"/>
    <cellStyle name="Normal 50 2 2 2 2" xfId="3520"/>
    <cellStyle name="Normal 50 2 2 2 3" xfId="3521"/>
    <cellStyle name="Normal 50 2 2 2_2-JC" xfId="6675"/>
    <cellStyle name="Normal 50 2 2 3" xfId="3522"/>
    <cellStyle name="Normal 50 2 2 4" xfId="3523"/>
    <cellStyle name="Normal 50 2 2_2-JC" xfId="6674"/>
    <cellStyle name="Normal 50 2 3" xfId="3524"/>
    <cellStyle name="Normal 50 2 3 2" xfId="3525"/>
    <cellStyle name="Normal 50 2 3 3" xfId="3526"/>
    <cellStyle name="Normal 50 2 3_2-JC" xfId="6676"/>
    <cellStyle name="Normal 50 2 4" xfId="3527"/>
    <cellStyle name="Normal 50 2 5" xfId="3528"/>
    <cellStyle name="Normal 50 2_2-JC" xfId="6673"/>
    <cellStyle name="Normal 50 3" xfId="3529"/>
    <cellStyle name="Normal 50 3 2" xfId="3530"/>
    <cellStyle name="Normal 50 3 2 2" xfId="3531"/>
    <cellStyle name="Normal 50 3 2 3" xfId="3532"/>
    <cellStyle name="Normal 50 3 2_2-JC" xfId="6678"/>
    <cellStyle name="Normal 50 3 3" xfId="3533"/>
    <cellStyle name="Normal 50 3 4" xfId="3534"/>
    <cellStyle name="Normal 50 3_2-JC" xfId="6677"/>
    <cellStyle name="Normal 50 4" xfId="3535"/>
    <cellStyle name="Normal 50 4 2" xfId="3536"/>
    <cellStyle name="Normal 50 4 3" xfId="3537"/>
    <cellStyle name="Normal 50 4_2-JC" xfId="6679"/>
    <cellStyle name="Normal 50 5" xfId="3538"/>
    <cellStyle name="Normal 50 6" xfId="3539"/>
    <cellStyle name="Normal 50_2-JC" xfId="6672"/>
    <cellStyle name="Normal 51" xfId="3540"/>
    <cellStyle name="Normal 51 2" xfId="3541"/>
    <cellStyle name="Normal 51 2 2" xfId="3542"/>
    <cellStyle name="Normal 51 2 2 2" xfId="3543"/>
    <cellStyle name="Normal 51 2 2 2 2" xfId="3544"/>
    <cellStyle name="Normal 51 2 2 2 3" xfId="3545"/>
    <cellStyle name="Normal 51 2 2 2_2-JC" xfId="6683"/>
    <cellStyle name="Normal 51 2 2 3" xfId="3546"/>
    <cellStyle name="Normal 51 2 2 4" xfId="3547"/>
    <cellStyle name="Normal 51 2 2_2-JC" xfId="6682"/>
    <cellStyle name="Normal 51 2 3" xfId="3548"/>
    <cellStyle name="Normal 51 2 3 2" xfId="3549"/>
    <cellStyle name="Normal 51 2 3 3" xfId="3550"/>
    <cellStyle name="Normal 51 2 3_2-JC" xfId="6684"/>
    <cellStyle name="Normal 51 2 4" xfId="3551"/>
    <cellStyle name="Normal 51 2 5" xfId="3552"/>
    <cellStyle name="Normal 51 2_2-JC" xfId="6681"/>
    <cellStyle name="Normal 51 3" xfId="3553"/>
    <cellStyle name="Normal 51 3 2" xfId="3554"/>
    <cellStyle name="Normal 51 3 2 2" xfId="3555"/>
    <cellStyle name="Normal 51 3 2 3" xfId="3556"/>
    <cellStyle name="Normal 51 3 2_2-JC" xfId="6686"/>
    <cellStyle name="Normal 51 3 3" xfId="3557"/>
    <cellStyle name="Normal 51 3 4" xfId="3558"/>
    <cellStyle name="Normal 51 3_2-JC" xfId="6685"/>
    <cellStyle name="Normal 51 4" xfId="3559"/>
    <cellStyle name="Normal 51 4 2" xfId="3560"/>
    <cellStyle name="Normal 51 4 3" xfId="3561"/>
    <cellStyle name="Normal 51 4_2-JC" xfId="6687"/>
    <cellStyle name="Normal 51 5" xfId="3562"/>
    <cellStyle name="Normal 51 6" xfId="3563"/>
    <cellStyle name="Normal 51_2-JC" xfId="6680"/>
    <cellStyle name="Normal 52" xfId="3564"/>
    <cellStyle name="Normal 52 2" xfId="3565"/>
    <cellStyle name="Normal 52 2 2" xfId="3566"/>
    <cellStyle name="Normal 52 2 2 2" xfId="3567"/>
    <cellStyle name="Normal 52 2 2 2 2" xfId="3568"/>
    <cellStyle name="Normal 52 2 2 2 3" xfId="3569"/>
    <cellStyle name="Normal 52 2 2 2_2-JC" xfId="6691"/>
    <cellStyle name="Normal 52 2 2 3" xfId="3570"/>
    <cellStyle name="Normal 52 2 2 4" xfId="3571"/>
    <cellStyle name="Normal 52 2 2_2-JC" xfId="6690"/>
    <cellStyle name="Normal 52 2 3" xfId="3572"/>
    <cellStyle name="Normal 52 2 3 2" xfId="3573"/>
    <cellStyle name="Normal 52 2 3 3" xfId="3574"/>
    <cellStyle name="Normal 52 2 3_2-JC" xfId="6692"/>
    <cellStyle name="Normal 52 2 4" xfId="3575"/>
    <cellStyle name="Normal 52 2 5" xfId="3576"/>
    <cellStyle name="Normal 52 2_2-JC" xfId="6689"/>
    <cellStyle name="Normal 52 3" xfId="3577"/>
    <cellStyle name="Normal 52 3 2" xfId="3578"/>
    <cellStyle name="Normal 52 3 2 2" xfId="3579"/>
    <cellStyle name="Normal 52 3 2 3" xfId="3580"/>
    <cellStyle name="Normal 52 3 2_2-JC" xfId="6694"/>
    <cellStyle name="Normal 52 3 3" xfId="3581"/>
    <cellStyle name="Normal 52 3 4" xfId="3582"/>
    <cellStyle name="Normal 52 3_2-JC" xfId="6693"/>
    <cellStyle name="Normal 52 4" xfId="3583"/>
    <cellStyle name="Normal 52 4 2" xfId="3584"/>
    <cellStyle name="Normal 52 4 3" xfId="3585"/>
    <cellStyle name="Normal 52 4_2-JC" xfId="6695"/>
    <cellStyle name="Normal 52 5" xfId="3586"/>
    <cellStyle name="Normal 52 6" xfId="3587"/>
    <cellStyle name="Normal 52_2-JC" xfId="6688"/>
    <cellStyle name="Normal 53" xfId="3588"/>
    <cellStyle name="Normal 53 2" xfId="5881"/>
    <cellStyle name="Normal 53_2-JC" xfId="6696"/>
    <cellStyle name="Normal 54" xfId="3589"/>
    <cellStyle name="Normal 54 2" xfId="3590"/>
    <cellStyle name="Normal 54 2 2" xfId="3591"/>
    <cellStyle name="Normal 54 2 2 2" xfId="3592"/>
    <cellStyle name="Normal 54 2 2 3" xfId="3593"/>
    <cellStyle name="Normal 54 2 2_2-JC" xfId="6699"/>
    <cellStyle name="Normal 54 2 3" xfId="3594"/>
    <cellStyle name="Normal 54 2 4" xfId="3595"/>
    <cellStyle name="Normal 54 2_2-JC" xfId="6698"/>
    <cellStyle name="Normal 54 3" xfId="3596"/>
    <cellStyle name="Normal 54 3 2" xfId="3597"/>
    <cellStyle name="Normal 54 3 3" xfId="3598"/>
    <cellStyle name="Normal 54 3_2-JC" xfId="6700"/>
    <cellStyle name="Normal 54 4" xfId="3599"/>
    <cellStyle name="Normal 54 5" xfId="3600"/>
    <cellStyle name="Normal 54_2-JC" xfId="6697"/>
    <cellStyle name="Normal 55" xfId="3601"/>
    <cellStyle name="Normal 55 2" xfId="3602"/>
    <cellStyle name="Normal 55 2 2" xfId="3603"/>
    <cellStyle name="Normal 55 2 2 2" xfId="3604"/>
    <cellStyle name="Normal 55 2 2 3" xfId="3605"/>
    <cellStyle name="Normal 55 2 2_2-JC" xfId="6703"/>
    <cellStyle name="Normal 55 2 3" xfId="3606"/>
    <cellStyle name="Normal 55 2 4" xfId="3607"/>
    <cellStyle name="Normal 55 2_2-JC" xfId="6702"/>
    <cellStyle name="Normal 55 3" xfId="3608"/>
    <cellStyle name="Normal 55 3 2" xfId="3609"/>
    <cellStyle name="Normal 55 3 3" xfId="3610"/>
    <cellStyle name="Normal 55 3_2-JC" xfId="6704"/>
    <cellStyle name="Normal 55 4" xfId="3611"/>
    <cellStyle name="Normal 55 5" xfId="3612"/>
    <cellStyle name="Normal 55_2-JC" xfId="6701"/>
    <cellStyle name="Normal 56" xfId="3613"/>
    <cellStyle name="Normal 56 2" xfId="3614"/>
    <cellStyle name="Normal 56 2 2" xfId="3615"/>
    <cellStyle name="Normal 56 2 2 2" xfId="3616"/>
    <cellStyle name="Normal 56 2 2 3" xfId="3617"/>
    <cellStyle name="Normal 56 2 2_2-JC" xfId="6707"/>
    <cellStyle name="Normal 56 2 3" xfId="3618"/>
    <cellStyle name="Normal 56 2 4" xfId="3619"/>
    <cellStyle name="Normal 56 2_2-JC" xfId="6706"/>
    <cellStyle name="Normal 56 3" xfId="3620"/>
    <cellStyle name="Normal 56 3 2" xfId="3621"/>
    <cellStyle name="Normal 56 3 3" xfId="3622"/>
    <cellStyle name="Normal 56 3_2-JC" xfId="6708"/>
    <cellStyle name="Normal 56 4" xfId="3623"/>
    <cellStyle name="Normal 56 5" xfId="3624"/>
    <cellStyle name="Normal 56_2-JC" xfId="6705"/>
    <cellStyle name="Normal 57" xfId="3625"/>
    <cellStyle name="Normal 57 2" xfId="3626"/>
    <cellStyle name="Normal 57 2 2" xfId="3627"/>
    <cellStyle name="Normal 57 2 2 2" xfId="3628"/>
    <cellStyle name="Normal 57 2 2 3" xfId="3629"/>
    <cellStyle name="Normal 57 2 2_2-JC" xfId="6711"/>
    <cellStyle name="Normal 57 2 3" xfId="3630"/>
    <cellStyle name="Normal 57 2 4" xfId="3631"/>
    <cellStyle name="Normal 57 2_2-JC" xfId="6710"/>
    <cellStyle name="Normal 57 3" xfId="3632"/>
    <cellStyle name="Normal 57 3 2" xfId="3633"/>
    <cellStyle name="Normal 57 3 3" xfId="3634"/>
    <cellStyle name="Normal 57 3_2-JC" xfId="6712"/>
    <cellStyle name="Normal 57 4" xfId="3635"/>
    <cellStyle name="Normal 57 5" xfId="3636"/>
    <cellStyle name="Normal 57_2-JC" xfId="6709"/>
    <cellStyle name="Normal 58" xfId="3637"/>
    <cellStyle name="Normal 58 2" xfId="3638"/>
    <cellStyle name="Normal 58 2 2" xfId="3639"/>
    <cellStyle name="Normal 58 2 2 2" xfId="3640"/>
    <cellStyle name="Normal 58 2 2 3" xfId="3641"/>
    <cellStyle name="Normal 58 2 2_2-JC" xfId="6715"/>
    <cellStyle name="Normal 58 2 3" xfId="3642"/>
    <cellStyle name="Normal 58 2 4" xfId="3643"/>
    <cellStyle name="Normal 58 2_2-JC" xfId="6714"/>
    <cellStyle name="Normal 58 3" xfId="3644"/>
    <cellStyle name="Normal 58 3 2" xfId="3645"/>
    <cellStyle name="Normal 58 3 3" xfId="3646"/>
    <cellStyle name="Normal 58 3_2-JC" xfId="6716"/>
    <cellStyle name="Normal 58 4" xfId="3647"/>
    <cellStyle name="Normal 58 5" xfId="3648"/>
    <cellStyle name="Normal 58_2-JC" xfId="6713"/>
    <cellStyle name="Normal 59" xfId="3649"/>
    <cellStyle name="Normal 59 2" xfId="3650"/>
    <cellStyle name="Normal 59 2 2" xfId="3651"/>
    <cellStyle name="Normal 59 2 2 2" xfId="3652"/>
    <cellStyle name="Normal 59 2 2 3" xfId="3653"/>
    <cellStyle name="Normal 59 2 2_2-JC" xfId="6719"/>
    <cellStyle name="Normal 59 2 3" xfId="3654"/>
    <cellStyle name="Normal 59 2 4" xfId="3655"/>
    <cellStyle name="Normal 59 2_2-JC" xfId="6718"/>
    <cellStyle name="Normal 59 3" xfId="3656"/>
    <cellStyle name="Normal 59 3 2" xfId="3657"/>
    <cellStyle name="Normal 59 3 3" xfId="3658"/>
    <cellStyle name="Normal 59 3_2-JC" xfId="6720"/>
    <cellStyle name="Normal 59 4" xfId="3659"/>
    <cellStyle name="Normal 59 5" xfId="3660"/>
    <cellStyle name="Normal 59_2-JC" xfId="6717"/>
    <cellStyle name="Normal 6" xfId="3661"/>
    <cellStyle name="Normal 6 2" xfId="3662"/>
    <cellStyle name="Normal 6 2 2" xfId="5882"/>
    <cellStyle name="Normal 6 2_2-JC" xfId="6722"/>
    <cellStyle name="Normal 6 3" xfId="3663"/>
    <cellStyle name="Normal 6 4" xfId="5883"/>
    <cellStyle name="Normal 6 5" xfId="5884"/>
    <cellStyle name="Normal 6 6" xfId="5885"/>
    <cellStyle name="Normal 6_2-JC" xfId="6721"/>
    <cellStyle name="Normal 60" xfId="3664"/>
    <cellStyle name="Normal 60 2" xfId="3665"/>
    <cellStyle name="Normal 60 2 2" xfId="3666"/>
    <cellStyle name="Normal 60 2 2 2" xfId="3667"/>
    <cellStyle name="Normal 60 2 2 3" xfId="3668"/>
    <cellStyle name="Normal 60 2 2_2-JC" xfId="6725"/>
    <cellStyle name="Normal 60 2 3" xfId="3669"/>
    <cellStyle name="Normal 60 2 4" xfId="3670"/>
    <cellStyle name="Normal 60 2_2-JC" xfId="6724"/>
    <cellStyle name="Normal 60 3" xfId="3671"/>
    <cellStyle name="Normal 60 3 2" xfId="3672"/>
    <cellStyle name="Normal 60 3 3" xfId="3673"/>
    <cellStyle name="Normal 60 3_2-JC" xfId="6726"/>
    <cellStyle name="Normal 60 4" xfId="3674"/>
    <cellStyle name="Normal 60 5" xfId="3675"/>
    <cellStyle name="Normal 60_2-JC" xfId="6723"/>
    <cellStyle name="Normal 61" xfId="3676"/>
    <cellStyle name="Normal 61 2" xfId="3677"/>
    <cellStyle name="Normal 61 2 2" xfId="3678"/>
    <cellStyle name="Normal 61 2 2 2" xfId="3679"/>
    <cellStyle name="Normal 61 2 2 3" xfId="3680"/>
    <cellStyle name="Normal 61 2 2_2-JC" xfId="6729"/>
    <cellStyle name="Normal 61 2 3" xfId="3681"/>
    <cellStyle name="Normal 61 2 4" xfId="3682"/>
    <cellStyle name="Normal 61 2_2-JC" xfId="6728"/>
    <cellStyle name="Normal 61 3" xfId="3683"/>
    <cellStyle name="Normal 61 3 2" xfId="3684"/>
    <cellStyle name="Normal 61 3 3" xfId="3685"/>
    <cellStyle name="Normal 61 3_2-JC" xfId="6730"/>
    <cellStyle name="Normal 61 4" xfId="3686"/>
    <cellStyle name="Normal 61 5" xfId="3687"/>
    <cellStyle name="Normal 61_2-JC" xfId="6727"/>
    <cellStyle name="Normal 62" xfId="3688"/>
    <cellStyle name="Normal 62 2" xfId="3689"/>
    <cellStyle name="Normal 62_2-JC" xfId="6731"/>
    <cellStyle name="Normal 63" xfId="3690"/>
    <cellStyle name="Normal 63 2" xfId="3691"/>
    <cellStyle name="Normal 63 2 2" xfId="3692"/>
    <cellStyle name="Normal 63 2_2-JC" xfId="6733"/>
    <cellStyle name="Normal 63_2-JC" xfId="6732"/>
    <cellStyle name="Normal 64" xfId="3693"/>
    <cellStyle name="Normal 64 2" xfId="3694"/>
    <cellStyle name="Normal 64 2 2" xfId="3695"/>
    <cellStyle name="Normal 64 2 2 2" xfId="3696"/>
    <cellStyle name="Normal 64 2 2 3" xfId="3697"/>
    <cellStyle name="Normal 64 2 2_2-JC" xfId="6736"/>
    <cellStyle name="Normal 64 2 3" xfId="3698"/>
    <cellStyle name="Normal 64 2 4" xfId="3699"/>
    <cellStyle name="Normal 64 2_2-JC" xfId="6735"/>
    <cellStyle name="Normal 64 3" xfId="3700"/>
    <cellStyle name="Normal 64 3 2" xfId="3701"/>
    <cellStyle name="Normal 64 3 3" xfId="3702"/>
    <cellStyle name="Normal 64 3_2-JC" xfId="6737"/>
    <cellStyle name="Normal 64 4" xfId="3703"/>
    <cellStyle name="Normal 64 5" xfId="3704"/>
    <cellStyle name="Normal 64_2-JC" xfId="6734"/>
    <cellStyle name="Normal 65" xfId="3705"/>
    <cellStyle name="Normal 65 2" xfId="3706"/>
    <cellStyle name="Normal 65 2 2" xfId="3707"/>
    <cellStyle name="Normal 65 2 2 2" xfId="3708"/>
    <cellStyle name="Normal 65 2 2 3" xfId="3709"/>
    <cellStyle name="Normal 65 2 2_2-JC" xfId="6740"/>
    <cellStyle name="Normal 65 2 3" xfId="3710"/>
    <cellStyle name="Normal 65 2 4" xfId="3711"/>
    <cellStyle name="Normal 65 2_2-JC" xfId="6739"/>
    <cellStyle name="Normal 65 3" xfId="3712"/>
    <cellStyle name="Normal 65 3 2" xfId="3713"/>
    <cellStyle name="Normal 65 3 3" xfId="3714"/>
    <cellStyle name="Normal 65 3_2-JC" xfId="6741"/>
    <cellStyle name="Normal 65 4" xfId="3715"/>
    <cellStyle name="Normal 65 5" xfId="3716"/>
    <cellStyle name="Normal 65_2-JC" xfId="6738"/>
    <cellStyle name="Normal 66" xfId="3717"/>
    <cellStyle name="Normal 66 2" xfId="3718"/>
    <cellStyle name="Normal 66 2 2" xfId="3719"/>
    <cellStyle name="Normal 66 2 2 2" xfId="3720"/>
    <cellStyle name="Normal 66 2 2 3" xfId="3721"/>
    <cellStyle name="Normal 66 2 2_2-JC" xfId="6744"/>
    <cellStyle name="Normal 66 2 3" xfId="3722"/>
    <cellStyle name="Normal 66 2 4" xfId="3723"/>
    <cellStyle name="Normal 66 2_2-JC" xfId="6743"/>
    <cellStyle name="Normal 66 3" xfId="3724"/>
    <cellStyle name="Normal 66 3 2" xfId="3725"/>
    <cellStyle name="Normal 66 3 3" xfId="3726"/>
    <cellStyle name="Normal 66 3_2-JC" xfId="6745"/>
    <cellStyle name="Normal 66 4" xfId="3727"/>
    <cellStyle name="Normal 66 5" xfId="3728"/>
    <cellStyle name="Normal 66_2-JC" xfId="6742"/>
    <cellStyle name="Normal 67" xfId="3729"/>
    <cellStyle name="Normal 67 2" xfId="3730"/>
    <cellStyle name="Normal 67 2 2" xfId="3731"/>
    <cellStyle name="Normal 67 2 2 2" xfId="3732"/>
    <cellStyle name="Normal 67 2 2 3" xfId="3733"/>
    <cellStyle name="Normal 67 2 2_2-JC" xfId="6748"/>
    <cellStyle name="Normal 67 2 3" xfId="3734"/>
    <cellStyle name="Normal 67 2 4" xfId="3735"/>
    <cellStyle name="Normal 67 2_2-JC" xfId="6747"/>
    <cellStyle name="Normal 67 3" xfId="3736"/>
    <cellStyle name="Normal 67 3 2" xfId="3737"/>
    <cellStyle name="Normal 67 3 3" xfId="3738"/>
    <cellStyle name="Normal 67 3_2-JC" xfId="6749"/>
    <cellStyle name="Normal 67 4" xfId="3739"/>
    <cellStyle name="Normal 67 5" xfId="3740"/>
    <cellStyle name="Normal 67_2-JC" xfId="6746"/>
    <cellStyle name="Normal 68" xfId="3741"/>
    <cellStyle name="Normal 68 2" xfId="3742"/>
    <cellStyle name="Normal 68 2 2" xfId="3743"/>
    <cellStyle name="Normal 68 2 2 2" xfId="3744"/>
    <cellStyle name="Normal 68 2 2 3" xfId="3745"/>
    <cellStyle name="Normal 68 2 2_2-JC" xfId="6752"/>
    <cellStyle name="Normal 68 2 3" xfId="3746"/>
    <cellStyle name="Normal 68 2 4" xfId="3747"/>
    <cellStyle name="Normal 68 2_2-JC" xfId="6751"/>
    <cellStyle name="Normal 68 3" xfId="3748"/>
    <cellStyle name="Normal 68 3 2" xfId="3749"/>
    <cellStyle name="Normal 68 3 3" xfId="3750"/>
    <cellStyle name="Normal 68 3_2-JC" xfId="6753"/>
    <cellStyle name="Normal 68 4" xfId="3751"/>
    <cellStyle name="Normal 68 5" xfId="3752"/>
    <cellStyle name="Normal 68_2-JC" xfId="6750"/>
    <cellStyle name="Normal 69" xfId="3753"/>
    <cellStyle name="Normal 69 2" xfId="3754"/>
    <cellStyle name="Normal 69 2 2" xfId="3755"/>
    <cellStyle name="Normal 69 2 2 2" xfId="3756"/>
    <cellStyle name="Normal 69 2 2 3" xfId="3757"/>
    <cellStyle name="Normal 69 2 2_2-JC" xfId="6756"/>
    <cellStyle name="Normal 69 2 3" xfId="3758"/>
    <cellStyle name="Normal 69 2 4" xfId="3759"/>
    <cellStyle name="Normal 69 2_2-JC" xfId="6755"/>
    <cellStyle name="Normal 69 3" xfId="3760"/>
    <cellStyle name="Normal 69 3 2" xfId="3761"/>
    <cellStyle name="Normal 69 3 3" xfId="3762"/>
    <cellStyle name="Normal 69 3_2-JC" xfId="6757"/>
    <cellStyle name="Normal 69 4" xfId="3763"/>
    <cellStyle name="Normal 69 5" xfId="3764"/>
    <cellStyle name="Normal 69_2-JC" xfId="6754"/>
    <cellStyle name="Normal 7" xfId="3765"/>
    <cellStyle name="Normal 7 2" xfId="3766"/>
    <cellStyle name="Normal 7 2 2" xfId="5886"/>
    <cellStyle name="Normal 7 2_2-JC" xfId="6759"/>
    <cellStyle name="Normal 7 3" xfId="5887"/>
    <cellStyle name="Normal 7 4" xfId="5888"/>
    <cellStyle name="Normal 7 5" xfId="5889"/>
    <cellStyle name="Normal 7 6" xfId="5890"/>
    <cellStyle name="Normal 7_2-JC" xfId="6758"/>
    <cellStyle name="Normal 70" xfId="3767"/>
    <cellStyle name="Normal 70 2" xfId="3768"/>
    <cellStyle name="Normal 70 2 2" xfId="3769"/>
    <cellStyle name="Normal 70 2 2 2" xfId="3770"/>
    <cellStyle name="Normal 70 2 2 3" xfId="3771"/>
    <cellStyle name="Normal 70 2 2_2-JC" xfId="6762"/>
    <cellStyle name="Normal 70 2 3" xfId="3772"/>
    <cellStyle name="Normal 70 2 4" xfId="3773"/>
    <cellStyle name="Normal 70 2_2-JC" xfId="6761"/>
    <cellStyle name="Normal 70 3" xfId="3774"/>
    <cellStyle name="Normal 70 3 2" xfId="3775"/>
    <cellStyle name="Normal 70 3 3" xfId="3776"/>
    <cellStyle name="Normal 70 3_2-JC" xfId="6763"/>
    <cellStyle name="Normal 70 4" xfId="3777"/>
    <cellStyle name="Normal 70 5" xfId="3778"/>
    <cellStyle name="Normal 70_2-JC" xfId="6760"/>
    <cellStyle name="Normal 71" xfId="3779"/>
    <cellStyle name="Normal 71 2" xfId="3780"/>
    <cellStyle name="Normal 71 2 2" xfId="3781"/>
    <cellStyle name="Normal 71 2 2 2" xfId="3782"/>
    <cellStyle name="Normal 71 2 2 3" xfId="3783"/>
    <cellStyle name="Normal 71 2 2_2-JC" xfId="6766"/>
    <cellStyle name="Normal 71 2 3" xfId="3784"/>
    <cellStyle name="Normal 71 2 4" xfId="3785"/>
    <cellStyle name="Normal 71 2_2-JC" xfId="6765"/>
    <cellStyle name="Normal 71 3" xfId="3786"/>
    <cellStyle name="Normal 71 3 2" xfId="3787"/>
    <cellStyle name="Normal 71 3 3" xfId="3788"/>
    <cellStyle name="Normal 71 3_2-JC" xfId="6767"/>
    <cellStyle name="Normal 71 4" xfId="3789"/>
    <cellStyle name="Normal 71 5" xfId="3790"/>
    <cellStyle name="Normal 71_2-JC" xfId="6764"/>
    <cellStyle name="Normal 72" xfId="3791"/>
    <cellStyle name="Normal 72 2" xfId="3792"/>
    <cellStyle name="Normal 72 2 2" xfId="3793"/>
    <cellStyle name="Normal 72 2 2 2" xfId="3794"/>
    <cellStyle name="Normal 72 2 2 3" xfId="3795"/>
    <cellStyle name="Normal 72 2 2_2-JC" xfId="6770"/>
    <cellStyle name="Normal 72 2 3" xfId="3796"/>
    <cellStyle name="Normal 72 2 4" xfId="3797"/>
    <cellStyle name="Normal 72 2_2-JC" xfId="6769"/>
    <cellStyle name="Normal 72 3" xfId="3798"/>
    <cellStyle name="Normal 72 3 2" xfId="3799"/>
    <cellStyle name="Normal 72 3 3" xfId="3800"/>
    <cellStyle name="Normal 72 3_2-JC" xfId="6771"/>
    <cellStyle name="Normal 72 4" xfId="3801"/>
    <cellStyle name="Normal 72 5" xfId="3802"/>
    <cellStyle name="Normal 72_2-JC" xfId="6768"/>
    <cellStyle name="Normal 73" xfId="3803"/>
    <cellStyle name="Normal 73 2" xfId="3804"/>
    <cellStyle name="Normal 73 2 2" xfId="3805"/>
    <cellStyle name="Normal 73 2 2 2" xfId="3806"/>
    <cellStyle name="Normal 73 2 2 3" xfId="3807"/>
    <cellStyle name="Normal 73 2 2_2-JC" xfId="6774"/>
    <cellStyle name="Normal 73 2 3" xfId="3808"/>
    <cellStyle name="Normal 73 2 4" xfId="3809"/>
    <cellStyle name="Normal 73 2_2-JC" xfId="6773"/>
    <cellStyle name="Normal 73 3" xfId="3810"/>
    <cellStyle name="Normal 73 3 2" xfId="3811"/>
    <cellStyle name="Normal 73 3 3" xfId="3812"/>
    <cellStyle name="Normal 73 3_2-JC" xfId="6775"/>
    <cellStyle name="Normal 73 4" xfId="3813"/>
    <cellStyle name="Normal 73 5" xfId="3814"/>
    <cellStyle name="Normal 73_2-JC" xfId="6772"/>
    <cellStyle name="Normal 74" xfId="3815"/>
    <cellStyle name="Normal 74 2" xfId="3816"/>
    <cellStyle name="Normal 74 2 2" xfId="3817"/>
    <cellStyle name="Normal 74 2 2 2" xfId="3818"/>
    <cellStyle name="Normal 74 2 2 3" xfId="3819"/>
    <cellStyle name="Normal 74 2 2_2-JC" xfId="6778"/>
    <cellStyle name="Normal 74 2 3" xfId="3820"/>
    <cellStyle name="Normal 74 2 4" xfId="3821"/>
    <cellStyle name="Normal 74 2_2-JC" xfId="6777"/>
    <cellStyle name="Normal 74 3" xfId="3822"/>
    <cellStyle name="Normal 74 3 2" xfId="3823"/>
    <cellStyle name="Normal 74 3 3" xfId="3824"/>
    <cellStyle name="Normal 74 3_2-JC" xfId="6779"/>
    <cellStyle name="Normal 74 4" xfId="3825"/>
    <cellStyle name="Normal 74 5" xfId="3826"/>
    <cellStyle name="Normal 74_2-JC" xfId="6776"/>
    <cellStyle name="Normal 75" xfId="3827"/>
    <cellStyle name="Normal 75 2" xfId="3828"/>
    <cellStyle name="Normal 75 2 2" xfId="3829"/>
    <cellStyle name="Normal 75 2 2 2" xfId="3830"/>
    <cellStyle name="Normal 75 2 2 3" xfId="3831"/>
    <cellStyle name="Normal 75 2 2_2-JC" xfId="6782"/>
    <cellStyle name="Normal 75 2 3" xfId="3832"/>
    <cellStyle name="Normal 75 2 4" xfId="3833"/>
    <cellStyle name="Normal 75 2_2-JC" xfId="6781"/>
    <cellStyle name="Normal 75 3" xfId="3834"/>
    <cellStyle name="Normal 75 3 2" xfId="3835"/>
    <cellStyle name="Normal 75 3 3" xfId="3836"/>
    <cellStyle name="Normal 75 3_2-JC" xfId="6783"/>
    <cellStyle name="Normal 75 4" xfId="3837"/>
    <cellStyle name="Normal 75 5" xfId="3838"/>
    <cellStyle name="Normal 75_2-JC" xfId="6780"/>
    <cellStyle name="Normal 76" xfId="3839"/>
    <cellStyle name="Normal 76 2" xfId="3840"/>
    <cellStyle name="Normal 76 2 2" xfId="3841"/>
    <cellStyle name="Normal 76 2 2 2" xfId="3842"/>
    <cellStyle name="Normal 76 2 2 3" xfId="3843"/>
    <cellStyle name="Normal 76 2 2_2-JC" xfId="6786"/>
    <cellStyle name="Normal 76 2 3" xfId="3844"/>
    <cellStyle name="Normal 76 2 4" xfId="3845"/>
    <cellStyle name="Normal 76 2_2-JC" xfId="6785"/>
    <cellStyle name="Normal 76 3" xfId="3846"/>
    <cellStyle name="Normal 76 3 2" xfId="3847"/>
    <cellStyle name="Normal 76 3 3" xfId="3848"/>
    <cellStyle name="Normal 76 3_2-JC" xfId="6787"/>
    <cellStyle name="Normal 76 4" xfId="3849"/>
    <cellStyle name="Normal 76 5" xfId="3850"/>
    <cellStyle name="Normal 76_2-JC" xfId="6784"/>
    <cellStyle name="Normal 77" xfId="3851"/>
    <cellStyle name="Normal 77 2" xfId="3852"/>
    <cellStyle name="Normal 77 2 2" xfId="3853"/>
    <cellStyle name="Normal 77 2 2 2" xfId="3854"/>
    <cellStyle name="Normal 77 2 2 3" xfId="3855"/>
    <cellStyle name="Normal 77 2 2_2-JC" xfId="6790"/>
    <cellStyle name="Normal 77 2 3" xfId="3856"/>
    <cellStyle name="Normal 77 2 4" xfId="3857"/>
    <cellStyle name="Normal 77 2_2-JC" xfId="6789"/>
    <cellStyle name="Normal 77 3" xfId="3858"/>
    <cellStyle name="Normal 77 3 2" xfId="3859"/>
    <cellStyle name="Normal 77 3 3" xfId="3860"/>
    <cellStyle name="Normal 77 3_2-JC" xfId="6791"/>
    <cellStyle name="Normal 77 4" xfId="3861"/>
    <cellStyle name="Normal 77 5" xfId="3862"/>
    <cellStyle name="Normal 77_2-JC" xfId="6788"/>
    <cellStyle name="Normal 78" xfId="3863"/>
    <cellStyle name="Normal 78 2" xfId="3864"/>
    <cellStyle name="Normal 78 2 2" xfId="3865"/>
    <cellStyle name="Normal 78 2 2 2" xfId="3866"/>
    <cellStyle name="Normal 78 2 2 3" xfId="3867"/>
    <cellStyle name="Normal 78 2 2_2-JC" xfId="6794"/>
    <cellStyle name="Normal 78 2 3" xfId="3868"/>
    <cellStyle name="Normal 78 2 4" xfId="3869"/>
    <cellStyle name="Normal 78 2_2-JC" xfId="6793"/>
    <cellStyle name="Normal 78 3" xfId="3870"/>
    <cellStyle name="Normal 78 3 2" xfId="3871"/>
    <cellStyle name="Normal 78 3 3" xfId="3872"/>
    <cellStyle name="Normal 78 3_2-JC" xfId="6795"/>
    <cellStyle name="Normal 78 4" xfId="3873"/>
    <cellStyle name="Normal 78 5" xfId="3874"/>
    <cellStyle name="Normal 78_2-JC" xfId="6792"/>
    <cellStyle name="Normal 79" xfId="3875"/>
    <cellStyle name="Normal 79 2" xfId="3876"/>
    <cellStyle name="Normal 79 2 2" xfId="3877"/>
    <cellStyle name="Normal 79 2 2 2" xfId="3878"/>
    <cellStyle name="Normal 79 2 2 3" xfId="3879"/>
    <cellStyle name="Normal 79 2 2_2-JC" xfId="6798"/>
    <cellStyle name="Normal 79 2 3" xfId="3880"/>
    <cellStyle name="Normal 79 2 4" xfId="3881"/>
    <cellStyle name="Normal 79 2_2-JC" xfId="6797"/>
    <cellStyle name="Normal 79 3" xfId="3882"/>
    <cellStyle name="Normal 79 3 2" xfId="3883"/>
    <cellStyle name="Normal 79 3 3" xfId="3884"/>
    <cellStyle name="Normal 79 3_2-JC" xfId="6799"/>
    <cellStyle name="Normal 79 4" xfId="3885"/>
    <cellStyle name="Normal 79 5" xfId="3886"/>
    <cellStyle name="Normal 79_2-JC" xfId="6796"/>
    <cellStyle name="Normal 8" xfId="3887"/>
    <cellStyle name="Normal 8 2" xfId="3888"/>
    <cellStyle name="Normal 8 2 2" xfId="5891"/>
    <cellStyle name="Normal 8 2_2-JC" xfId="6801"/>
    <cellStyle name="Normal 8 3" xfId="5892"/>
    <cellStyle name="Normal 8 4" xfId="5893"/>
    <cellStyle name="Normal 8 5" xfId="5894"/>
    <cellStyle name="Normal 8 6" xfId="5895"/>
    <cellStyle name="Normal 8_2-JC" xfId="6800"/>
    <cellStyle name="Normal 80" xfId="3889"/>
    <cellStyle name="Normal 80 2" xfId="3890"/>
    <cellStyle name="Normal 80 2 2" xfId="3891"/>
    <cellStyle name="Normal 80 2 2 2" xfId="3892"/>
    <cellStyle name="Normal 80 2 2 3" xfId="3893"/>
    <cellStyle name="Normal 80 2 2_2-JC" xfId="6804"/>
    <cellStyle name="Normal 80 2 3" xfId="3894"/>
    <cellStyle name="Normal 80 2 4" xfId="3895"/>
    <cellStyle name="Normal 80 2_2-JC" xfId="6803"/>
    <cellStyle name="Normal 80 3" xfId="3896"/>
    <cellStyle name="Normal 80 3 2" xfId="3897"/>
    <cellStyle name="Normal 80 3 3" xfId="3898"/>
    <cellStyle name="Normal 80 3_2-JC" xfId="6805"/>
    <cellStyle name="Normal 80 4" xfId="3899"/>
    <cellStyle name="Normal 80 5" xfId="3900"/>
    <cellStyle name="Normal 80_2-JC" xfId="6802"/>
    <cellStyle name="Normal 81" xfId="3901"/>
    <cellStyle name="Normal 81 2" xfId="3902"/>
    <cellStyle name="Normal 81 2 2" xfId="3903"/>
    <cellStyle name="Normal 81 2 2 2" xfId="3904"/>
    <cellStyle name="Normal 81 2 2 3" xfId="3905"/>
    <cellStyle name="Normal 81 2 2_2-JC" xfId="6808"/>
    <cellStyle name="Normal 81 2 3" xfId="3906"/>
    <cellStyle name="Normal 81 2 4" xfId="3907"/>
    <cellStyle name="Normal 81 2_2-JC" xfId="6807"/>
    <cellStyle name="Normal 81 3" xfId="3908"/>
    <cellStyle name="Normal 81 3 2" xfId="3909"/>
    <cellStyle name="Normal 81 3 3" xfId="3910"/>
    <cellStyle name="Normal 81 3_2-JC" xfId="6809"/>
    <cellStyle name="Normal 81 4" xfId="3911"/>
    <cellStyle name="Normal 81 5" xfId="3912"/>
    <cellStyle name="Normal 81_2-JC" xfId="6806"/>
    <cellStyle name="Normal 82" xfId="3913"/>
    <cellStyle name="Normal 82 2" xfId="3914"/>
    <cellStyle name="Normal 82 2 2" xfId="3915"/>
    <cellStyle name="Normal 82 2 2 2" xfId="3916"/>
    <cellStyle name="Normal 82 2 2 3" xfId="3917"/>
    <cellStyle name="Normal 82 2 2_2-JC" xfId="6812"/>
    <cellStyle name="Normal 82 2 3" xfId="3918"/>
    <cellStyle name="Normal 82 2 4" xfId="3919"/>
    <cellStyle name="Normal 82 2_2-JC" xfId="6811"/>
    <cellStyle name="Normal 82 3" xfId="3920"/>
    <cellStyle name="Normal 82 3 2" xfId="3921"/>
    <cellStyle name="Normal 82 3 3" xfId="3922"/>
    <cellStyle name="Normal 82 3_2-JC" xfId="6813"/>
    <cellStyle name="Normal 82 4" xfId="3923"/>
    <cellStyle name="Normal 82 5" xfId="3924"/>
    <cellStyle name="Normal 82_2-JC" xfId="6810"/>
    <cellStyle name="Normal 83" xfId="3925"/>
    <cellStyle name="Normal 83 2" xfId="3926"/>
    <cellStyle name="Normal 83 2 2" xfId="3927"/>
    <cellStyle name="Normal 83 2 2 2" xfId="3928"/>
    <cellStyle name="Normal 83 2 2 3" xfId="3929"/>
    <cellStyle name="Normal 83 2 2_2-JC" xfId="6816"/>
    <cellStyle name="Normal 83 2 3" xfId="3930"/>
    <cellStyle name="Normal 83 2 4" xfId="3931"/>
    <cellStyle name="Normal 83 2_2-JC" xfId="6815"/>
    <cellStyle name="Normal 83 3" xfId="3932"/>
    <cellStyle name="Normal 83 3 2" xfId="3933"/>
    <cellStyle name="Normal 83 3 3" xfId="3934"/>
    <cellStyle name="Normal 83 3_2-JC" xfId="6817"/>
    <cellStyle name="Normal 83 4" xfId="3935"/>
    <cellStyle name="Normal 83 5" xfId="3936"/>
    <cellStyle name="Normal 83_2-JC" xfId="6814"/>
    <cellStyle name="Normal 84" xfId="3937"/>
    <cellStyle name="Normal 84 2" xfId="3938"/>
    <cellStyle name="Normal 84 2 2" xfId="3939"/>
    <cellStyle name="Normal 84 2 2 2" xfId="3940"/>
    <cellStyle name="Normal 84 2 2 3" xfId="3941"/>
    <cellStyle name="Normal 84 2 2_2-JC" xfId="6820"/>
    <cellStyle name="Normal 84 2 3" xfId="3942"/>
    <cellStyle name="Normal 84 2 4" xfId="3943"/>
    <cellStyle name="Normal 84 2_2-JC" xfId="6819"/>
    <cellStyle name="Normal 84 3" xfId="3944"/>
    <cellStyle name="Normal 84 3 2" xfId="3945"/>
    <cellStyle name="Normal 84 3 3" xfId="3946"/>
    <cellStyle name="Normal 84 3_2-JC" xfId="6821"/>
    <cellStyle name="Normal 84 4" xfId="3947"/>
    <cellStyle name="Normal 84 5" xfId="3948"/>
    <cellStyle name="Normal 84_2-JC" xfId="6818"/>
    <cellStyle name="Normal 85" xfId="3949"/>
    <cellStyle name="Normal 85 2" xfId="3950"/>
    <cellStyle name="Normal 85 2 2" xfId="3951"/>
    <cellStyle name="Normal 85 2 2 2" xfId="3952"/>
    <cellStyle name="Normal 85 2 2 3" xfId="3953"/>
    <cellStyle name="Normal 85 2 2_2-JC" xfId="6824"/>
    <cellStyle name="Normal 85 2 3" xfId="3954"/>
    <cellStyle name="Normal 85 2 4" xfId="3955"/>
    <cellStyle name="Normal 85 2_2-JC" xfId="6823"/>
    <cellStyle name="Normal 85 3" xfId="3956"/>
    <cellStyle name="Normal 85 3 2" xfId="3957"/>
    <cellStyle name="Normal 85 3 3" xfId="3958"/>
    <cellStyle name="Normal 85 3_2-JC" xfId="6825"/>
    <cellStyle name="Normal 85 4" xfId="3959"/>
    <cellStyle name="Normal 85 5" xfId="3960"/>
    <cellStyle name="Normal 85_2-JC" xfId="6822"/>
    <cellStyle name="Normal 86" xfId="3961"/>
    <cellStyle name="Normal 86 2" xfId="3962"/>
    <cellStyle name="Normal 86 2 2" xfId="3963"/>
    <cellStyle name="Normal 86 2 2 2" xfId="3964"/>
    <cellStyle name="Normal 86 2 2 3" xfId="3965"/>
    <cellStyle name="Normal 86 2 2_2-JC" xfId="6828"/>
    <cellStyle name="Normal 86 2 3" xfId="3966"/>
    <cellStyle name="Normal 86 2 4" xfId="3967"/>
    <cellStyle name="Normal 86 2_2-JC" xfId="6827"/>
    <cellStyle name="Normal 86 3" xfId="3968"/>
    <cellStyle name="Normal 86 3 2" xfId="3969"/>
    <cellStyle name="Normal 86 3 3" xfId="3970"/>
    <cellStyle name="Normal 86 3_2-JC" xfId="6829"/>
    <cellStyle name="Normal 86 4" xfId="3971"/>
    <cellStyle name="Normal 86 5" xfId="3972"/>
    <cellStyle name="Normal 86_2-JC" xfId="6826"/>
    <cellStyle name="Normal 87" xfId="3973"/>
    <cellStyle name="Normal 88" xfId="3974"/>
    <cellStyle name="Normal 89" xfId="3975"/>
    <cellStyle name="Normal 9" xfId="3976"/>
    <cellStyle name="Normal 9 2" xfId="3977"/>
    <cellStyle name="Normal 9 2 2" xfId="5896"/>
    <cellStyle name="Normal 9 2_2-JC" xfId="6831"/>
    <cellStyle name="Normal 9 3" xfId="5897"/>
    <cellStyle name="Normal 9 4" xfId="5898"/>
    <cellStyle name="Normal 9 5" xfId="5899"/>
    <cellStyle name="Normal 9 6" xfId="5900"/>
    <cellStyle name="Normal 9 7" xfId="5901"/>
    <cellStyle name="Normal 9_2-JC" xfId="6830"/>
    <cellStyle name="Normal 90" xfId="3978"/>
    <cellStyle name="Normal 91" xfId="3979"/>
    <cellStyle name="Normal 92" xfId="3980"/>
    <cellStyle name="Normal 93" xfId="3981"/>
    <cellStyle name="Normal 94" xfId="3982"/>
    <cellStyle name="Normal 95" xfId="3983"/>
    <cellStyle name="Normal 96" xfId="3984"/>
    <cellStyle name="Normal 97" xfId="3985"/>
    <cellStyle name="Normal 98" xfId="3986"/>
    <cellStyle name="Normal 99" xfId="3987"/>
    <cellStyle name="Normale_Foglio1" xfId="5902"/>
    <cellStyle name="Not_Excession" xfId="5903"/>
    <cellStyle name="Note 2" xfId="3988"/>
    <cellStyle name="Note 2 2" xfId="3989"/>
    <cellStyle name="Note 2 2 2" xfId="3990"/>
    <cellStyle name="Note 2 2 2 2" xfId="3991"/>
    <cellStyle name="Note 2 2 2 2 2" xfId="3992"/>
    <cellStyle name="Note 2 2 2 2 2 2" xfId="3993"/>
    <cellStyle name="Note 2 2 2 2 2 2 2" xfId="3994"/>
    <cellStyle name="Note 2 2 2 2 2 2_2-JC" xfId="6837"/>
    <cellStyle name="Note 2 2 2 2 2 3" xfId="3995"/>
    <cellStyle name="Note 2 2 2 2 2 3 2" xfId="3996"/>
    <cellStyle name="Note 2 2 2 2 2 3_2-JC" xfId="6838"/>
    <cellStyle name="Note 2 2 2 2 2 4" xfId="3997"/>
    <cellStyle name="Note 2 2 2 2 2_2-JC" xfId="6836"/>
    <cellStyle name="Note 2 2 2 2 3" xfId="3998"/>
    <cellStyle name="Note 2 2 2 2 3 2" xfId="3999"/>
    <cellStyle name="Note 2 2 2 2 3 2 2" xfId="4000"/>
    <cellStyle name="Note 2 2 2 2 3 2_2-JC" xfId="6840"/>
    <cellStyle name="Note 2 2 2 2 3 3" xfId="4001"/>
    <cellStyle name="Note 2 2 2 2 3 3 2" xfId="4002"/>
    <cellStyle name="Note 2 2 2 2 3 3_2-JC" xfId="6841"/>
    <cellStyle name="Note 2 2 2 2 3 4" xfId="4003"/>
    <cellStyle name="Note 2 2 2 2 3_2-JC" xfId="6839"/>
    <cellStyle name="Note 2 2 2 2 4" xfId="4004"/>
    <cellStyle name="Note 2 2 2 2 4 2" xfId="4005"/>
    <cellStyle name="Note 2 2 2 2 4 2 2" xfId="4006"/>
    <cellStyle name="Note 2 2 2 2 4 2_2-JC" xfId="6843"/>
    <cellStyle name="Note 2 2 2 2 4 3" xfId="4007"/>
    <cellStyle name="Note 2 2 2 2 4 3 2" xfId="4008"/>
    <cellStyle name="Note 2 2 2 2 4 3_2-JC" xfId="6844"/>
    <cellStyle name="Note 2 2 2 2 4 4" xfId="4009"/>
    <cellStyle name="Note 2 2 2 2 4_2-JC" xfId="6842"/>
    <cellStyle name="Note 2 2 2 2 5" xfId="4010"/>
    <cellStyle name="Note 2 2 2 2 5 2" xfId="4011"/>
    <cellStyle name="Note 2 2 2 2 5 2 2" xfId="4012"/>
    <cellStyle name="Note 2 2 2 2 5 2_2-JC" xfId="6846"/>
    <cellStyle name="Note 2 2 2 2 5 3" xfId="4013"/>
    <cellStyle name="Note 2 2 2 2 5 3 2" xfId="4014"/>
    <cellStyle name="Note 2 2 2 2 5 3_2-JC" xfId="6847"/>
    <cellStyle name="Note 2 2 2 2 5 4" xfId="4015"/>
    <cellStyle name="Note 2 2 2 2 5_2-JC" xfId="6845"/>
    <cellStyle name="Note 2 2 2 2 6" xfId="4016"/>
    <cellStyle name="Note 2 2 2 2 6 2" xfId="4017"/>
    <cellStyle name="Note 2 2 2 2 6 2 2" xfId="4018"/>
    <cellStyle name="Note 2 2 2 2 6 2_2-JC" xfId="6849"/>
    <cellStyle name="Note 2 2 2 2 6 3" xfId="4019"/>
    <cellStyle name="Note 2 2 2 2 6 3 2" xfId="4020"/>
    <cellStyle name="Note 2 2 2 2 6 3_2-JC" xfId="6850"/>
    <cellStyle name="Note 2 2 2 2 6 4" xfId="4021"/>
    <cellStyle name="Note 2 2 2 2 6_2-JC" xfId="6848"/>
    <cellStyle name="Note 2 2 2 2 7" xfId="4022"/>
    <cellStyle name="Note 2 2 2 2 7 2" xfId="4023"/>
    <cellStyle name="Note 2 2 2 2 7_2-JC" xfId="6851"/>
    <cellStyle name="Note 2 2 2 2 8" xfId="4024"/>
    <cellStyle name="Note 2 2 2 2 8 2" xfId="4025"/>
    <cellStyle name="Note 2 2 2 2 8_2-JC" xfId="6852"/>
    <cellStyle name="Note 2 2 2 2 9" xfId="4026"/>
    <cellStyle name="Note 2 2 2 2_2-JC" xfId="6835"/>
    <cellStyle name="Note 2 2 2 3" xfId="4027"/>
    <cellStyle name="Note 2 2 2 3 2" xfId="4028"/>
    <cellStyle name="Note 2 2 2 3 2 2" xfId="4029"/>
    <cellStyle name="Note 2 2 2 3 2 2 2" xfId="4030"/>
    <cellStyle name="Note 2 2 2 3 2 2_2-JC" xfId="6855"/>
    <cellStyle name="Note 2 2 2 3 2 3" xfId="4031"/>
    <cellStyle name="Note 2 2 2 3 2 3 2" xfId="4032"/>
    <cellStyle name="Note 2 2 2 3 2 3_2-JC" xfId="6856"/>
    <cellStyle name="Note 2 2 2 3 2 4" xfId="4033"/>
    <cellStyle name="Note 2 2 2 3 2_2-JC" xfId="6854"/>
    <cellStyle name="Note 2 2 2 3 3" xfId="4034"/>
    <cellStyle name="Note 2 2 2 3 3 2" xfId="4035"/>
    <cellStyle name="Note 2 2 2 3 3 2 2" xfId="4036"/>
    <cellStyle name="Note 2 2 2 3 3 2_2-JC" xfId="6858"/>
    <cellStyle name="Note 2 2 2 3 3 3" xfId="4037"/>
    <cellStyle name="Note 2 2 2 3 3 3 2" xfId="4038"/>
    <cellStyle name="Note 2 2 2 3 3 3_2-JC" xfId="6859"/>
    <cellStyle name="Note 2 2 2 3 3 4" xfId="4039"/>
    <cellStyle name="Note 2 2 2 3 3_2-JC" xfId="6857"/>
    <cellStyle name="Note 2 2 2 3 4" xfId="4040"/>
    <cellStyle name="Note 2 2 2 3 4 2" xfId="4041"/>
    <cellStyle name="Note 2 2 2 3 4 2 2" xfId="4042"/>
    <cellStyle name="Note 2 2 2 3 4 2_2-JC" xfId="6861"/>
    <cellStyle name="Note 2 2 2 3 4 3" xfId="4043"/>
    <cellStyle name="Note 2 2 2 3 4 3 2" xfId="4044"/>
    <cellStyle name="Note 2 2 2 3 4 3_2-JC" xfId="6862"/>
    <cellStyle name="Note 2 2 2 3 4 4" xfId="4045"/>
    <cellStyle name="Note 2 2 2 3 4_2-JC" xfId="6860"/>
    <cellStyle name="Note 2 2 2 3 5" xfId="4046"/>
    <cellStyle name="Note 2 2 2 3 5 2" xfId="4047"/>
    <cellStyle name="Note 2 2 2 3 5 2 2" xfId="4048"/>
    <cellStyle name="Note 2 2 2 3 5 2_2-JC" xfId="6864"/>
    <cellStyle name="Note 2 2 2 3 5 3" xfId="4049"/>
    <cellStyle name="Note 2 2 2 3 5 3 2" xfId="4050"/>
    <cellStyle name="Note 2 2 2 3 5 3_2-JC" xfId="6865"/>
    <cellStyle name="Note 2 2 2 3 5 4" xfId="4051"/>
    <cellStyle name="Note 2 2 2 3 5_2-JC" xfId="6863"/>
    <cellStyle name="Note 2 2 2 3 6" xfId="4052"/>
    <cellStyle name="Note 2 2 2 3 6 2" xfId="4053"/>
    <cellStyle name="Note 2 2 2 3 6 2 2" xfId="4054"/>
    <cellStyle name="Note 2 2 2 3 6 2_2-JC" xfId="6867"/>
    <cellStyle name="Note 2 2 2 3 6 3" xfId="4055"/>
    <cellStyle name="Note 2 2 2 3 6 3 2" xfId="4056"/>
    <cellStyle name="Note 2 2 2 3 6 3_2-JC" xfId="6868"/>
    <cellStyle name="Note 2 2 2 3 6 4" xfId="4057"/>
    <cellStyle name="Note 2 2 2 3 6_2-JC" xfId="6866"/>
    <cellStyle name="Note 2 2 2 3 7" xfId="4058"/>
    <cellStyle name="Note 2 2 2 3 7 2" xfId="4059"/>
    <cellStyle name="Note 2 2 2 3 7_2-JC" xfId="6869"/>
    <cellStyle name="Note 2 2 2 3 8" xfId="4060"/>
    <cellStyle name="Note 2 2 2 3 8 2" xfId="4061"/>
    <cellStyle name="Note 2 2 2 3 8_2-JC" xfId="6870"/>
    <cellStyle name="Note 2 2 2 3 9" xfId="4062"/>
    <cellStyle name="Note 2 2 2 3_2-JC" xfId="6853"/>
    <cellStyle name="Note 2 2 2 4" xfId="4063"/>
    <cellStyle name="Note 2 2 2 4 2" xfId="4064"/>
    <cellStyle name="Note 2 2 2 4 2 2" xfId="4065"/>
    <cellStyle name="Note 2 2 2 4 2 2 2" xfId="4066"/>
    <cellStyle name="Note 2 2 2 4 2 2_2-JC" xfId="6873"/>
    <cellStyle name="Note 2 2 2 4 2 3" xfId="4067"/>
    <cellStyle name="Note 2 2 2 4 2 3 2" xfId="4068"/>
    <cellStyle name="Note 2 2 2 4 2 3_2-JC" xfId="6874"/>
    <cellStyle name="Note 2 2 2 4 2 4" xfId="4069"/>
    <cellStyle name="Note 2 2 2 4 2_2-JC" xfId="6872"/>
    <cellStyle name="Note 2 2 2 4 3" xfId="4070"/>
    <cellStyle name="Note 2 2 2 4 3 2" xfId="4071"/>
    <cellStyle name="Note 2 2 2 4 3 2 2" xfId="4072"/>
    <cellStyle name="Note 2 2 2 4 3 2_2-JC" xfId="6876"/>
    <cellStyle name="Note 2 2 2 4 3 3" xfId="4073"/>
    <cellStyle name="Note 2 2 2 4 3 3 2" xfId="4074"/>
    <cellStyle name="Note 2 2 2 4 3 3_2-JC" xfId="6877"/>
    <cellStyle name="Note 2 2 2 4 3 4" xfId="4075"/>
    <cellStyle name="Note 2 2 2 4 3_2-JC" xfId="6875"/>
    <cellStyle name="Note 2 2 2 4 4" xfId="4076"/>
    <cellStyle name="Note 2 2 2 4 4 2" xfId="4077"/>
    <cellStyle name="Note 2 2 2 4 4 2 2" xfId="4078"/>
    <cellStyle name="Note 2 2 2 4 4 2_2-JC" xfId="6879"/>
    <cellStyle name="Note 2 2 2 4 4 3" xfId="4079"/>
    <cellStyle name="Note 2 2 2 4 4 3 2" xfId="4080"/>
    <cellStyle name="Note 2 2 2 4 4 3_2-JC" xfId="6880"/>
    <cellStyle name="Note 2 2 2 4 4 4" xfId="4081"/>
    <cellStyle name="Note 2 2 2 4 4_2-JC" xfId="6878"/>
    <cellStyle name="Note 2 2 2 4 5" xfId="4082"/>
    <cellStyle name="Note 2 2 2 4 5 2" xfId="4083"/>
    <cellStyle name="Note 2 2 2 4 5 2 2" xfId="4084"/>
    <cellStyle name="Note 2 2 2 4 5 2_2-JC" xfId="6882"/>
    <cellStyle name="Note 2 2 2 4 5 3" xfId="4085"/>
    <cellStyle name="Note 2 2 2 4 5 3 2" xfId="4086"/>
    <cellStyle name="Note 2 2 2 4 5 3_2-JC" xfId="6883"/>
    <cellStyle name="Note 2 2 2 4 5 4" xfId="4087"/>
    <cellStyle name="Note 2 2 2 4 5_2-JC" xfId="6881"/>
    <cellStyle name="Note 2 2 2 4 6" xfId="4088"/>
    <cellStyle name="Note 2 2 2 4 6 2" xfId="4089"/>
    <cellStyle name="Note 2 2 2 4 6 2 2" xfId="4090"/>
    <cellStyle name="Note 2 2 2 4 6 2_2-JC" xfId="6885"/>
    <cellStyle name="Note 2 2 2 4 6 3" xfId="4091"/>
    <cellStyle name="Note 2 2 2 4 6 3 2" xfId="4092"/>
    <cellStyle name="Note 2 2 2 4 6 3_2-JC" xfId="6886"/>
    <cellStyle name="Note 2 2 2 4 6 4" xfId="4093"/>
    <cellStyle name="Note 2 2 2 4 6_2-JC" xfId="6884"/>
    <cellStyle name="Note 2 2 2 4 7" xfId="4094"/>
    <cellStyle name="Note 2 2 2 4 7 2" xfId="4095"/>
    <cellStyle name="Note 2 2 2 4 7_2-JC" xfId="6887"/>
    <cellStyle name="Note 2 2 2 4 8" xfId="4096"/>
    <cellStyle name="Note 2 2 2 4_2-JC" xfId="6871"/>
    <cellStyle name="Note 2 2 2 5" xfId="4097"/>
    <cellStyle name="Note 2 2 2 5 2" xfId="4098"/>
    <cellStyle name="Note 2 2 2 5 2 2" xfId="4099"/>
    <cellStyle name="Note 2 2 2 5 2 2 2" xfId="4100"/>
    <cellStyle name="Note 2 2 2 5 2 2_2-JC" xfId="6890"/>
    <cellStyle name="Note 2 2 2 5 2 3" xfId="4101"/>
    <cellStyle name="Note 2 2 2 5 2 3 2" xfId="4102"/>
    <cellStyle name="Note 2 2 2 5 2 3_2-JC" xfId="6891"/>
    <cellStyle name="Note 2 2 2 5 2 4" xfId="4103"/>
    <cellStyle name="Note 2 2 2 5 2_2-JC" xfId="6889"/>
    <cellStyle name="Note 2 2 2 5 3" xfId="4104"/>
    <cellStyle name="Note 2 2 2 5 3 2" xfId="4105"/>
    <cellStyle name="Note 2 2 2 5 3 2 2" xfId="4106"/>
    <cellStyle name="Note 2 2 2 5 3 2_2-JC" xfId="6893"/>
    <cellStyle name="Note 2 2 2 5 3 3" xfId="4107"/>
    <cellStyle name="Note 2 2 2 5 3 3 2" xfId="4108"/>
    <cellStyle name="Note 2 2 2 5 3 3_2-JC" xfId="6894"/>
    <cellStyle name="Note 2 2 2 5 3 4" xfId="4109"/>
    <cellStyle name="Note 2 2 2 5 3_2-JC" xfId="6892"/>
    <cellStyle name="Note 2 2 2 5 4" xfId="4110"/>
    <cellStyle name="Note 2 2 2 5 4 2" xfId="4111"/>
    <cellStyle name="Note 2 2 2 5 4 2 2" xfId="4112"/>
    <cellStyle name="Note 2 2 2 5 4 2_2-JC" xfId="6896"/>
    <cellStyle name="Note 2 2 2 5 4 3" xfId="4113"/>
    <cellStyle name="Note 2 2 2 5 4 3 2" xfId="4114"/>
    <cellStyle name="Note 2 2 2 5 4 3_2-JC" xfId="6897"/>
    <cellStyle name="Note 2 2 2 5 4 4" xfId="4115"/>
    <cellStyle name="Note 2 2 2 5 4_2-JC" xfId="6895"/>
    <cellStyle name="Note 2 2 2 5 5" xfId="4116"/>
    <cellStyle name="Note 2 2 2 5 5 2" xfId="4117"/>
    <cellStyle name="Note 2 2 2 5 5 2 2" xfId="4118"/>
    <cellStyle name="Note 2 2 2 5 5 2_2-JC" xfId="6899"/>
    <cellStyle name="Note 2 2 2 5 5 3" xfId="4119"/>
    <cellStyle name="Note 2 2 2 5 5 3 2" xfId="4120"/>
    <cellStyle name="Note 2 2 2 5 5 3_2-JC" xfId="6900"/>
    <cellStyle name="Note 2 2 2 5 5 4" xfId="4121"/>
    <cellStyle name="Note 2 2 2 5 5_2-JC" xfId="6898"/>
    <cellStyle name="Note 2 2 2 5 6" xfId="4122"/>
    <cellStyle name="Note 2 2 2 5 6 2" xfId="4123"/>
    <cellStyle name="Note 2 2 2 5 6 2 2" xfId="4124"/>
    <cellStyle name="Note 2 2 2 5 6 2_2-JC" xfId="6902"/>
    <cellStyle name="Note 2 2 2 5 6 3" xfId="4125"/>
    <cellStyle name="Note 2 2 2 5 6 3 2" xfId="4126"/>
    <cellStyle name="Note 2 2 2 5 6 3_2-JC" xfId="6903"/>
    <cellStyle name="Note 2 2 2 5 6 4" xfId="4127"/>
    <cellStyle name="Note 2 2 2 5 6_2-JC" xfId="6901"/>
    <cellStyle name="Note 2 2 2 5 7" xfId="4128"/>
    <cellStyle name="Note 2 2 2 5 7 2" xfId="4129"/>
    <cellStyle name="Note 2 2 2 5 7_2-JC" xfId="6904"/>
    <cellStyle name="Note 2 2 2 5 8" xfId="4130"/>
    <cellStyle name="Note 2 2 2 5_2-JC" xfId="6888"/>
    <cellStyle name="Note 2 2 2 6" xfId="4131"/>
    <cellStyle name="Note 2 2 2 6 2" xfId="4132"/>
    <cellStyle name="Note 2 2 2 6 2 2" xfId="4133"/>
    <cellStyle name="Note 2 2 2 6 2 2 2" xfId="4134"/>
    <cellStyle name="Note 2 2 2 6 2 2_2-JC" xfId="6907"/>
    <cellStyle name="Note 2 2 2 6 2 3" xfId="4135"/>
    <cellStyle name="Note 2 2 2 6 2 3 2" xfId="4136"/>
    <cellStyle name="Note 2 2 2 6 2 3_2-JC" xfId="6908"/>
    <cellStyle name="Note 2 2 2 6 2 4" xfId="4137"/>
    <cellStyle name="Note 2 2 2 6 2_2-JC" xfId="6906"/>
    <cellStyle name="Note 2 2 2 6 3" xfId="4138"/>
    <cellStyle name="Note 2 2 2 6 3 2" xfId="4139"/>
    <cellStyle name="Note 2 2 2 6 3 2 2" xfId="4140"/>
    <cellStyle name="Note 2 2 2 6 3 2_2-JC" xfId="6910"/>
    <cellStyle name="Note 2 2 2 6 3 3" xfId="4141"/>
    <cellStyle name="Note 2 2 2 6 3 3 2" xfId="4142"/>
    <cellStyle name="Note 2 2 2 6 3 3_2-JC" xfId="6911"/>
    <cellStyle name="Note 2 2 2 6 3 4" xfId="4143"/>
    <cellStyle name="Note 2 2 2 6 3_2-JC" xfId="6909"/>
    <cellStyle name="Note 2 2 2 6 4" xfId="4144"/>
    <cellStyle name="Note 2 2 2 6 4 2" xfId="4145"/>
    <cellStyle name="Note 2 2 2 6 4 2 2" xfId="4146"/>
    <cellStyle name="Note 2 2 2 6 4 2_2-JC" xfId="6913"/>
    <cellStyle name="Note 2 2 2 6 4 3" xfId="4147"/>
    <cellStyle name="Note 2 2 2 6 4 3 2" xfId="4148"/>
    <cellStyle name="Note 2 2 2 6 4 3_2-JC" xfId="6914"/>
    <cellStyle name="Note 2 2 2 6 4 4" xfId="4149"/>
    <cellStyle name="Note 2 2 2 6 4_2-JC" xfId="6912"/>
    <cellStyle name="Note 2 2 2 6 5" xfId="4150"/>
    <cellStyle name="Note 2 2 2 6 5 2" xfId="4151"/>
    <cellStyle name="Note 2 2 2 6 5 2 2" xfId="4152"/>
    <cellStyle name="Note 2 2 2 6 5 2_2-JC" xfId="6916"/>
    <cellStyle name="Note 2 2 2 6 5 3" xfId="4153"/>
    <cellStyle name="Note 2 2 2 6 5 3 2" xfId="4154"/>
    <cellStyle name="Note 2 2 2 6 5 3_2-JC" xfId="6917"/>
    <cellStyle name="Note 2 2 2 6 5 4" xfId="4155"/>
    <cellStyle name="Note 2 2 2 6 5_2-JC" xfId="6915"/>
    <cellStyle name="Note 2 2 2 6 6" xfId="4156"/>
    <cellStyle name="Note 2 2 2 6 6 2" xfId="4157"/>
    <cellStyle name="Note 2 2 2 6 6 2 2" xfId="4158"/>
    <cellStyle name="Note 2 2 2 6 6 2_2-JC" xfId="6919"/>
    <cellStyle name="Note 2 2 2 6 6 3" xfId="4159"/>
    <cellStyle name="Note 2 2 2 6 6 3 2" xfId="4160"/>
    <cellStyle name="Note 2 2 2 6 6 3_2-JC" xfId="6920"/>
    <cellStyle name="Note 2 2 2 6 6 4" xfId="4161"/>
    <cellStyle name="Note 2 2 2 6 6_2-JC" xfId="6918"/>
    <cellStyle name="Note 2 2 2 6 7" xfId="4162"/>
    <cellStyle name="Note 2 2 2 6 7 2" xfId="4163"/>
    <cellStyle name="Note 2 2 2 6 7_2-JC" xfId="6921"/>
    <cellStyle name="Note 2 2 2 6 8" xfId="4164"/>
    <cellStyle name="Note 2 2 2 6 8 2" xfId="4165"/>
    <cellStyle name="Note 2 2 2 6 8_2-JC" xfId="6922"/>
    <cellStyle name="Note 2 2 2 6 9" xfId="4166"/>
    <cellStyle name="Note 2 2 2 6_2-JC" xfId="6905"/>
    <cellStyle name="Note 2 2 2 7" xfId="4167"/>
    <cellStyle name="Note 2 2 2_2-JC" xfId="6834"/>
    <cellStyle name="Note 2 2 3" xfId="4168"/>
    <cellStyle name="Note 2 2 3 10" xfId="4169"/>
    <cellStyle name="Note 2 2 3 10 2" xfId="4170"/>
    <cellStyle name="Note 2 2 3 10 2 2" xfId="4171"/>
    <cellStyle name="Note 2 2 3 10 2_2-JC" xfId="6925"/>
    <cellStyle name="Note 2 2 3 10 3" xfId="4172"/>
    <cellStyle name="Note 2 2 3 10 3 2" xfId="4173"/>
    <cellStyle name="Note 2 2 3 10 3_2-JC" xfId="6926"/>
    <cellStyle name="Note 2 2 3 10 4" xfId="4174"/>
    <cellStyle name="Note 2 2 3 10_2-JC" xfId="6924"/>
    <cellStyle name="Note 2 2 3 11" xfId="4175"/>
    <cellStyle name="Note 2 2 3 2" xfId="4176"/>
    <cellStyle name="Note 2 2 3 2 2" xfId="4177"/>
    <cellStyle name="Note 2 2 3 2 2 2" xfId="4178"/>
    <cellStyle name="Note 2 2 3 2 2 2 2" xfId="4179"/>
    <cellStyle name="Note 2 2 3 2 2 2_2-JC" xfId="6929"/>
    <cellStyle name="Note 2 2 3 2 2 3" xfId="4180"/>
    <cellStyle name="Note 2 2 3 2 2 3 2" xfId="4181"/>
    <cellStyle name="Note 2 2 3 2 2 3_2-JC" xfId="6930"/>
    <cellStyle name="Note 2 2 3 2 2 4" xfId="4182"/>
    <cellStyle name="Note 2 2 3 2 2_2-JC" xfId="6928"/>
    <cellStyle name="Note 2 2 3 2 3" xfId="4183"/>
    <cellStyle name="Note 2 2 3 2 3 2" xfId="4184"/>
    <cellStyle name="Note 2 2 3 2 3 2 2" xfId="4185"/>
    <cellStyle name="Note 2 2 3 2 3 2_2-JC" xfId="6932"/>
    <cellStyle name="Note 2 2 3 2 3 3" xfId="4186"/>
    <cellStyle name="Note 2 2 3 2 3 3 2" xfId="4187"/>
    <cellStyle name="Note 2 2 3 2 3 3_2-JC" xfId="6933"/>
    <cellStyle name="Note 2 2 3 2 3 4" xfId="4188"/>
    <cellStyle name="Note 2 2 3 2 3_2-JC" xfId="6931"/>
    <cellStyle name="Note 2 2 3 2 4" xfId="4189"/>
    <cellStyle name="Note 2 2 3 2 4 2" xfId="4190"/>
    <cellStyle name="Note 2 2 3 2 4 2 2" xfId="4191"/>
    <cellStyle name="Note 2 2 3 2 4 2_2-JC" xfId="6935"/>
    <cellStyle name="Note 2 2 3 2 4 3" xfId="4192"/>
    <cellStyle name="Note 2 2 3 2 4 3 2" xfId="4193"/>
    <cellStyle name="Note 2 2 3 2 4 3_2-JC" xfId="6936"/>
    <cellStyle name="Note 2 2 3 2 4 4" xfId="4194"/>
    <cellStyle name="Note 2 2 3 2 4_2-JC" xfId="6934"/>
    <cellStyle name="Note 2 2 3 2 5" xfId="4195"/>
    <cellStyle name="Note 2 2 3 2 5 2" xfId="4196"/>
    <cellStyle name="Note 2 2 3 2 5 2 2" xfId="4197"/>
    <cellStyle name="Note 2 2 3 2 5 2_2-JC" xfId="6938"/>
    <cellStyle name="Note 2 2 3 2 5 3" xfId="4198"/>
    <cellStyle name="Note 2 2 3 2 5 3 2" xfId="4199"/>
    <cellStyle name="Note 2 2 3 2 5 3_2-JC" xfId="6939"/>
    <cellStyle name="Note 2 2 3 2 5 4" xfId="4200"/>
    <cellStyle name="Note 2 2 3 2 5_2-JC" xfId="6937"/>
    <cellStyle name="Note 2 2 3 2 6" xfId="4201"/>
    <cellStyle name="Note 2 2 3 2 6 2" xfId="4202"/>
    <cellStyle name="Note 2 2 3 2 6 2 2" xfId="4203"/>
    <cellStyle name="Note 2 2 3 2 6 2_2-JC" xfId="6941"/>
    <cellStyle name="Note 2 2 3 2 6 3" xfId="4204"/>
    <cellStyle name="Note 2 2 3 2 6 3 2" xfId="4205"/>
    <cellStyle name="Note 2 2 3 2 6 3_2-JC" xfId="6942"/>
    <cellStyle name="Note 2 2 3 2 6 4" xfId="4206"/>
    <cellStyle name="Note 2 2 3 2 6_2-JC" xfId="6940"/>
    <cellStyle name="Note 2 2 3 2 7" xfId="4207"/>
    <cellStyle name="Note 2 2 3 2 7 2" xfId="4208"/>
    <cellStyle name="Note 2 2 3 2 7_2-JC" xfId="6943"/>
    <cellStyle name="Note 2 2 3 2 8" xfId="4209"/>
    <cellStyle name="Note 2 2 3 2 8 2" xfId="4210"/>
    <cellStyle name="Note 2 2 3 2 8_2-JC" xfId="6944"/>
    <cellStyle name="Note 2 2 3 2 9" xfId="4211"/>
    <cellStyle name="Note 2 2 3 2_2-JC" xfId="6927"/>
    <cellStyle name="Note 2 2 3 3" xfId="4212"/>
    <cellStyle name="Note 2 2 3 3 2" xfId="4213"/>
    <cellStyle name="Note 2 2 3 3 2 2" xfId="4214"/>
    <cellStyle name="Note 2 2 3 3 2 2 2" xfId="4215"/>
    <cellStyle name="Note 2 2 3 3 2 2_2-JC" xfId="6947"/>
    <cellStyle name="Note 2 2 3 3 2 3" xfId="4216"/>
    <cellStyle name="Note 2 2 3 3 2 3 2" xfId="4217"/>
    <cellStyle name="Note 2 2 3 3 2 3_2-JC" xfId="6948"/>
    <cellStyle name="Note 2 2 3 3 2 4" xfId="4218"/>
    <cellStyle name="Note 2 2 3 3 2_2-JC" xfId="6946"/>
    <cellStyle name="Note 2 2 3 3 3" xfId="4219"/>
    <cellStyle name="Note 2 2 3 3 3 2" xfId="4220"/>
    <cellStyle name="Note 2 2 3 3 3 2 2" xfId="4221"/>
    <cellStyle name="Note 2 2 3 3 3 2_2-JC" xfId="6950"/>
    <cellStyle name="Note 2 2 3 3 3 3" xfId="4222"/>
    <cellStyle name="Note 2 2 3 3 3 3 2" xfId="4223"/>
    <cellStyle name="Note 2 2 3 3 3 3_2-JC" xfId="6951"/>
    <cellStyle name="Note 2 2 3 3 3 4" xfId="4224"/>
    <cellStyle name="Note 2 2 3 3 3_2-JC" xfId="6949"/>
    <cellStyle name="Note 2 2 3 3 4" xfId="4225"/>
    <cellStyle name="Note 2 2 3 3 4 2" xfId="4226"/>
    <cellStyle name="Note 2 2 3 3 4 2 2" xfId="4227"/>
    <cellStyle name="Note 2 2 3 3 4 2_2-JC" xfId="6953"/>
    <cellStyle name="Note 2 2 3 3 4 3" xfId="4228"/>
    <cellStyle name="Note 2 2 3 3 4 3 2" xfId="4229"/>
    <cellStyle name="Note 2 2 3 3 4 3_2-JC" xfId="6954"/>
    <cellStyle name="Note 2 2 3 3 4 4" xfId="4230"/>
    <cellStyle name="Note 2 2 3 3 4_2-JC" xfId="6952"/>
    <cellStyle name="Note 2 2 3 3 5" xfId="4231"/>
    <cellStyle name="Note 2 2 3 3 5 2" xfId="4232"/>
    <cellStyle name="Note 2 2 3 3 5 2 2" xfId="4233"/>
    <cellStyle name="Note 2 2 3 3 5 2_2-JC" xfId="6956"/>
    <cellStyle name="Note 2 2 3 3 5 3" xfId="4234"/>
    <cellStyle name="Note 2 2 3 3 5 3 2" xfId="4235"/>
    <cellStyle name="Note 2 2 3 3 5 3_2-JC" xfId="6957"/>
    <cellStyle name="Note 2 2 3 3 5 4" xfId="4236"/>
    <cellStyle name="Note 2 2 3 3 5_2-JC" xfId="6955"/>
    <cellStyle name="Note 2 2 3 3 6" xfId="4237"/>
    <cellStyle name="Note 2 2 3 3 6 2" xfId="4238"/>
    <cellStyle name="Note 2 2 3 3 6 2 2" xfId="4239"/>
    <cellStyle name="Note 2 2 3 3 6 2_2-JC" xfId="6959"/>
    <cellStyle name="Note 2 2 3 3 6 3" xfId="4240"/>
    <cellStyle name="Note 2 2 3 3 6 3 2" xfId="4241"/>
    <cellStyle name="Note 2 2 3 3 6 3_2-JC" xfId="6960"/>
    <cellStyle name="Note 2 2 3 3 6 4" xfId="4242"/>
    <cellStyle name="Note 2 2 3 3 6_2-JC" xfId="6958"/>
    <cellStyle name="Note 2 2 3 3 7" xfId="4243"/>
    <cellStyle name="Note 2 2 3 3 7 2" xfId="4244"/>
    <cellStyle name="Note 2 2 3 3 7_2-JC" xfId="6961"/>
    <cellStyle name="Note 2 2 3 3 8" xfId="4245"/>
    <cellStyle name="Note 2 2 3 3_2-JC" xfId="6945"/>
    <cellStyle name="Note 2 2 3 4" xfId="4246"/>
    <cellStyle name="Note 2 2 3 4 2" xfId="4247"/>
    <cellStyle name="Note 2 2 3 4 2 2" xfId="4248"/>
    <cellStyle name="Note 2 2 3 4 2 2 2" xfId="4249"/>
    <cellStyle name="Note 2 2 3 4 2 2_2-JC" xfId="6964"/>
    <cellStyle name="Note 2 2 3 4 2 3" xfId="4250"/>
    <cellStyle name="Note 2 2 3 4 2 3 2" xfId="4251"/>
    <cellStyle name="Note 2 2 3 4 2 3_2-JC" xfId="6965"/>
    <cellStyle name="Note 2 2 3 4 2 4" xfId="4252"/>
    <cellStyle name="Note 2 2 3 4 2_2-JC" xfId="6963"/>
    <cellStyle name="Note 2 2 3 4 3" xfId="4253"/>
    <cellStyle name="Note 2 2 3 4 3 2" xfId="4254"/>
    <cellStyle name="Note 2 2 3 4 3 2 2" xfId="4255"/>
    <cellStyle name="Note 2 2 3 4 3 2_2-JC" xfId="6967"/>
    <cellStyle name="Note 2 2 3 4 3 3" xfId="4256"/>
    <cellStyle name="Note 2 2 3 4 3 3 2" xfId="4257"/>
    <cellStyle name="Note 2 2 3 4 3 3_2-JC" xfId="6968"/>
    <cellStyle name="Note 2 2 3 4 3 4" xfId="4258"/>
    <cellStyle name="Note 2 2 3 4 3_2-JC" xfId="6966"/>
    <cellStyle name="Note 2 2 3 4 4" xfId="4259"/>
    <cellStyle name="Note 2 2 3 4 4 2" xfId="4260"/>
    <cellStyle name="Note 2 2 3 4 4 2 2" xfId="4261"/>
    <cellStyle name="Note 2 2 3 4 4 2_2-JC" xfId="6970"/>
    <cellStyle name="Note 2 2 3 4 4 3" xfId="4262"/>
    <cellStyle name="Note 2 2 3 4 4 3 2" xfId="4263"/>
    <cellStyle name="Note 2 2 3 4 4 3_2-JC" xfId="6971"/>
    <cellStyle name="Note 2 2 3 4 4 4" xfId="4264"/>
    <cellStyle name="Note 2 2 3 4 4_2-JC" xfId="6969"/>
    <cellStyle name="Note 2 2 3 4 5" xfId="4265"/>
    <cellStyle name="Note 2 2 3 4 5 2" xfId="4266"/>
    <cellStyle name="Note 2 2 3 4 5 2 2" xfId="4267"/>
    <cellStyle name="Note 2 2 3 4 5 2_2-JC" xfId="6973"/>
    <cellStyle name="Note 2 2 3 4 5 3" xfId="4268"/>
    <cellStyle name="Note 2 2 3 4 5 3 2" xfId="4269"/>
    <cellStyle name="Note 2 2 3 4 5 3_2-JC" xfId="6974"/>
    <cellStyle name="Note 2 2 3 4 5 4" xfId="4270"/>
    <cellStyle name="Note 2 2 3 4 5_2-JC" xfId="6972"/>
    <cellStyle name="Note 2 2 3 4 6" xfId="4271"/>
    <cellStyle name="Note 2 2 3 4 6 2" xfId="4272"/>
    <cellStyle name="Note 2 2 3 4 6 2 2" xfId="4273"/>
    <cellStyle name="Note 2 2 3 4 6 2_2-JC" xfId="6976"/>
    <cellStyle name="Note 2 2 3 4 6 3" xfId="4274"/>
    <cellStyle name="Note 2 2 3 4 6 3 2" xfId="4275"/>
    <cellStyle name="Note 2 2 3 4 6 3_2-JC" xfId="6977"/>
    <cellStyle name="Note 2 2 3 4 6 4" xfId="4276"/>
    <cellStyle name="Note 2 2 3 4 6_2-JC" xfId="6975"/>
    <cellStyle name="Note 2 2 3 4 7" xfId="4277"/>
    <cellStyle name="Note 2 2 3 4 7 2" xfId="4278"/>
    <cellStyle name="Note 2 2 3 4 7_2-JC" xfId="6978"/>
    <cellStyle name="Note 2 2 3 4 8" xfId="4279"/>
    <cellStyle name="Note 2 2 3 4_2-JC" xfId="6962"/>
    <cellStyle name="Note 2 2 3 5" xfId="4280"/>
    <cellStyle name="Note 2 2 3 5 2" xfId="4281"/>
    <cellStyle name="Note 2 2 3 5 2 2" xfId="4282"/>
    <cellStyle name="Note 2 2 3 5 2 2 2" xfId="4283"/>
    <cellStyle name="Note 2 2 3 5 2 2_2-JC" xfId="6981"/>
    <cellStyle name="Note 2 2 3 5 2 3" xfId="4284"/>
    <cellStyle name="Note 2 2 3 5 2 3 2" xfId="4285"/>
    <cellStyle name="Note 2 2 3 5 2 3_2-JC" xfId="6982"/>
    <cellStyle name="Note 2 2 3 5 2 4" xfId="4286"/>
    <cellStyle name="Note 2 2 3 5 2_2-JC" xfId="6980"/>
    <cellStyle name="Note 2 2 3 5 3" xfId="4287"/>
    <cellStyle name="Note 2 2 3 5 3 2" xfId="4288"/>
    <cellStyle name="Note 2 2 3 5 3 2 2" xfId="4289"/>
    <cellStyle name="Note 2 2 3 5 3 2_2-JC" xfId="6984"/>
    <cellStyle name="Note 2 2 3 5 3 3" xfId="4290"/>
    <cellStyle name="Note 2 2 3 5 3 3 2" xfId="4291"/>
    <cellStyle name="Note 2 2 3 5 3 3_2-JC" xfId="6985"/>
    <cellStyle name="Note 2 2 3 5 3 4" xfId="4292"/>
    <cellStyle name="Note 2 2 3 5 3_2-JC" xfId="6983"/>
    <cellStyle name="Note 2 2 3 5 4" xfId="4293"/>
    <cellStyle name="Note 2 2 3 5 4 2" xfId="4294"/>
    <cellStyle name="Note 2 2 3 5 4 2 2" xfId="4295"/>
    <cellStyle name="Note 2 2 3 5 4 2_2-JC" xfId="6987"/>
    <cellStyle name="Note 2 2 3 5 4 3" xfId="4296"/>
    <cellStyle name="Note 2 2 3 5 4 3 2" xfId="4297"/>
    <cellStyle name="Note 2 2 3 5 4 3_2-JC" xfId="6988"/>
    <cellStyle name="Note 2 2 3 5 4 4" xfId="4298"/>
    <cellStyle name="Note 2 2 3 5 4_2-JC" xfId="6986"/>
    <cellStyle name="Note 2 2 3 5 5" xfId="4299"/>
    <cellStyle name="Note 2 2 3 5 5 2" xfId="4300"/>
    <cellStyle name="Note 2 2 3 5 5 2 2" xfId="4301"/>
    <cellStyle name="Note 2 2 3 5 5 2_2-JC" xfId="6990"/>
    <cellStyle name="Note 2 2 3 5 5 3" xfId="4302"/>
    <cellStyle name="Note 2 2 3 5 5 3 2" xfId="4303"/>
    <cellStyle name="Note 2 2 3 5 5 3_2-JC" xfId="6991"/>
    <cellStyle name="Note 2 2 3 5 5 4" xfId="4304"/>
    <cellStyle name="Note 2 2 3 5 5_2-JC" xfId="6989"/>
    <cellStyle name="Note 2 2 3 5 6" xfId="4305"/>
    <cellStyle name="Note 2 2 3 5 6 2" xfId="4306"/>
    <cellStyle name="Note 2 2 3 5 6 2 2" xfId="4307"/>
    <cellStyle name="Note 2 2 3 5 6 2_2-JC" xfId="6993"/>
    <cellStyle name="Note 2 2 3 5 6 3" xfId="4308"/>
    <cellStyle name="Note 2 2 3 5 6 3 2" xfId="4309"/>
    <cellStyle name="Note 2 2 3 5 6 3_2-JC" xfId="6994"/>
    <cellStyle name="Note 2 2 3 5 6 4" xfId="4310"/>
    <cellStyle name="Note 2 2 3 5 6_2-JC" xfId="6992"/>
    <cellStyle name="Note 2 2 3 5 7" xfId="4311"/>
    <cellStyle name="Note 2 2 3 5 7 2" xfId="4312"/>
    <cellStyle name="Note 2 2 3 5 7_2-JC" xfId="6995"/>
    <cellStyle name="Note 2 2 3 5 8" xfId="4313"/>
    <cellStyle name="Note 2 2 3 5 8 2" xfId="4314"/>
    <cellStyle name="Note 2 2 3 5 8_2-JC" xfId="6996"/>
    <cellStyle name="Note 2 2 3 5 9" xfId="4315"/>
    <cellStyle name="Note 2 2 3 5_2-JC" xfId="6979"/>
    <cellStyle name="Note 2 2 3 6" xfId="4316"/>
    <cellStyle name="Note 2 2 3 6 2" xfId="4317"/>
    <cellStyle name="Note 2 2 3 6 2 2" xfId="4318"/>
    <cellStyle name="Note 2 2 3 6 2_2-JC" xfId="6998"/>
    <cellStyle name="Note 2 2 3 6 3" xfId="4319"/>
    <cellStyle name="Note 2 2 3 6 3 2" xfId="4320"/>
    <cellStyle name="Note 2 2 3 6 3_2-JC" xfId="6999"/>
    <cellStyle name="Note 2 2 3 6 4" xfId="4321"/>
    <cellStyle name="Note 2 2 3 6_2-JC" xfId="6997"/>
    <cellStyle name="Note 2 2 3 7" xfId="4322"/>
    <cellStyle name="Note 2 2 3 7 2" xfId="4323"/>
    <cellStyle name="Note 2 2 3 7 2 2" xfId="4324"/>
    <cellStyle name="Note 2 2 3 7 2_2-JC" xfId="7001"/>
    <cellStyle name="Note 2 2 3 7 3" xfId="4325"/>
    <cellStyle name="Note 2 2 3 7 3 2" xfId="4326"/>
    <cellStyle name="Note 2 2 3 7 3_2-JC" xfId="7002"/>
    <cellStyle name="Note 2 2 3 7 4" xfId="4327"/>
    <cellStyle name="Note 2 2 3 7_2-JC" xfId="7000"/>
    <cellStyle name="Note 2 2 3 8" xfId="4328"/>
    <cellStyle name="Note 2 2 3 8 2" xfId="4329"/>
    <cellStyle name="Note 2 2 3 8 2 2" xfId="4330"/>
    <cellStyle name="Note 2 2 3 8 2_2-JC" xfId="7004"/>
    <cellStyle name="Note 2 2 3 8 3" xfId="4331"/>
    <cellStyle name="Note 2 2 3 8 3 2" xfId="4332"/>
    <cellStyle name="Note 2 2 3 8 3_2-JC" xfId="7005"/>
    <cellStyle name="Note 2 2 3 8 4" xfId="4333"/>
    <cellStyle name="Note 2 2 3 8_2-JC" xfId="7003"/>
    <cellStyle name="Note 2 2 3 9" xfId="4334"/>
    <cellStyle name="Note 2 2 3 9 2" xfId="4335"/>
    <cellStyle name="Note 2 2 3 9 2 2" xfId="4336"/>
    <cellStyle name="Note 2 2 3 9 2_2-JC" xfId="7007"/>
    <cellStyle name="Note 2 2 3 9 3" xfId="4337"/>
    <cellStyle name="Note 2 2 3 9 3 2" xfId="4338"/>
    <cellStyle name="Note 2 2 3 9 3_2-JC" xfId="7008"/>
    <cellStyle name="Note 2 2 3 9 4" xfId="4339"/>
    <cellStyle name="Note 2 2 3 9_2-JC" xfId="7006"/>
    <cellStyle name="Note 2 2 3_2-JC" xfId="6923"/>
    <cellStyle name="Note 2 2 4" xfId="4340"/>
    <cellStyle name="Note 2 2 4 2" xfId="4341"/>
    <cellStyle name="Note 2 2 4 2 2" xfId="4342"/>
    <cellStyle name="Note 2 2 4 2 2 2" xfId="4343"/>
    <cellStyle name="Note 2 2 4 2 2 2 2" xfId="4344"/>
    <cellStyle name="Note 2 2 4 2 2 2_2-JC" xfId="7012"/>
    <cellStyle name="Note 2 2 4 2 2 3" xfId="4345"/>
    <cellStyle name="Note 2 2 4 2 2 3 2" xfId="4346"/>
    <cellStyle name="Note 2 2 4 2 2 3_2-JC" xfId="7013"/>
    <cellStyle name="Note 2 2 4 2 2 4" xfId="4347"/>
    <cellStyle name="Note 2 2 4 2 2_2-JC" xfId="7011"/>
    <cellStyle name="Note 2 2 4 2 3" xfId="4348"/>
    <cellStyle name="Note 2 2 4 2 3 2" xfId="4349"/>
    <cellStyle name="Note 2 2 4 2 3 2 2" xfId="4350"/>
    <cellStyle name="Note 2 2 4 2 3 2_2-JC" xfId="7015"/>
    <cellStyle name="Note 2 2 4 2 3 3" xfId="4351"/>
    <cellStyle name="Note 2 2 4 2 3 3 2" xfId="4352"/>
    <cellStyle name="Note 2 2 4 2 3 3_2-JC" xfId="7016"/>
    <cellStyle name="Note 2 2 4 2 3 4" xfId="4353"/>
    <cellStyle name="Note 2 2 4 2 3_2-JC" xfId="7014"/>
    <cellStyle name="Note 2 2 4 2 4" xfId="4354"/>
    <cellStyle name="Note 2 2 4 2 4 2" xfId="4355"/>
    <cellStyle name="Note 2 2 4 2 4 2 2" xfId="4356"/>
    <cellStyle name="Note 2 2 4 2 4 2_2-JC" xfId="7018"/>
    <cellStyle name="Note 2 2 4 2 4 3" xfId="4357"/>
    <cellStyle name="Note 2 2 4 2 4 3 2" xfId="4358"/>
    <cellStyle name="Note 2 2 4 2 4 3_2-JC" xfId="7019"/>
    <cellStyle name="Note 2 2 4 2 4 4" xfId="4359"/>
    <cellStyle name="Note 2 2 4 2 4_2-JC" xfId="7017"/>
    <cellStyle name="Note 2 2 4 2 5" xfId="4360"/>
    <cellStyle name="Note 2 2 4 2 5 2" xfId="4361"/>
    <cellStyle name="Note 2 2 4 2 5 2 2" xfId="4362"/>
    <cellStyle name="Note 2 2 4 2 5 2_2-JC" xfId="7021"/>
    <cellStyle name="Note 2 2 4 2 5 3" xfId="4363"/>
    <cellStyle name="Note 2 2 4 2 5 3 2" xfId="4364"/>
    <cellStyle name="Note 2 2 4 2 5 3_2-JC" xfId="7022"/>
    <cellStyle name="Note 2 2 4 2 5 4" xfId="4365"/>
    <cellStyle name="Note 2 2 4 2 5_2-JC" xfId="7020"/>
    <cellStyle name="Note 2 2 4 2 6" xfId="4366"/>
    <cellStyle name="Note 2 2 4 2 6 2" xfId="4367"/>
    <cellStyle name="Note 2 2 4 2 6 2 2" xfId="4368"/>
    <cellStyle name="Note 2 2 4 2 6 2_2-JC" xfId="7024"/>
    <cellStyle name="Note 2 2 4 2 6 3" xfId="4369"/>
    <cellStyle name="Note 2 2 4 2 6 3 2" xfId="4370"/>
    <cellStyle name="Note 2 2 4 2 6 3_2-JC" xfId="7025"/>
    <cellStyle name="Note 2 2 4 2 6 4" xfId="4371"/>
    <cellStyle name="Note 2 2 4 2 6_2-JC" xfId="7023"/>
    <cellStyle name="Note 2 2 4 2 7" xfId="4372"/>
    <cellStyle name="Note 2 2 4 2 7 2" xfId="4373"/>
    <cellStyle name="Note 2 2 4 2 7_2-JC" xfId="7026"/>
    <cellStyle name="Note 2 2 4 2 8" xfId="4374"/>
    <cellStyle name="Note 2 2 4 2_2-JC" xfId="7010"/>
    <cellStyle name="Note 2 2 4 3" xfId="4375"/>
    <cellStyle name="Note 2 2 4 3 2" xfId="4376"/>
    <cellStyle name="Note 2 2 4 3 2 2" xfId="4377"/>
    <cellStyle name="Note 2 2 4 3 2 2 2" xfId="4378"/>
    <cellStyle name="Note 2 2 4 3 2 2_2-JC" xfId="7029"/>
    <cellStyle name="Note 2 2 4 3 2 3" xfId="4379"/>
    <cellStyle name="Note 2 2 4 3 2 3 2" xfId="4380"/>
    <cellStyle name="Note 2 2 4 3 2 3_2-JC" xfId="7030"/>
    <cellStyle name="Note 2 2 4 3 2 4" xfId="4381"/>
    <cellStyle name="Note 2 2 4 3 2_2-JC" xfId="7028"/>
    <cellStyle name="Note 2 2 4 3 3" xfId="4382"/>
    <cellStyle name="Note 2 2 4 3 3 2" xfId="4383"/>
    <cellStyle name="Note 2 2 4 3 3 2 2" xfId="4384"/>
    <cellStyle name="Note 2 2 4 3 3 2_2-JC" xfId="7032"/>
    <cellStyle name="Note 2 2 4 3 3 3" xfId="4385"/>
    <cellStyle name="Note 2 2 4 3 3 3 2" xfId="4386"/>
    <cellStyle name="Note 2 2 4 3 3 3_2-JC" xfId="7033"/>
    <cellStyle name="Note 2 2 4 3 3 4" xfId="4387"/>
    <cellStyle name="Note 2 2 4 3 3_2-JC" xfId="7031"/>
    <cellStyle name="Note 2 2 4 3 4" xfId="4388"/>
    <cellStyle name="Note 2 2 4 3 4 2" xfId="4389"/>
    <cellStyle name="Note 2 2 4 3 4 2 2" xfId="4390"/>
    <cellStyle name="Note 2 2 4 3 4 2_2-JC" xfId="7035"/>
    <cellStyle name="Note 2 2 4 3 4 3" xfId="4391"/>
    <cellStyle name="Note 2 2 4 3 4 3 2" xfId="4392"/>
    <cellStyle name="Note 2 2 4 3 4 3_2-JC" xfId="7036"/>
    <cellStyle name="Note 2 2 4 3 4 4" xfId="4393"/>
    <cellStyle name="Note 2 2 4 3 4_2-JC" xfId="7034"/>
    <cellStyle name="Note 2 2 4 3 5" xfId="4394"/>
    <cellStyle name="Note 2 2 4 3 5 2" xfId="4395"/>
    <cellStyle name="Note 2 2 4 3 5 2 2" xfId="4396"/>
    <cellStyle name="Note 2 2 4 3 5 2_2-JC" xfId="7038"/>
    <cellStyle name="Note 2 2 4 3 5 3" xfId="4397"/>
    <cellStyle name="Note 2 2 4 3 5 3 2" xfId="4398"/>
    <cellStyle name="Note 2 2 4 3 5 3_2-JC" xfId="7039"/>
    <cellStyle name="Note 2 2 4 3 5 4" xfId="4399"/>
    <cellStyle name="Note 2 2 4 3 5_2-JC" xfId="7037"/>
    <cellStyle name="Note 2 2 4 3 6" xfId="4400"/>
    <cellStyle name="Note 2 2 4 3 6 2" xfId="4401"/>
    <cellStyle name="Note 2 2 4 3 6 2 2" xfId="4402"/>
    <cellStyle name="Note 2 2 4 3 6 2_2-JC" xfId="7041"/>
    <cellStyle name="Note 2 2 4 3 6 3" xfId="4403"/>
    <cellStyle name="Note 2 2 4 3 6 3 2" xfId="4404"/>
    <cellStyle name="Note 2 2 4 3 6 3_2-JC" xfId="7042"/>
    <cellStyle name="Note 2 2 4 3 6 4" xfId="4405"/>
    <cellStyle name="Note 2 2 4 3 6_2-JC" xfId="7040"/>
    <cellStyle name="Note 2 2 4 3 7" xfId="4406"/>
    <cellStyle name="Note 2 2 4 3 7 2" xfId="4407"/>
    <cellStyle name="Note 2 2 4 3 7_2-JC" xfId="7043"/>
    <cellStyle name="Note 2 2 4 3 8" xfId="4408"/>
    <cellStyle name="Note 2 2 4 3_2-JC" xfId="7027"/>
    <cellStyle name="Note 2 2 4 4" xfId="4409"/>
    <cellStyle name="Note 2 2 4 4 2" xfId="4410"/>
    <cellStyle name="Note 2 2 4 4 2 2" xfId="4411"/>
    <cellStyle name="Note 2 2 4 4 2 2 2" xfId="4412"/>
    <cellStyle name="Note 2 2 4 4 2 2_2-JC" xfId="7046"/>
    <cellStyle name="Note 2 2 4 4 2 3" xfId="4413"/>
    <cellStyle name="Note 2 2 4 4 2 3 2" xfId="4414"/>
    <cellStyle name="Note 2 2 4 4 2 3_2-JC" xfId="7047"/>
    <cellStyle name="Note 2 2 4 4 2 4" xfId="4415"/>
    <cellStyle name="Note 2 2 4 4 2_2-JC" xfId="7045"/>
    <cellStyle name="Note 2 2 4 4 3" xfId="4416"/>
    <cellStyle name="Note 2 2 4 4 3 2" xfId="4417"/>
    <cellStyle name="Note 2 2 4 4 3 2 2" xfId="4418"/>
    <cellStyle name="Note 2 2 4 4 3 2_2-JC" xfId="7049"/>
    <cellStyle name="Note 2 2 4 4 3 3" xfId="4419"/>
    <cellStyle name="Note 2 2 4 4 3 3 2" xfId="4420"/>
    <cellStyle name="Note 2 2 4 4 3 3_2-JC" xfId="7050"/>
    <cellStyle name="Note 2 2 4 4 3 4" xfId="4421"/>
    <cellStyle name="Note 2 2 4 4 3_2-JC" xfId="7048"/>
    <cellStyle name="Note 2 2 4 4 4" xfId="4422"/>
    <cellStyle name="Note 2 2 4 4 4 2" xfId="4423"/>
    <cellStyle name="Note 2 2 4 4 4 2 2" xfId="4424"/>
    <cellStyle name="Note 2 2 4 4 4 2_2-JC" xfId="7052"/>
    <cellStyle name="Note 2 2 4 4 4 3" xfId="4425"/>
    <cellStyle name="Note 2 2 4 4 4 3 2" xfId="4426"/>
    <cellStyle name="Note 2 2 4 4 4 3_2-JC" xfId="7053"/>
    <cellStyle name="Note 2 2 4 4 4 4" xfId="4427"/>
    <cellStyle name="Note 2 2 4 4 4_2-JC" xfId="7051"/>
    <cellStyle name="Note 2 2 4 4 5" xfId="4428"/>
    <cellStyle name="Note 2 2 4 4 5 2" xfId="4429"/>
    <cellStyle name="Note 2 2 4 4 5 2 2" xfId="4430"/>
    <cellStyle name="Note 2 2 4 4 5 2_2-JC" xfId="7055"/>
    <cellStyle name="Note 2 2 4 4 5 3" xfId="4431"/>
    <cellStyle name="Note 2 2 4 4 5 3 2" xfId="4432"/>
    <cellStyle name="Note 2 2 4 4 5 3_2-JC" xfId="7056"/>
    <cellStyle name="Note 2 2 4 4 5 4" xfId="4433"/>
    <cellStyle name="Note 2 2 4 4 5_2-JC" xfId="7054"/>
    <cellStyle name="Note 2 2 4 4 6" xfId="4434"/>
    <cellStyle name="Note 2 2 4 4 6 2" xfId="4435"/>
    <cellStyle name="Note 2 2 4 4 6 2 2" xfId="4436"/>
    <cellStyle name="Note 2 2 4 4 6 2_2-JC" xfId="7058"/>
    <cellStyle name="Note 2 2 4 4 6 3" xfId="4437"/>
    <cellStyle name="Note 2 2 4 4 6 3 2" xfId="4438"/>
    <cellStyle name="Note 2 2 4 4 6 3_2-JC" xfId="7059"/>
    <cellStyle name="Note 2 2 4 4 6 4" xfId="4439"/>
    <cellStyle name="Note 2 2 4 4 6_2-JC" xfId="7057"/>
    <cellStyle name="Note 2 2 4 4 7" xfId="4440"/>
    <cellStyle name="Note 2 2 4 4 7 2" xfId="4441"/>
    <cellStyle name="Note 2 2 4 4 7_2-JC" xfId="7060"/>
    <cellStyle name="Note 2 2 4 4 8" xfId="4442"/>
    <cellStyle name="Note 2 2 4 4 8 2" xfId="4443"/>
    <cellStyle name="Note 2 2 4 4 8_2-JC" xfId="7061"/>
    <cellStyle name="Note 2 2 4 4 9" xfId="4444"/>
    <cellStyle name="Note 2 2 4 4_2-JC" xfId="7044"/>
    <cellStyle name="Note 2 2 4 5" xfId="4445"/>
    <cellStyle name="Note 2 2 4 5 2" xfId="4446"/>
    <cellStyle name="Note 2 2 4 5 2 2" xfId="4447"/>
    <cellStyle name="Note 2 2 4 5 2 2 2" xfId="4448"/>
    <cellStyle name="Note 2 2 4 5 2 2_2-JC" xfId="7064"/>
    <cellStyle name="Note 2 2 4 5 2 3" xfId="4449"/>
    <cellStyle name="Note 2 2 4 5 2 3 2" xfId="4450"/>
    <cellStyle name="Note 2 2 4 5 2 3_2-JC" xfId="7065"/>
    <cellStyle name="Note 2 2 4 5 2 4" xfId="4451"/>
    <cellStyle name="Note 2 2 4 5 2_2-JC" xfId="7063"/>
    <cellStyle name="Note 2 2 4 5 3" xfId="4452"/>
    <cellStyle name="Note 2 2 4 5 3 2" xfId="4453"/>
    <cellStyle name="Note 2 2 4 5 3 2 2" xfId="4454"/>
    <cellStyle name="Note 2 2 4 5 3 2_2-JC" xfId="7067"/>
    <cellStyle name="Note 2 2 4 5 3 3" xfId="4455"/>
    <cellStyle name="Note 2 2 4 5 3 3 2" xfId="4456"/>
    <cellStyle name="Note 2 2 4 5 3 3_2-JC" xfId="7068"/>
    <cellStyle name="Note 2 2 4 5 3 4" xfId="4457"/>
    <cellStyle name="Note 2 2 4 5 3_2-JC" xfId="7066"/>
    <cellStyle name="Note 2 2 4 5 4" xfId="4458"/>
    <cellStyle name="Note 2 2 4 5 4 2" xfId="4459"/>
    <cellStyle name="Note 2 2 4 5 4 2 2" xfId="4460"/>
    <cellStyle name="Note 2 2 4 5 4 2_2-JC" xfId="7070"/>
    <cellStyle name="Note 2 2 4 5 4 3" xfId="4461"/>
    <cellStyle name="Note 2 2 4 5 4 3 2" xfId="4462"/>
    <cellStyle name="Note 2 2 4 5 4 3_2-JC" xfId="7071"/>
    <cellStyle name="Note 2 2 4 5 4 4" xfId="4463"/>
    <cellStyle name="Note 2 2 4 5 4_2-JC" xfId="7069"/>
    <cellStyle name="Note 2 2 4 5 5" xfId="4464"/>
    <cellStyle name="Note 2 2 4 5 5 2" xfId="4465"/>
    <cellStyle name="Note 2 2 4 5 5 2 2" xfId="4466"/>
    <cellStyle name="Note 2 2 4 5 5 2_2-JC" xfId="7073"/>
    <cellStyle name="Note 2 2 4 5 5 3" xfId="4467"/>
    <cellStyle name="Note 2 2 4 5 5 3 2" xfId="4468"/>
    <cellStyle name="Note 2 2 4 5 5 3_2-JC" xfId="7074"/>
    <cellStyle name="Note 2 2 4 5 5 4" xfId="4469"/>
    <cellStyle name="Note 2 2 4 5 5_2-JC" xfId="7072"/>
    <cellStyle name="Note 2 2 4 5 6" xfId="4470"/>
    <cellStyle name="Note 2 2 4 5 6 2" xfId="4471"/>
    <cellStyle name="Note 2 2 4 5 6 2 2" xfId="4472"/>
    <cellStyle name="Note 2 2 4 5 6 2_2-JC" xfId="7076"/>
    <cellStyle name="Note 2 2 4 5 6 3" xfId="4473"/>
    <cellStyle name="Note 2 2 4 5 6 3 2" xfId="4474"/>
    <cellStyle name="Note 2 2 4 5 6 3_2-JC" xfId="7077"/>
    <cellStyle name="Note 2 2 4 5 6 4" xfId="4475"/>
    <cellStyle name="Note 2 2 4 5 6_2-JC" xfId="7075"/>
    <cellStyle name="Note 2 2 4 5 7" xfId="4476"/>
    <cellStyle name="Note 2 2 4 5 7 2" xfId="4477"/>
    <cellStyle name="Note 2 2 4 5 7_2-JC" xfId="7078"/>
    <cellStyle name="Note 2 2 4 5 8" xfId="4478"/>
    <cellStyle name="Note 2 2 4 5 8 2" xfId="4479"/>
    <cellStyle name="Note 2 2 4 5 8_2-JC" xfId="7079"/>
    <cellStyle name="Note 2 2 4 5 9" xfId="4480"/>
    <cellStyle name="Note 2 2 4 5_2-JC" xfId="7062"/>
    <cellStyle name="Note 2 2 4 6" xfId="4481"/>
    <cellStyle name="Note 2 2 4 6 2" xfId="4482"/>
    <cellStyle name="Note 2 2 4 6 2 2" xfId="4483"/>
    <cellStyle name="Note 2 2 4 6 2_2-JC" xfId="7081"/>
    <cellStyle name="Note 2 2 4 6 3" xfId="4484"/>
    <cellStyle name="Note 2 2 4 6 3 2" xfId="4485"/>
    <cellStyle name="Note 2 2 4 6 3_2-JC" xfId="7082"/>
    <cellStyle name="Note 2 2 4 6 4" xfId="4486"/>
    <cellStyle name="Note 2 2 4 6_2-JC" xfId="7080"/>
    <cellStyle name="Note 2 2 4 7" xfId="4487"/>
    <cellStyle name="Note 2 2 4_2-JC" xfId="7009"/>
    <cellStyle name="Note 2 2 5" xfId="4488"/>
    <cellStyle name="Note 2 2 5 2" xfId="4489"/>
    <cellStyle name="Note 2 2 5 2 2" xfId="4490"/>
    <cellStyle name="Note 2 2 5 2_2-JC" xfId="7084"/>
    <cellStyle name="Note 2 2 5 3" xfId="4491"/>
    <cellStyle name="Note 2 2 5 3 2" xfId="4492"/>
    <cellStyle name="Note 2 2 5 3_2-JC" xfId="7085"/>
    <cellStyle name="Note 2 2 5 4" xfId="4493"/>
    <cellStyle name="Note 2 2 5_2-JC" xfId="7083"/>
    <cellStyle name="Note 2 2 6" xfId="4494"/>
    <cellStyle name="Note 2 2_2-JC" xfId="6833"/>
    <cellStyle name="Note 2 3" xfId="4495"/>
    <cellStyle name="Note 2 3 10" xfId="4496"/>
    <cellStyle name="Note 2 3 10 2" xfId="4497"/>
    <cellStyle name="Note 2 3 10 2 2" xfId="4498"/>
    <cellStyle name="Note 2 3 10 2_2-JC" xfId="7088"/>
    <cellStyle name="Note 2 3 10 3" xfId="4499"/>
    <cellStyle name="Note 2 3 10 3 2" xfId="4500"/>
    <cellStyle name="Note 2 3 10 3_2-JC" xfId="7089"/>
    <cellStyle name="Note 2 3 10 4" xfId="4501"/>
    <cellStyle name="Note 2 3 10_2-JC" xfId="7087"/>
    <cellStyle name="Note 2 3 11" xfId="4502"/>
    <cellStyle name="Note 2 3 2" xfId="4503"/>
    <cellStyle name="Note 2 3 2 2" xfId="4504"/>
    <cellStyle name="Note 2 3 2 2 2" xfId="4505"/>
    <cellStyle name="Note 2 3 2 2 2 2" xfId="4506"/>
    <cellStyle name="Note 2 3 2 2 2_2-JC" xfId="7092"/>
    <cellStyle name="Note 2 3 2 2 3" xfId="4507"/>
    <cellStyle name="Note 2 3 2 2 3 2" xfId="4508"/>
    <cellStyle name="Note 2 3 2 2 3_2-JC" xfId="7093"/>
    <cellStyle name="Note 2 3 2 2 4" xfId="4509"/>
    <cellStyle name="Note 2 3 2 2_2-JC" xfId="7091"/>
    <cellStyle name="Note 2 3 2 3" xfId="4510"/>
    <cellStyle name="Note 2 3 2 3 2" xfId="4511"/>
    <cellStyle name="Note 2 3 2 3 2 2" xfId="4512"/>
    <cellStyle name="Note 2 3 2 3 2_2-JC" xfId="7095"/>
    <cellStyle name="Note 2 3 2 3 3" xfId="4513"/>
    <cellStyle name="Note 2 3 2 3 3 2" xfId="4514"/>
    <cellStyle name="Note 2 3 2 3 3_2-JC" xfId="7096"/>
    <cellStyle name="Note 2 3 2 3 4" xfId="4515"/>
    <cellStyle name="Note 2 3 2 3_2-JC" xfId="7094"/>
    <cellStyle name="Note 2 3 2 4" xfId="4516"/>
    <cellStyle name="Note 2 3 2 4 2" xfId="4517"/>
    <cellStyle name="Note 2 3 2 4 2 2" xfId="4518"/>
    <cellStyle name="Note 2 3 2 4 2_2-JC" xfId="7098"/>
    <cellStyle name="Note 2 3 2 4 3" xfId="4519"/>
    <cellStyle name="Note 2 3 2 4 3 2" xfId="4520"/>
    <cellStyle name="Note 2 3 2 4 3_2-JC" xfId="7099"/>
    <cellStyle name="Note 2 3 2 4 4" xfId="4521"/>
    <cellStyle name="Note 2 3 2 4_2-JC" xfId="7097"/>
    <cellStyle name="Note 2 3 2 5" xfId="4522"/>
    <cellStyle name="Note 2 3 2 5 2" xfId="4523"/>
    <cellStyle name="Note 2 3 2 5 2 2" xfId="4524"/>
    <cellStyle name="Note 2 3 2 5 2_2-JC" xfId="7101"/>
    <cellStyle name="Note 2 3 2 5 3" xfId="4525"/>
    <cellStyle name="Note 2 3 2 5 3 2" xfId="4526"/>
    <cellStyle name="Note 2 3 2 5 3_2-JC" xfId="7102"/>
    <cellStyle name="Note 2 3 2 5 4" xfId="4527"/>
    <cellStyle name="Note 2 3 2 5_2-JC" xfId="7100"/>
    <cellStyle name="Note 2 3 2 6" xfId="4528"/>
    <cellStyle name="Note 2 3 2 6 2" xfId="4529"/>
    <cellStyle name="Note 2 3 2 6 2 2" xfId="4530"/>
    <cellStyle name="Note 2 3 2 6 2_2-JC" xfId="7104"/>
    <cellStyle name="Note 2 3 2 6 3" xfId="4531"/>
    <cellStyle name="Note 2 3 2 6 3 2" xfId="4532"/>
    <cellStyle name="Note 2 3 2 6 3_2-JC" xfId="7105"/>
    <cellStyle name="Note 2 3 2 6 4" xfId="4533"/>
    <cellStyle name="Note 2 3 2 6_2-JC" xfId="7103"/>
    <cellStyle name="Note 2 3 2 7" xfId="4534"/>
    <cellStyle name="Note 2 3 2 7 2" xfId="4535"/>
    <cellStyle name="Note 2 3 2 7_2-JC" xfId="7106"/>
    <cellStyle name="Note 2 3 2 8" xfId="4536"/>
    <cellStyle name="Note 2 3 2 8 2" xfId="4537"/>
    <cellStyle name="Note 2 3 2 8_2-JC" xfId="7107"/>
    <cellStyle name="Note 2 3 2 9" xfId="4538"/>
    <cellStyle name="Note 2 3 2_2-JC" xfId="7090"/>
    <cellStyle name="Note 2 3 3" xfId="4539"/>
    <cellStyle name="Note 2 3 3 2" xfId="4540"/>
    <cellStyle name="Note 2 3 3 2 2" xfId="4541"/>
    <cellStyle name="Note 2 3 3 2 2 2" xfId="4542"/>
    <cellStyle name="Note 2 3 3 2 2_2-JC" xfId="7110"/>
    <cellStyle name="Note 2 3 3 2 3" xfId="4543"/>
    <cellStyle name="Note 2 3 3 2 3 2" xfId="4544"/>
    <cellStyle name="Note 2 3 3 2 3_2-JC" xfId="7111"/>
    <cellStyle name="Note 2 3 3 2 4" xfId="4545"/>
    <cellStyle name="Note 2 3 3 2_2-JC" xfId="7109"/>
    <cellStyle name="Note 2 3 3 3" xfId="4546"/>
    <cellStyle name="Note 2 3 3 3 2" xfId="4547"/>
    <cellStyle name="Note 2 3 3 3 2 2" xfId="4548"/>
    <cellStyle name="Note 2 3 3 3 2_2-JC" xfId="7113"/>
    <cellStyle name="Note 2 3 3 3 3" xfId="4549"/>
    <cellStyle name="Note 2 3 3 3 3 2" xfId="4550"/>
    <cellStyle name="Note 2 3 3 3 3_2-JC" xfId="7114"/>
    <cellStyle name="Note 2 3 3 3 4" xfId="4551"/>
    <cellStyle name="Note 2 3 3 3_2-JC" xfId="7112"/>
    <cellStyle name="Note 2 3 3 4" xfId="4552"/>
    <cellStyle name="Note 2 3 3 4 2" xfId="4553"/>
    <cellStyle name="Note 2 3 3 4 2 2" xfId="4554"/>
    <cellStyle name="Note 2 3 3 4 2_2-JC" xfId="7116"/>
    <cellStyle name="Note 2 3 3 4 3" xfId="4555"/>
    <cellStyle name="Note 2 3 3 4 3 2" xfId="4556"/>
    <cellStyle name="Note 2 3 3 4 3_2-JC" xfId="7117"/>
    <cellStyle name="Note 2 3 3 4 4" xfId="4557"/>
    <cellStyle name="Note 2 3 3 4_2-JC" xfId="7115"/>
    <cellStyle name="Note 2 3 3 5" xfId="4558"/>
    <cellStyle name="Note 2 3 3 5 2" xfId="4559"/>
    <cellStyle name="Note 2 3 3 5 2 2" xfId="4560"/>
    <cellStyle name="Note 2 3 3 5 2_2-JC" xfId="7119"/>
    <cellStyle name="Note 2 3 3 5 3" xfId="4561"/>
    <cellStyle name="Note 2 3 3 5 3 2" xfId="4562"/>
    <cellStyle name="Note 2 3 3 5 3_2-JC" xfId="7120"/>
    <cellStyle name="Note 2 3 3 5 4" xfId="4563"/>
    <cellStyle name="Note 2 3 3 5_2-JC" xfId="7118"/>
    <cellStyle name="Note 2 3 3 6" xfId="4564"/>
    <cellStyle name="Note 2 3 3 6 2" xfId="4565"/>
    <cellStyle name="Note 2 3 3 6 2 2" xfId="4566"/>
    <cellStyle name="Note 2 3 3 6 2_2-JC" xfId="7122"/>
    <cellStyle name="Note 2 3 3 6 3" xfId="4567"/>
    <cellStyle name="Note 2 3 3 6 3 2" xfId="4568"/>
    <cellStyle name="Note 2 3 3 6 3_2-JC" xfId="7123"/>
    <cellStyle name="Note 2 3 3 6 4" xfId="4569"/>
    <cellStyle name="Note 2 3 3 6_2-JC" xfId="7121"/>
    <cellStyle name="Note 2 3 3 7" xfId="4570"/>
    <cellStyle name="Note 2 3 3 7 2" xfId="4571"/>
    <cellStyle name="Note 2 3 3 7_2-JC" xfId="7124"/>
    <cellStyle name="Note 2 3 3 8" xfId="4572"/>
    <cellStyle name="Note 2 3 3_2-JC" xfId="7108"/>
    <cellStyle name="Note 2 3 4" xfId="4573"/>
    <cellStyle name="Note 2 3 4 2" xfId="4574"/>
    <cellStyle name="Note 2 3 4 2 2" xfId="4575"/>
    <cellStyle name="Note 2 3 4 2 2 2" xfId="4576"/>
    <cellStyle name="Note 2 3 4 2 2_2-JC" xfId="7127"/>
    <cellStyle name="Note 2 3 4 2 3" xfId="4577"/>
    <cellStyle name="Note 2 3 4 2 3 2" xfId="4578"/>
    <cellStyle name="Note 2 3 4 2 3_2-JC" xfId="7128"/>
    <cellStyle name="Note 2 3 4 2 4" xfId="4579"/>
    <cellStyle name="Note 2 3 4 2_2-JC" xfId="7126"/>
    <cellStyle name="Note 2 3 4 3" xfId="4580"/>
    <cellStyle name="Note 2 3 4 3 2" xfId="4581"/>
    <cellStyle name="Note 2 3 4 3 2 2" xfId="4582"/>
    <cellStyle name="Note 2 3 4 3 2_2-JC" xfId="7130"/>
    <cellStyle name="Note 2 3 4 3 3" xfId="4583"/>
    <cellStyle name="Note 2 3 4 3 3 2" xfId="4584"/>
    <cellStyle name="Note 2 3 4 3 3_2-JC" xfId="7131"/>
    <cellStyle name="Note 2 3 4 3 4" xfId="4585"/>
    <cellStyle name="Note 2 3 4 3_2-JC" xfId="7129"/>
    <cellStyle name="Note 2 3 4 4" xfId="4586"/>
    <cellStyle name="Note 2 3 4 4 2" xfId="4587"/>
    <cellStyle name="Note 2 3 4 4 2 2" xfId="4588"/>
    <cellStyle name="Note 2 3 4 4 2_2-JC" xfId="7133"/>
    <cellStyle name="Note 2 3 4 4 3" xfId="4589"/>
    <cellStyle name="Note 2 3 4 4 3 2" xfId="4590"/>
    <cellStyle name="Note 2 3 4 4 3_2-JC" xfId="7134"/>
    <cellStyle name="Note 2 3 4 4 4" xfId="4591"/>
    <cellStyle name="Note 2 3 4 4_2-JC" xfId="7132"/>
    <cellStyle name="Note 2 3 4 5" xfId="4592"/>
    <cellStyle name="Note 2 3 4 5 2" xfId="4593"/>
    <cellStyle name="Note 2 3 4 5 2 2" xfId="4594"/>
    <cellStyle name="Note 2 3 4 5 2_2-JC" xfId="7136"/>
    <cellStyle name="Note 2 3 4 5 3" xfId="4595"/>
    <cellStyle name="Note 2 3 4 5 3 2" xfId="4596"/>
    <cellStyle name="Note 2 3 4 5 3_2-JC" xfId="7137"/>
    <cellStyle name="Note 2 3 4 5 4" xfId="4597"/>
    <cellStyle name="Note 2 3 4 5_2-JC" xfId="7135"/>
    <cellStyle name="Note 2 3 4 6" xfId="4598"/>
    <cellStyle name="Note 2 3 4 6 2" xfId="4599"/>
    <cellStyle name="Note 2 3 4 6 2 2" xfId="4600"/>
    <cellStyle name="Note 2 3 4 6 2_2-JC" xfId="7139"/>
    <cellStyle name="Note 2 3 4 6 3" xfId="4601"/>
    <cellStyle name="Note 2 3 4 6 3 2" xfId="4602"/>
    <cellStyle name="Note 2 3 4 6 3_2-JC" xfId="7140"/>
    <cellStyle name="Note 2 3 4 6 4" xfId="4603"/>
    <cellStyle name="Note 2 3 4 6_2-JC" xfId="7138"/>
    <cellStyle name="Note 2 3 4 7" xfId="4604"/>
    <cellStyle name="Note 2 3 4 7 2" xfId="4605"/>
    <cellStyle name="Note 2 3 4 7_2-JC" xfId="7141"/>
    <cellStyle name="Note 2 3 4 8" xfId="4606"/>
    <cellStyle name="Note 2 3 4_2-JC" xfId="7125"/>
    <cellStyle name="Note 2 3 5" xfId="4607"/>
    <cellStyle name="Note 2 3 5 2" xfId="4608"/>
    <cellStyle name="Note 2 3 5 2 2" xfId="4609"/>
    <cellStyle name="Note 2 3 5 2 2 2" xfId="4610"/>
    <cellStyle name="Note 2 3 5 2 2_2-JC" xfId="7144"/>
    <cellStyle name="Note 2 3 5 2 3" xfId="4611"/>
    <cellStyle name="Note 2 3 5 2 3 2" xfId="4612"/>
    <cellStyle name="Note 2 3 5 2 3_2-JC" xfId="7145"/>
    <cellStyle name="Note 2 3 5 2 4" xfId="4613"/>
    <cellStyle name="Note 2 3 5 2_2-JC" xfId="7143"/>
    <cellStyle name="Note 2 3 5 3" xfId="4614"/>
    <cellStyle name="Note 2 3 5 3 2" xfId="4615"/>
    <cellStyle name="Note 2 3 5 3 2 2" xfId="4616"/>
    <cellStyle name="Note 2 3 5 3 2_2-JC" xfId="7147"/>
    <cellStyle name="Note 2 3 5 3 3" xfId="4617"/>
    <cellStyle name="Note 2 3 5 3 3 2" xfId="4618"/>
    <cellStyle name="Note 2 3 5 3 3_2-JC" xfId="7148"/>
    <cellStyle name="Note 2 3 5 3 4" xfId="4619"/>
    <cellStyle name="Note 2 3 5 3_2-JC" xfId="7146"/>
    <cellStyle name="Note 2 3 5 4" xfId="4620"/>
    <cellStyle name="Note 2 3 5 4 2" xfId="4621"/>
    <cellStyle name="Note 2 3 5 4 2 2" xfId="4622"/>
    <cellStyle name="Note 2 3 5 4 2_2-JC" xfId="7150"/>
    <cellStyle name="Note 2 3 5 4 3" xfId="4623"/>
    <cellStyle name="Note 2 3 5 4 3 2" xfId="4624"/>
    <cellStyle name="Note 2 3 5 4 3_2-JC" xfId="7151"/>
    <cellStyle name="Note 2 3 5 4 4" xfId="4625"/>
    <cellStyle name="Note 2 3 5 4_2-JC" xfId="7149"/>
    <cellStyle name="Note 2 3 5 5" xfId="4626"/>
    <cellStyle name="Note 2 3 5 5 2" xfId="4627"/>
    <cellStyle name="Note 2 3 5 5 2 2" xfId="4628"/>
    <cellStyle name="Note 2 3 5 5 2_2-JC" xfId="7153"/>
    <cellStyle name="Note 2 3 5 5 3" xfId="4629"/>
    <cellStyle name="Note 2 3 5 5 3 2" xfId="4630"/>
    <cellStyle name="Note 2 3 5 5 3_2-JC" xfId="7154"/>
    <cellStyle name="Note 2 3 5 5 4" xfId="4631"/>
    <cellStyle name="Note 2 3 5 5_2-JC" xfId="7152"/>
    <cellStyle name="Note 2 3 5 6" xfId="4632"/>
    <cellStyle name="Note 2 3 5 6 2" xfId="4633"/>
    <cellStyle name="Note 2 3 5 6 2 2" xfId="4634"/>
    <cellStyle name="Note 2 3 5 6 2_2-JC" xfId="7156"/>
    <cellStyle name="Note 2 3 5 6 3" xfId="4635"/>
    <cellStyle name="Note 2 3 5 6 3 2" xfId="4636"/>
    <cellStyle name="Note 2 3 5 6 3_2-JC" xfId="7157"/>
    <cellStyle name="Note 2 3 5 6 4" xfId="4637"/>
    <cellStyle name="Note 2 3 5 6_2-JC" xfId="7155"/>
    <cellStyle name="Note 2 3 5 7" xfId="4638"/>
    <cellStyle name="Note 2 3 5 7 2" xfId="4639"/>
    <cellStyle name="Note 2 3 5 7_2-JC" xfId="7158"/>
    <cellStyle name="Note 2 3 5 8" xfId="4640"/>
    <cellStyle name="Note 2 3 5 8 2" xfId="4641"/>
    <cellStyle name="Note 2 3 5 8_2-JC" xfId="7159"/>
    <cellStyle name="Note 2 3 5 9" xfId="4642"/>
    <cellStyle name="Note 2 3 5_2-JC" xfId="7142"/>
    <cellStyle name="Note 2 3 6" xfId="4643"/>
    <cellStyle name="Note 2 3 6 2" xfId="4644"/>
    <cellStyle name="Note 2 3 6 2 2" xfId="4645"/>
    <cellStyle name="Note 2 3 6 2_2-JC" xfId="7161"/>
    <cellStyle name="Note 2 3 6 3" xfId="4646"/>
    <cellStyle name="Note 2 3 6 3 2" xfId="4647"/>
    <cellStyle name="Note 2 3 6 3_2-JC" xfId="7162"/>
    <cellStyle name="Note 2 3 6 4" xfId="4648"/>
    <cellStyle name="Note 2 3 6_2-JC" xfId="7160"/>
    <cellStyle name="Note 2 3 7" xfId="4649"/>
    <cellStyle name="Note 2 3 7 2" xfId="4650"/>
    <cellStyle name="Note 2 3 7 2 2" xfId="4651"/>
    <cellStyle name="Note 2 3 7 2_2-JC" xfId="7164"/>
    <cellStyle name="Note 2 3 7 3" xfId="4652"/>
    <cellStyle name="Note 2 3 7 3 2" xfId="4653"/>
    <cellStyle name="Note 2 3 7 3_2-JC" xfId="7165"/>
    <cellStyle name="Note 2 3 7 4" xfId="4654"/>
    <cellStyle name="Note 2 3 7_2-JC" xfId="7163"/>
    <cellStyle name="Note 2 3 8" xfId="4655"/>
    <cellStyle name="Note 2 3 8 2" xfId="4656"/>
    <cellStyle name="Note 2 3 8 2 2" xfId="4657"/>
    <cellStyle name="Note 2 3 8 2_2-JC" xfId="7167"/>
    <cellStyle name="Note 2 3 8 3" xfId="4658"/>
    <cellStyle name="Note 2 3 8 3 2" xfId="4659"/>
    <cellStyle name="Note 2 3 8 3_2-JC" xfId="7168"/>
    <cellStyle name="Note 2 3 8 4" xfId="4660"/>
    <cellStyle name="Note 2 3 8_2-JC" xfId="7166"/>
    <cellStyle name="Note 2 3 9" xfId="4661"/>
    <cellStyle name="Note 2 3 9 2" xfId="4662"/>
    <cellStyle name="Note 2 3 9 2 2" xfId="4663"/>
    <cellStyle name="Note 2 3 9 2_2-JC" xfId="7170"/>
    <cellStyle name="Note 2 3 9 3" xfId="4664"/>
    <cellStyle name="Note 2 3 9 3 2" xfId="4665"/>
    <cellStyle name="Note 2 3 9 3_2-JC" xfId="7171"/>
    <cellStyle name="Note 2 3 9 4" xfId="4666"/>
    <cellStyle name="Note 2 3 9_2-JC" xfId="7169"/>
    <cellStyle name="Note 2 3_2-JC" xfId="7086"/>
    <cellStyle name="Note 2 4" xfId="4667"/>
    <cellStyle name="Note 2 4 2" xfId="4668"/>
    <cellStyle name="Note 2 4 2 2" xfId="4669"/>
    <cellStyle name="Note 2 4 2 2 2" xfId="4670"/>
    <cellStyle name="Note 2 4 2 2 2 2" xfId="4671"/>
    <cellStyle name="Note 2 4 2 2 2_2-JC" xfId="7175"/>
    <cellStyle name="Note 2 4 2 2 3" xfId="4672"/>
    <cellStyle name="Note 2 4 2 2 3 2" xfId="4673"/>
    <cellStyle name="Note 2 4 2 2 3_2-JC" xfId="7176"/>
    <cellStyle name="Note 2 4 2 2 4" xfId="4674"/>
    <cellStyle name="Note 2 4 2 2_2-JC" xfId="7174"/>
    <cellStyle name="Note 2 4 2 3" xfId="4675"/>
    <cellStyle name="Note 2 4 2 3 2" xfId="4676"/>
    <cellStyle name="Note 2 4 2 3 2 2" xfId="4677"/>
    <cellStyle name="Note 2 4 2 3 2_2-JC" xfId="7178"/>
    <cellStyle name="Note 2 4 2 3 3" xfId="4678"/>
    <cellStyle name="Note 2 4 2 3 3 2" xfId="4679"/>
    <cellStyle name="Note 2 4 2 3 3_2-JC" xfId="7179"/>
    <cellStyle name="Note 2 4 2 3 4" xfId="4680"/>
    <cellStyle name="Note 2 4 2 3_2-JC" xfId="7177"/>
    <cellStyle name="Note 2 4 2 4" xfId="4681"/>
    <cellStyle name="Note 2 4 2 4 2" xfId="4682"/>
    <cellStyle name="Note 2 4 2 4 2 2" xfId="4683"/>
    <cellStyle name="Note 2 4 2 4 2_2-JC" xfId="7181"/>
    <cellStyle name="Note 2 4 2 4 3" xfId="4684"/>
    <cellStyle name="Note 2 4 2 4 3 2" xfId="4685"/>
    <cellStyle name="Note 2 4 2 4 3_2-JC" xfId="7182"/>
    <cellStyle name="Note 2 4 2 4 4" xfId="4686"/>
    <cellStyle name="Note 2 4 2 4_2-JC" xfId="7180"/>
    <cellStyle name="Note 2 4 2 5" xfId="4687"/>
    <cellStyle name="Note 2 4 2 5 2" xfId="4688"/>
    <cellStyle name="Note 2 4 2 5 2 2" xfId="4689"/>
    <cellStyle name="Note 2 4 2 5 2_2-JC" xfId="7184"/>
    <cellStyle name="Note 2 4 2 5 3" xfId="4690"/>
    <cellStyle name="Note 2 4 2 5 3 2" xfId="4691"/>
    <cellStyle name="Note 2 4 2 5 3_2-JC" xfId="7185"/>
    <cellStyle name="Note 2 4 2 5 4" xfId="4692"/>
    <cellStyle name="Note 2 4 2 5_2-JC" xfId="7183"/>
    <cellStyle name="Note 2 4 2 6" xfId="4693"/>
    <cellStyle name="Note 2 4 2 6 2" xfId="4694"/>
    <cellStyle name="Note 2 4 2 6 2 2" xfId="4695"/>
    <cellStyle name="Note 2 4 2 6 2_2-JC" xfId="7187"/>
    <cellStyle name="Note 2 4 2 6 3" xfId="4696"/>
    <cellStyle name="Note 2 4 2 6 3 2" xfId="4697"/>
    <cellStyle name="Note 2 4 2 6 3_2-JC" xfId="7188"/>
    <cellStyle name="Note 2 4 2 6 4" xfId="4698"/>
    <cellStyle name="Note 2 4 2 6_2-JC" xfId="7186"/>
    <cellStyle name="Note 2 4 2 7" xfId="4699"/>
    <cellStyle name="Note 2 4 2 7 2" xfId="4700"/>
    <cellStyle name="Note 2 4 2 7_2-JC" xfId="7189"/>
    <cellStyle name="Note 2 4 2 8" xfId="4701"/>
    <cellStyle name="Note 2 4 2_2-JC" xfId="7173"/>
    <cellStyle name="Note 2 4 3" xfId="4702"/>
    <cellStyle name="Note 2 4 3 2" xfId="4703"/>
    <cellStyle name="Note 2 4 3 2 2" xfId="4704"/>
    <cellStyle name="Note 2 4 3 2 2 2" xfId="4705"/>
    <cellStyle name="Note 2 4 3 2 2_2-JC" xfId="7192"/>
    <cellStyle name="Note 2 4 3 2 3" xfId="4706"/>
    <cellStyle name="Note 2 4 3 2 3 2" xfId="4707"/>
    <cellStyle name="Note 2 4 3 2 3_2-JC" xfId="7193"/>
    <cellStyle name="Note 2 4 3 2 4" xfId="4708"/>
    <cellStyle name="Note 2 4 3 2_2-JC" xfId="7191"/>
    <cellStyle name="Note 2 4 3 3" xfId="4709"/>
    <cellStyle name="Note 2 4 3 3 2" xfId="4710"/>
    <cellStyle name="Note 2 4 3 3 2 2" xfId="4711"/>
    <cellStyle name="Note 2 4 3 3 2_2-JC" xfId="7195"/>
    <cellStyle name="Note 2 4 3 3 3" xfId="4712"/>
    <cellStyle name="Note 2 4 3 3 3 2" xfId="4713"/>
    <cellStyle name="Note 2 4 3 3 3_2-JC" xfId="7196"/>
    <cellStyle name="Note 2 4 3 3 4" xfId="4714"/>
    <cellStyle name="Note 2 4 3 3_2-JC" xfId="7194"/>
    <cellStyle name="Note 2 4 3 4" xfId="4715"/>
    <cellStyle name="Note 2 4 3 4 2" xfId="4716"/>
    <cellStyle name="Note 2 4 3 4 2 2" xfId="4717"/>
    <cellStyle name="Note 2 4 3 4 2_2-JC" xfId="7198"/>
    <cellStyle name="Note 2 4 3 4 3" xfId="4718"/>
    <cellStyle name="Note 2 4 3 4 3 2" xfId="4719"/>
    <cellStyle name="Note 2 4 3 4 3_2-JC" xfId="7199"/>
    <cellStyle name="Note 2 4 3 4 4" xfId="4720"/>
    <cellStyle name="Note 2 4 3 4_2-JC" xfId="7197"/>
    <cellStyle name="Note 2 4 3 5" xfId="4721"/>
    <cellStyle name="Note 2 4 3 5 2" xfId="4722"/>
    <cellStyle name="Note 2 4 3 5 2 2" xfId="4723"/>
    <cellStyle name="Note 2 4 3 5 2_2-JC" xfId="7201"/>
    <cellStyle name="Note 2 4 3 5 3" xfId="4724"/>
    <cellStyle name="Note 2 4 3 5 3 2" xfId="4725"/>
    <cellStyle name="Note 2 4 3 5 3_2-JC" xfId="7202"/>
    <cellStyle name="Note 2 4 3 5 4" xfId="4726"/>
    <cellStyle name="Note 2 4 3 5_2-JC" xfId="7200"/>
    <cellStyle name="Note 2 4 3 6" xfId="4727"/>
    <cellStyle name="Note 2 4 3 6 2" xfId="4728"/>
    <cellStyle name="Note 2 4 3 6 2 2" xfId="4729"/>
    <cellStyle name="Note 2 4 3 6 2_2-JC" xfId="7204"/>
    <cellStyle name="Note 2 4 3 6 3" xfId="4730"/>
    <cellStyle name="Note 2 4 3 6 3 2" xfId="4731"/>
    <cellStyle name="Note 2 4 3 6 3_2-JC" xfId="7205"/>
    <cellStyle name="Note 2 4 3 6 4" xfId="4732"/>
    <cellStyle name="Note 2 4 3 6_2-JC" xfId="7203"/>
    <cellStyle name="Note 2 4 3 7" xfId="4733"/>
    <cellStyle name="Note 2 4 3 7 2" xfId="4734"/>
    <cellStyle name="Note 2 4 3 7_2-JC" xfId="7206"/>
    <cellStyle name="Note 2 4 3 8" xfId="4735"/>
    <cellStyle name="Note 2 4 3_2-JC" xfId="7190"/>
    <cellStyle name="Note 2 4 4" xfId="4736"/>
    <cellStyle name="Note 2 4 4 2" xfId="4737"/>
    <cellStyle name="Note 2 4 4 2 2" xfId="4738"/>
    <cellStyle name="Note 2 4 4 2 2 2" xfId="4739"/>
    <cellStyle name="Note 2 4 4 2 2_2-JC" xfId="7209"/>
    <cellStyle name="Note 2 4 4 2 3" xfId="4740"/>
    <cellStyle name="Note 2 4 4 2 3 2" xfId="4741"/>
    <cellStyle name="Note 2 4 4 2 3_2-JC" xfId="7210"/>
    <cellStyle name="Note 2 4 4 2 4" xfId="4742"/>
    <cellStyle name="Note 2 4 4 2_2-JC" xfId="7208"/>
    <cellStyle name="Note 2 4 4 3" xfId="4743"/>
    <cellStyle name="Note 2 4 4 3 2" xfId="4744"/>
    <cellStyle name="Note 2 4 4 3 2 2" xfId="4745"/>
    <cellStyle name="Note 2 4 4 3 2_2-JC" xfId="7212"/>
    <cellStyle name="Note 2 4 4 3 3" xfId="4746"/>
    <cellStyle name="Note 2 4 4 3 3 2" xfId="4747"/>
    <cellStyle name="Note 2 4 4 3 3_2-JC" xfId="7213"/>
    <cellStyle name="Note 2 4 4 3 4" xfId="4748"/>
    <cellStyle name="Note 2 4 4 3_2-JC" xfId="7211"/>
    <cellStyle name="Note 2 4 4 4" xfId="4749"/>
    <cellStyle name="Note 2 4 4 4 2" xfId="4750"/>
    <cellStyle name="Note 2 4 4 4 2 2" xfId="4751"/>
    <cellStyle name="Note 2 4 4 4 2_2-JC" xfId="7215"/>
    <cellStyle name="Note 2 4 4 4 3" xfId="4752"/>
    <cellStyle name="Note 2 4 4 4 3 2" xfId="4753"/>
    <cellStyle name="Note 2 4 4 4 3_2-JC" xfId="7216"/>
    <cellStyle name="Note 2 4 4 4 4" xfId="4754"/>
    <cellStyle name="Note 2 4 4 4_2-JC" xfId="7214"/>
    <cellStyle name="Note 2 4 4 5" xfId="4755"/>
    <cellStyle name="Note 2 4 4 5 2" xfId="4756"/>
    <cellStyle name="Note 2 4 4 5 2 2" xfId="4757"/>
    <cellStyle name="Note 2 4 4 5 2_2-JC" xfId="7218"/>
    <cellStyle name="Note 2 4 4 5 3" xfId="4758"/>
    <cellStyle name="Note 2 4 4 5 3 2" xfId="4759"/>
    <cellStyle name="Note 2 4 4 5 3_2-JC" xfId="7219"/>
    <cellStyle name="Note 2 4 4 5 4" xfId="4760"/>
    <cellStyle name="Note 2 4 4 5_2-JC" xfId="7217"/>
    <cellStyle name="Note 2 4 4 6" xfId="4761"/>
    <cellStyle name="Note 2 4 4 6 2" xfId="4762"/>
    <cellStyle name="Note 2 4 4 6 2 2" xfId="4763"/>
    <cellStyle name="Note 2 4 4 6 2_2-JC" xfId="7221"/>
    <cellStyle name="Note 2 4 4 6 3" xfId="4764"/>
    <cellStyle name="Note 2 4 4 6 3 2" xfId="4765"/>
    <cellStyle name="Note 2 4 4 6 3_2-JC" xfId="7222"/>
    <cellStyle name="Note 2 4 4 6 4" xfId="4766"/>
    <cellStyle name="Note 2 4 4 6_2-JC" xfId="7220"/>
    <cellStyle name="Note 2 4 4 7" xfId="4767"/>
    <cellStyle name="Note 2 4 4 7 2" xfId="4768"/>
    <cellStyle name="Note 2 4 4 7_2-JC" xfId="7223"/>
    <cellStyle name="Note 2 4 4 8" xfId="4769"/>
    <cellStyle name="Note 2 4 4 8 2" xfId="4770"/>
    <cellStyle name="Note 2 4 4 8_2-JC" xfId="7224"/>
    <cellStyle name="Note 2 4 4 9" xfId="4771"/>
    <cellStyle name="Note 2 4 4_2-JC" xfId="7207"/>
    <cellStyle name="Note 2 4 5" xfId="4772"/>
    <cellStyle name="Note 2 4 5 2" xfId="4773"/>
    <cellStyle name="Note 2 4 5 2 2" xfId="4774"/>
    <cellStyle name="Note 2 4 5 2 2 2" xfId="4775"/>
    <cellStyle name="Note 2 4 5 2 2_2-JC" xfId="7227"/>
    <cellStyle name="Note 2 4 5 2 3" xfId="4776"/>
    <cellStyle name="Note 2 4 5 2 3 2" xfId="4777"/>
    <cellStyle name="Note 2 4 5 2 3_2-JC" xfId="7228"/>
    <cellStyle name="Note 2 4 5 2 4" xfId="4778"/>
    <cellStyle name="Note 2 4 5 2_2-JC" xfId="7226"/>
    <cellStyle name="Note 2 4 5 3" xfId="4779"/>
    <cellStyle name="Note 2 4 5 3 2" xfId="4780"/>
    <cellStyle name="Note 2 4 5 3 2 2" xfId="4781"/>
    <cellStyle name="Note 2 4 5 3 2_2-JC" xfId="7230"/>
    <cellStyle name="Note 2 4 5 3 3" xfId="4782"/>
    <cellStyle name="Note 2 4 5 3 3 2" xfId="4783"/>
    <cellStyle name="Note 2 4 5 3 3_2-JC" xfId="7231"/>
    <cellStyle name="Note 2 4 5 3 4" xfId="4784"/>
    <cellStyle name="Note 2 4 5 3_2-JC" xfId="7229"/>
    <cellStyle name="Note 2 4 5 4" xfId="4785"/>
    <cellStyle name="Note 2 4 5 4 2" xfId="4786"/>
    <cellStyle name="Note 2 4 5 4 2 2" xfId="4787"/>
    <cellStyle name="Note 2 4 5 4 2_2-JC" xfId="7233"/>
    <cellStyle name="Note 2 4 5 4 3" xfId="4788"/>
    <cellStyle name="Note 2 4 5 4 3 2" xfId="4789"/>
    <cellStyle name="Note 2 4 5 4 3_2-JC" xfId="7234"/>
    <cellStyle name="Note 2 4 5 4 4" xfId="4790"/>
    <cellStyle name="Note 2 4 5 4_2-JC" xfId="7232"/>
    <cellStyle name="Note 2 4 5 5" xfId="4791"/>
    <cellStyle name="Note 2 4 5 5 2" xfId="4792"/>
    <cellStyle name="Note 2 4 5 5 2 2" xfId="4793"/>
    <cellStyle name="Note 2 4 5 5 2_2-JC" xfId="7236"/>
    <cellStyle name="Note 2 4 5 5 3" xfId="4794"/>
    <cellStyle name="Note 2 4 5 5 3 2" xfId="4795"/>
    <cellStyle name="Note 2 4 5 5 3_2-JC" xfId="7237"/>
    <cellStyle name="Note 2 4 5 5 4" xfId="4796"/>
    <cellStyle name="Note 2 4 5 5_2-JC" xfId="7235"/>
    <cellStyle name="Note 2 4 5 6" xfId="4797"/>
    <cellStyle name="Note 2 4 5 6 2" xfId="4798"/>
    <cellStyle name="Note 2 4 5 6 2 2" xfId="4799"/>
    <cellStyle name="Note 2 4 5 6 2_2-JC" xfId="7239"/>
    <cellStyle name="Note 2 4 5 6 3" xfId="4800"/>
    <cellStyle name="Note 2 4 5 6 3 2" xfId="4801"/>
    <cellStyle name="Note 2 4 5 6 3_2-JC" xfId="7240"/>
    <cellStyle name="Note 2 4 5 6 4" xfId="4802"/>
    <cellStyle name="Note 2 4 5 6_2-JC" xfId="7238"/>
    <cellStyle name="Note 2 4 5 7" xfId="4803"/>
    <cellStyle name="Note 2 4 5 7 2" xfId="4804"/>
    <cellStyle name="Note 2 4 5 7_2-JC" xfId="7241"/>
    <cellStyle name="Note 2 4 5 8" xfId="4805"/>
    <cellStyle name="Note 2 4 5 8 2" xfId="4806"/>
    <cellStyle name="Note 2 4 5 8_2-JC" xfId="7242"/>
    <cellStyle name="Note 2 4 5 9" xfId="4807"/>
    <cellStyle name="Note 2 4 5_2-JC" xfId="7225"/>
    <cellStyle name="Note 2 4 6" xfId="4808"/>
    <cellStyle name="Note 2 4 6 2" xfId="4809"/>
    <cellStyle name="Note 2 4 6 2 2" xfId="4810"/>
    <cellStyle name="Note 2 4 6 2_2-JC" xfId="7244"/>
    <cellStyle name="Note 2 4 6 3" xfId="4811"/>
    <cellStyle name="Note 2 4 6 3 2" xfId="4812"/>
    <cellStyle name="Note 2 4 6 3_2-JC" xfId="7245"/>
    <cellStyle name="Note 2 4 6 4" xfId="4813"/>
    <cellStyle name="Note 2 4 6_2-JC" xfId="7243"/>
    <cellStyle name="Note 2 4 7" xfId="4814"/>
    <cellStyle name="Note 2 4_2-JC" xfId="7172"/>
    <cellStyle name="Note 2 5" xfId="4815"/>
    <cellStyle name="Note 2_2-JC" xfId="6832"/>
    <cellStyle name="Note 3" xfId="4816"/>
    <cellStyle name="Note 3 2" xfId="4817"/>
    <cellStyle name="Note 3 2 2" xfId="5904"/>
    <cellStyle name="Note 3 2 3" xfId="5905"/>
    <cellStyle name="Note 3 2_2-JC" xfId="7247"/>
    <cellStyle name="Note 3 3" xfId="4818"/>
    <cellStyle name="Note 3 4" xfId="5906"/>
    <cellStyle name="Note 3 4 2" xfId="5907"/>
    <cellStyle name="Note 3 4_2-JC" xfId="7248"/>
    <cellStyle name="Note 3_2-JC" xfId="7246"/>
    <cellStyle name="Note 4" xfId="5908"/>
    <cellStyle name="Note 4 2" xfId="5909"/>
    <cellStyle name="Note 4 2 2" xfId="5910"/>
    <cellStyle name="Note 4 2_2-JC" xfId="7250"/>
    <cellStyle name="Note 4 3" xfId="5911"/>
    <cellStyle name="Note 4_2-JC" xfId="7249"/>
    <cellStyle name="Note 5" xfId="5912"/>
    <cellStyle name="Note 5 2" xfId="5913"/>
    <cellStyle name="Note 5_2-JC" xfId="7251"/>
    <cellStyle name="nPlode" xfId="5914"/>
    <cellStyle name="NumberBold" xfId="5915"/>
    <cellStyle name="NumberNoDec" xfId="5916"/>
    <cellStyle name="NumberPercent" xfId="5917"/>
    <cellStyle name="NumberVarDec" xfId="5918"/>
    <cellStyle name="OH01" xfId="4819"/>
    <cellStyle name="OH01 2" xfId="4820"/>
    <cellStyle name="OH01 3" xfId="5919"/>
    <cellStyle name="OH01_2-JC" xfId="7252"/>
    <cellStyle name="OHnplode" xfId="4821"/>
    <cellStyle name="Output 2" xfId="4822"/>
    <cellStyle name="Output 2 2" xfId="4823"/>
    <cellStyle name="Output 2_2-JC" xfId="7253"/>
    <cellStyle name="Output 3" xfId="5920"/>
    <cellStyle name="Output 3 2" xfId="5921"/>
    <cellStyle name="Output 3_2-JC" xfId="7254"/>
    <cellStyle name="Output 4" xfId="5922"/>
    <cellStyle name="OUTPUT AMOUNTS" xfId="5923"/>
    <cellStyle name="OUTPUT LINE ITEMS" xfId="5924"/>
    <cellStyle name="per.style" xfId="5925"/>
    <cellStyle name="Percent" xfId="3" builtinId="5"/>
    <cellStyle name="Percent ()" xfId="5926"/>
    <cellStyle name="Percent (0)" xfId="5927"/>
    <cellStyle name="Percent (1)" xfId="5928"/>
    <cellStyle name="Percent (2)" xfId="5929"/>
    <cellStyle name="Percent [0]" xfId="5930"/>
    <cellStyle name="Percent [00]" xfId="5931"/>
    <cellStyle name="Percent [2]" xfId="4824"/>
    <cellStyle name="Percent [2] 2" xfId="4825"/>
    <cellStyle name="Percent [2] 2 2" xfId="4826"/>
    <cellStyle name="Percent [2] 2 2 2" xfId="5932"/>
    <cellStyle name="Percent [2] 2 2_2-JC" xfId="7257"/>
    <cellStyle name="Percent [2] 2 3" xfId="5933"/>
    <cellStyle name="Percent [2] 2 3 2" xfId="5934"/>
    <cellStyle name="Percent [2] 2 3_2-JC" xfId="7258"/>
    <cellStyle name="Percent [2] 2 4" xfId="5935"/>
    <cellStyle name="Percent [2] 2_2-JC" xfId="7256"/>
    <cellStyle name="Percent [2] 3" xfId="5936"/>
    <cellStyle name="Percent [2] 3 2" xfId="5937"/>
    <cellStyle name="Percent [2] 3_2-JC" xfId="7259"/>
    <cellStyle name="Percent [2] 4" xfId="5938"/>
    <cellStyle name="Percent [2] 4 2" xfId="5939"/>
    <cellStyle name="Percent [2] 4 2 2" xfId="5940"/>
    <cellStyle name="Percent [2] 4 2_2-JC" xfId="7261"/>
    <cellStyle name="Percent [2] 4 3" xfId="5941"/>
    <cellStyle name="Percent [2] 4_2-JC" xfId="7260"/>
    <cellStyle name="Percent [2] 5" xfId="5942"/>
    <cellStyle name="Percent [2] 5 2" xfId="5943"/>
    <cellStyle name="Percent [2] 5 3" xfId="5944"/>
    <cellStyle name="Percent [2] 5_2-JC" xfId="7262"/>
    <cellStyle name="Percent [2]_2-JC" xfId="7255"/>
    <cellStyle name="Percent 1" xfId="5945"/>
    <cellStyle name="Percent 10" xfId="4827"/>
    <cellStyle name="Percent 11" xfId="4828"/>
    <cellStyle name="Percent 12" xfId="4829"/>
    <cellStyle name="Percent 13" xfId="4830"/>
    <cellStyle name="Percent 14" xfId="4831"/>
    <cellStyle name="Percent 15" xfId="4832"/>
    <cellStyle name="Percent 15 2" xfId="4833"/>
    <cellStyle name="Percent 15 3" xfId="4834"/>
    <cellStyle name="Percent 15 3 2" xfId="4835"/>
    <cellStyle name="Percent 15 3 2 2" xfId="4836"/>
    <cellStyle name="Percent 15 3 2 3" xfId="4837"/>
    <cellStyle name="Percent 15 3 2_2-JC" xfId="7265"/>
    <cellStyle name="Percent 15 3 3" xfId="4838"/>
    <cellStyle name="Percent 15 3 4" xfId="4839"/>
    <cellStyle name="Percent 15 3_2-JC" xfId="7264"/>
    <cellStyle name="Percent 15 4" xfId="4840"/>
    <cellStyle name="Percent 15 4 2" xfId="4841"/>
    <cellStyle name="Percent 15 4 3" xfId="4842"/>
    <cellStyle name="Percent 15 4_2-JC" xfId="7266"/>
    <cellStyle name="Percent 15 5" xfId="4843"/>
    <cellStyle name="Percent 15 6" xfId="4844"/>
    <cellStyle name="Percent 15_2-JC" xfId="7263"/>
    <cellStyle name="Percent 16" xfId="4845"/>
    <cellStyle name="Percent 16 2" xfId="4846"/>
    <cellStyle name="Percent 16 2 2" xfId="4847"/>
    <cellStyle name="Percent 16 2 2 2" xfId="4848"/>
    <cellStyle name="Percent 16 2 2 3" xfId="4849"/>
    <cellStyle name="Percent 16 2 2_2-JC" xfId="7269"/>
    <cellStyle name="Percent 16 2 3" xfId="4850"/>
    <cellStyle name="Percent 16 2 4" xfId="4851"/>
    <cellStyle name="Percent 16 2_2-JC" xfId="7268"/>
    <cellStyle name="Percent 16 3" xfId="4852"/>
    <cellStyle name="Percent 16 3 2" xfId="4853"/>
    <cellStyle name="Percent 16 3 3" xfId="4854"/>
    <cellStyle name="Percent 16 3_2-JC" xfId="7270"/>
    <cellStyle name="Percent 16 4" xfId="4855"/>
    <cellStyle name="Percent 16 5" xfId="4856"/>
    <cellStyle name="Percent 16_2-JC" xfId="7267"/>
    <cellStyle name="Percent 17" xfId="4857"/>
    <cellStyle name="Percent 18" xfId="4858"/>
    <cellStyle name="Percent 19" xfId="4859"/>
    <cellStyle name="Percent 2" xfId="4860"/>
    <cellStyle name="Percent 2 2" xfId="4861"/>
    <cellStyle name="Percent 2 2 2" xfId="5946"/>
    <cellStyle name="Percent 2 2 2 2" xfId="5947"/>
    <cellStyle name="Percent 2 2 2_2-JC" xfId="7273"/>
    <cellStyle name="Percent 2 2_2-JC" xfId="7272"/>
    <cellStyle name="Percent 2 3" xfId="5948"/>
    <cellStyle name="Percent 2 4" xfId="5949"/>
    <cellStyle name="Percent 2_2-JC" xfId="7271"/>
    <cellStyle name="Percent 20" xfId="4862"/>
    <cellStyle name="Percent 21" xfId="4863"/>
    <cellStyle name="Percent 22" xfId="4864"/>
    <cellStyle name="Percent 23" xfId="4865"/>
    <cellStyle name="Percent 24" xfId="4866"/>
    <cellStyle name="Percent 25" xfId="4867"/>
    <cellStyle name="Percent 26" xfId="4868"/>
    <cellStyle name="Percent 26 2" xfId="4869"/>
    <cellStyle name="Percent 26_2-JC" xfId="7274"/>
    <cellStyle name="Percent 27" xfId="4870"/>
    <cellStyle name="Percent 27 2" xfId="4871"/>
    <cellStyle name="Percent 27_2-JC" xfId="7275"/>
    <cellStyle name="Percent 28" xfId="4872"/>
    <cellStyle name="Percent 28 2" xfId="4873"/>
    <cellStyle name="Percent 28_2-JC" xfId="7276"/>
    <cellStyle name="Percent 29" xfId="4874"/>
    <cellStyle name="Percent 29 2" xfId="4875"/>
    <cellStyle name="Percent 29_2-JC" xfId="7277"/>
    <cellStyle name="Percent 3" xfId="4876"/>
    <cellStyle name="Percent 3 2" xfId="4877"/>
    <cellStyle name="Percent 3 3" xfId="5950"/>
    <cellStyle name="Percent 3 4" xfId="5951"/>
    <cellStyle name="Percent 3 4 2" xfId="5952"/>
    <cellStyle name="Percent 3 4_2-JC" xfId="7279"/>
    <cellStyle name="Percent 3 5" xfId="5953"/>
    <cellStyle name="Percent 3_2-JC" xfId="7278"/>
    <cellStyle name="Percent 30" xfId="4878"/>
    <cellStyle name="Percent 30 2" xfId="4879"/>
    <cellStyle name="Percent 30_2-JC" xfId="7280"/>
    <cellStyle name="Percent 31" xfId="4880"/>
    <cellStyle name="Percent 31 2" xfId="4881"/>
    <cellStyle name="Percent 31_2-JC" xfId="7281"/>
    <cellStyle name="Percent 32" xfId="4882"/>
    <cellStyle name="Percent 32 2" xfId="4883"/>
    <cellStyle name="Percent 32_2-JC" xfId="7282"/>
    <cellStyle name="Percent 33" xfId="4884"/>
    <cellStyle name="Percent 33 2" xfId="4885"/>
    <cellStyle name="Percent 33_2-JC" xfId="7283"/>
    <cellStyle name="Percent 34" xfId="4886"/>
    <cellStyle name="Percent 34 2" xfId="4887"/>
    <cellStyle name="Percent 34_2-JC" xfId="7284"/>
    <cellStyle name="Percent 35" xfId="4888"/>
    <cellStyle name="Percent 35 2" xfId="4889"/>
    <cellStyle name="Percent 35_2-JC" xfId="7285"/>
    <cellStyle name="Percent 36" xfId="4890"/>
    <cellStyle name="Percent 36 2" xfId="4891"/>
    <cellStyle name="Percent 36_2-JC" xfId="7286"/>
    <cellStyle name="Percent 37" xfId="4892"/>
    <cellStyle name="Percent 38" xfId="4893"/>
    <cellStyle name="Percent 39" xfId="4894"/>
    <cellStyle name="Percent 4" xfId="4895"/>
    <cellStyle name="Percent 4 2" xfId="4896"/>
    <cellStyle name="Percent 4 3" xfId="4897"/>
    <cellStyle name="Percent 4 3 2" xfId="4898"/>
    <cellStyle name="Percent 4 3 2 2" xfId="4899"/>
    <cellStyle name="Percent 4 3 2 3" xfId="4900"/>
    <cellStyle name="Percent 4 3 2_2-JC" xfId="7289"/>
    <cellStyle name="Percent 4 3 3" xfId="4901"/>
    <cellStyle name="Percent 4 3 4" xfId="4902"/>
    <cellStyle name="Percent 4 3_2-JC" xfId="7288"/>
    <cellStyle name="Percent 4 4" xfId="4903"/>
    <cellStyle name="Percent 4 4 2" xfId="4904"/>
    <cellStyle name="Percent 4 4 3" xfId="4905"/>
    <cellStyle name="Percent 4 4_2-JC" xfId="7290"/>
    <cellStyle name="Percent 4 5" xfId="4906"/>
    <cellStyle name="Percent 4 6" xfId="4907"/>
    <cellStyle name="Percent 4_2-JC" xfId="7287"/>
    <cellStyle name="Percent 40" xfId="4908"/>
    <cellStyle name="Percent 41" xfId="4909"/>
    <cellStyle name="Percent 42" xfId="5954"/>
    <cellStyle name="Percent 43" xfId="5955"/>
    <cellStyle name="Percent 44" xfId="5956"/>
    <cellStyle name="Percent 45" xfId="5957"/>
    <cellStyle name="Percent 46" xfId="5958"/>
    <cellStyle name="Percent 47" xfId="5959"/>
    <cellStyle name="Percent 48" xfId="5960"/>
    <cellStyle name="Percent 49" xfId="5961"/>
    <cellStyle name="Percent 5" xfId="4910"/>
    <cellStyle name="Percent 5 2" xfId="4911"/>
    <cellStyle name="Percent 5 3" xfId="5962"/>
    <cellStyle name="Percent 5 4" xfId="5963"/>
    <cellStyle name="Percent 5 4 2" xfId="5964"/>
    <cellStyle name="Percent 5 4_2-JC" xfId="7292"/>
    <cellStyle name="Percent 5_2-JC" xfId="7291"/>
    <cellStyle name="Percent 50" xfId="5965"/>
    <cellStyle name="Percent 51" xfId="5966"/>
    <cellStyle name="Percent 52" xfId="5967"/>
    <cellStyle name="Percent 53" xfId="5968"/>
    <cellStyle name="Percent 54" xfId="5969"/>
    <cellStyle name="Percent 55" xfId="5970"/>
    <cellStyle name="Percent 56" xfId="5971"/>
    <cellStyle name="Percent 57" xfId="5972"/>
    <cellStyle name="Percent 58" xfId="5973"/>
    <cellStyle name="Percent 59" xfId="5974"/>
    <cellStyle name="Percent 6" xfId="4912"/>
    <cellStyle name="Percent 6 2" xfId="4913"/>
    <cellStyle name="Percent 6 3" xfId="5975"/>
    <cellStyle name="Percent 6 3 2" xfId="5976"/>
    <cellStyle name="Percent 6 3_2-JC" xfId="7294"/>
    <cellStyle name="Percent 6 4" xfId="5977"/>
    <cellStyle name="Percent 6_2-JC" xfId="7293"/>
    <cellStyle name="Percent 60" xfId="5978"/>
    <cellStyle name="Percent 61" xfId="5979"/>
    <cellStyle name="Percent 62" xfId="5980"/>
    <cellStyle name="Percent 63" xfId="5981"/>
    <cellStyle name="Percent 64" xfId="5982"/>
    <cellStyle name="Percent 65" xfId="5983"/>
    <cellStyle name="Percent 66" xfId="5984"/>
    <cellStyle name="Percent 67" xfId="5985"/>
    <cellStyle name="Percent 68" xfId="5986"/>
    <cellStyle name="Percent 69" xfId="5987"/>
    <cellStyle name="Percent 7" xfId="4914"/>
    <cellStyle name="Percent 7 2" xfId="4915"/>
    <cellStyle name="Percent 7 3" xfId="5988"/>
    <cellStyle name="Percent 7 3 2" xfId="5989"/>
    <cellStyle name="Percent 7 3_2-JC" xfId="7296"/>
    <cellStyle name="Percent 7_2-JC" xfId="7295"/>
    <cellStyle name="Percent 70" xfId="5990"/>
    <cellStyle name="Percent 71" xfId="5991"/>
    <cellStyle name="Percent 72" xfId="5992"/>
    <cellStyle name="Percent 73" xfId="6248"/>
    <cellStyle name="Percent 74" xfId="7362"/>
    <cellStyle name="Percent 8" xfId="4916"/>
    <cellStyle name="Percent 8 2" xfId="4917"/>
    <cellStyle name="Percent 8_2-JC" xfId="7297"/>
    <cellStyle name="Percent 9" xfId="4918"/>
    <cellStyle name="Percent 9 2" xfId="4919"/>
    <cellStyle name="Percent 9_2-JC" xfId="7298"/>
    <cellStyle name="Percent0" xfId="5993"/>
    <cellStyle name="percentage" xfId="5994"/>
    <cellStyle name="Percentuale_IT Assets" xfId="5995"/>
    <cellStyle name="PrePop Currency (0)" xfId="5996"/>
    <cellStyle name="PrePop Currency (2)" xfId="5997"/>
    <cellStyle name="PrePop Units (0)" xfId="5998"/>
    <cellStyle name="PrePop Units (1)" xfId="5999"/>
    <cellStyle name="PrePop Units (2)" xfId="6000"/>
    <cellStyle name="PSChar" xfId="4920"/>
    <cellStyle name="PSChar 2" xfId="6001"/>
    <cellStyle name="PSChar 2 2" xfId="6002"/>
    <cellStyle name="PSChar 2 3" xfId="6003"/>
    <cellStyle name="PSChar 2 4" xfId="6004"/>
    <cellStyle name="PSChar 2_2-JC" xfId="7300"/>
    <cellStyle name="PSChar 3" xfId="6005"/>
    <cellStyle name="PSChar 3 2" xfId="6006"/>
    <cellStyle name="PSChar 3_2-JC" xfId="7301"/>
    <cellStyle name="PSChar_2-JC" xfId="7299"/>
    <cellStyle name="PSDate" xfId="4921"/>
    <cellStyle name="PSDate 2" xfId="4922"/>
    <cellStyle name="PSDate_2-JC" xfId="7302"/>
    <cellStyle name="PSDec" xfId="4923"/>
    <cellStyle name="PSDec 2" xfId="4924"/>
    <cellStyle name="PSDec_2-JC" xfId="7303"/>
    <cellStyle name="PSHeading" xfId="4925"/>
    <cellStyle name="PSInt" xfId="4926"/>
    <cellStyle name="PSInt 2" xfId="4927"/>
    <cellStyle name="PSInt_2-JC" xfId="7304"/>
    <cellStyle name="PSSpacer" xfId="4928"/>
    <cellStyle name="PSSpacer 2" xfId="4929"/>
    <cellStyle name="PSSpacer_2-JC" xfId="7305"/>
    <cellStyle name="RAMEY" xfId="6007"/>
    <cellStyle name="Ramey $k" xfId="6008"/>
    <cellStyle name="RAMEY_2-JC" xfId="7306"/>
    <cellStyle name="REDCLEAR" xfId="6009"/>
    <cellStyle name="REDCLEAR 2" xfId="6010"/>
    <cellStyle name="REDCLEAR_2-JC" xfId="7307"/>
    <cellStyle name="REDSHADE" xfId="6011"/>
    <cellStyle name="REDSHADE 2" xfId="6012"/>
    <cellStyle name="REDSHADE_2-JC" xfId="7308"/>
    <cellStyle name="regstoresfromspecstores" xfId="6013"/>
    <cellStyle name="RevList" xfId="6014"/>
    <cellStyle name="round" xfId="6015"/>
    <cellStyle name="s Services" xfId="6016"/>
    <cellStyle name="SAPBEXaggData" xfId="6017"/>
    <cellStyle name="SAPBEXaggData 2" xfId="6018"/>
    <cellStyle name="SAPBEXaggData_2-JC" xfId="7309"/>
    <cellStyle name="SAPBEXaggDataEmph" xfId="6019"/>
    <cellStyle name="SAPBEXaggDataEmph 2" xfId="6020"/>
    <cellStyle name="SAPBEXaggDataEmph_2-JC" xfId="7310"/>
    <cellStyle name="SAPBEXaggItem" xfId="6021"/>
    <cellStyle name="SAPBEXaggItem 2" xfId="6022"/>
    <cellStyle name="SAPBEXaggItem_2-JC" xfId="7311"/>
    <cellStyle name="SAPBEXaggItemX" xfId="6023"/>
    <cellStyle name="SAPBEXaggItemX 2" xfId="6024"/>
    <cellStyle name="SAPBEXaggItemX_2-JC" xfId="7312"/>
    <cellStyle name="SAPBEXchaText" xfId="6025"/>
    <cellStyle name="SAPBEXexcBad7" xfId="6026"/>
    <cellStyle name="SAPBEXexcBad7 2" xfId="6027"/>
    <cellStyle name="SAPBEXexcBad7_2-JC" xfId="7313"/>
    <cellStyle name="SAPBEXexcBad8" xfId="6028"/>
    <cellStyle name="SAPBEXexcBad8 2" xfId="6029"/>
    <cellStyle name="SAPBEXexcBad8_2-JC" xfId="7314"/>
    <cellStyle name="SAPBEXexcBad9" xfId="6030"/>
    <cellStyle name="SAPBEXexcBad9 2" xfId="6031"/>
    <cellStyle name="SAPBEXexcBad9_2-JC" xfId="7315"/>
    <cellStyle name="SAPBEXexcCritical4" xfId="6032"/>
    <cellStyle name="SAPBEXexcCritical4 2" xfId="6033"/>
    <cellStyle name="SAPBEXexcCritical4_2-JC" xfId="7316"/>
    <cellStyle name="SAPBEXexcCritical5" xfId="6034"/>
    <cellStyle name="SAPBEXexcCritical5 2" xfId="6035"/>
    <cellStyle name="SAPBEXexcCritical5_2-JC" xfId="7317"/>
    <cellStyle name="SAPBEXexcCritical6" xfId="6036"/>
    <cellStyle name="SAPBEXexcCritical6 2" xfId="6037"/>
    <cellStyle name="SAPBEXexcCritical6_2-JC" xfId="7318"/>
    <cellStyle name="SAPBEXexcGood1" xfId="6038"/>
    <cellStyle name="SAPBEXexcGood1 2" xfId="6039"/>
    <cellStyle name="SAPBEXexcGood1_2-JC" xfId="7319"/>
    <cellStyle name="SAPBEXexcGood2" xfId="6040"/>
    <cellStyle name="SAPBEXexcGood2 2" xfId="6041"/>
    <cellStyle name="SAPBEXexcGood2_2-JC" xfId="7320"/>
    <cellStyle name="SAPBEXexcGood3" xfId="6042"/>
    <cellStyle name="SAPBEXexcGood3 2" xfId="6043"/>
    <cellStyle name="SAPBEXexcGood3_2-JC" xfId="7321"/>
    <cellStyle name="SAPBEXfilterDrill" xfId="6044"/>
    <cellStyle name="SAPBEXfilterItem" xfId="6045"/>
    <cellStyle name="SAPBEXfilterText" xfId="6046"/>
    <cellStyle name="SAPBEXformats" xfId="6047"/>
    <cellStyle name="SAPBEXformats 2" xfId="6048"/>
    <cellStyle name="SAPBEXformats_2-JC" xfId="7322"/>
    <cellStyle name="SAPBEXheaderItem" xfId="6049"/>
    <cellStyle name="SAPBEXheaderText" xfId="6050"/>
    <cellStyle name="SAPBEXHLevel0" xfId="6051"/>
    <cellStyle name="SAPBEXHLevel0 2" xfId="6052"/>
    <cellStyle name="SAPBEXHLevel0_2-JC" xfId="7323"/>
    <cellStyle name="SAPBEXHLevel0X" xfId="6053"/>
    <cellStyle name="SAPBEXHLevel0X 2" xfId="6054"/>
    <cellStyle name="SAPBEXHLevel0X_2-JC" xfId="7324"/>
    <cellStyle name="SAPBEXHLevel1" xfId="6055"/>
    <cellStyle name="SAPBEXHLevel1 2" xfId="6056"/>
    <cellStyle name="SAPBEXHLevel1_2-JC" xfId="7325"/>
    <cellStyle name="SAPBEXHLevel1X" xfId="6057"/>
    <cellStyle name="SAPBEXHLevel1X 2" xfId="6058"/>
    <cellStyle name="SAPBEXHLevel1X_2-JC" xfId="7326"/>
    <cellStyle name="SAPBEXHLevel2" xfId="6059"/>
    <cellStyle name="SAPBEXHLevel2 2" xfId="6060"/>
    <cellStyle name="SAPBEXHLevel2_2-JC" xfId="7327"/>
    <cellStyle name="SAPBEXHLevel2X" xfId="6061"/>
    <cellStyle name="SAPBEXHLevel2X 2" xfId="6062"/>
    <cellStyle name="SAPBEXHLevel2X_2-JC" xfId="7328"/>
    <cellStyle name="SAPBEXHLevel3" xfId="6063"/>
    <cellStyle name="SAPBEXHLevel3 2" xfId="6064"/>
    <cellStyle name="SAPBEXHLevel3_2-JC" xfId="7329"/>
    <cellStyle name="SAPBEXHLevel3X" xfId="6065"/>
    <cellStyle name="SAPBEXHLevel3X 2" xfId="6066"/>
    <cellStyle name="SAPBEXHLevel3X_2-JC" xfId="7330"/>
    <cellStyle name="SAPBEXresData" xfId="6067"/>
    <cellStyle name="SAPBEXresData 2" xfId="6068"/>
    <cellStyle name="SAPBEXresData_2-JC" xfId="7331"/>
    <cellStyle name="SAPBEXresDataEmph" xfId="6069"/>
    <cellStyle name="SAPBEXresDataEmph 2" xfId="6070"/>
    <cellStyle name="SAPBEXresDataEmph_2-JC" xfId="7332"/>
    <cellStyle name="SAPBEXresItem" xfId="6071"/>
    <cellStyle name="SAPBEXresItem 2" xfId="6072"/>
    <cellStyle name="SAPBEXresItem_2-JC" xfId="7333"/>
    <cellStyle name="SAPBEXresItemX" xfId="6073"/>
    <cellStyle name="SAPBEXresItemX 2" xfId="6074"/>
    <cellStyle name="SAPBEXresItemX_2-JC" xfId="7334"/>
    <cellStyle name="SAPBEXstdData" xfId="6075"/>
    <cellStyle name="SAPBEXstdData 2" xfId="6076"/>
    <cellStyle name="SAPBEXstdData_2-JC" xfId="7335"/>
    <cellStyle name="SAPBEXstdDataEmph" xfId="6077"/>
    <cellStyle name="SAPBEXstdDataEmph 2" xfId="6078"/>
    <cellStyle name="SAPBEXstdDataEmph_2-JC" xfId="7336"/>
    <cellStyle name="SAPBEXstdItem" xfId="6079"/>
    <cellStyle name="SAPBEXstdItem 2" xfId="6080"/>
    <cellStyle name="SAPBEXstdItem_2-JC" xfId="7337"/>
    <cellStyle name="SAPBEXstdItemX" xfId="6081"/>
    <cellStyle name="SAPBEXstdItemX 2" xfId="6082"/>
    <cellStyle name="SAPBEXstdItemX_2-JC" xfId="7338"/>
    <cellStyle name="SAPBEXtitle" xfId="6083"/>
    <cellStyle name="SAPBEXundefined" xfId="6084"/>
    <cellStyle name="SAPBEXundefined 2" xfId="6085"/>
    <cellStyle name="SAPBEXundefined_2-JC" xfId="7339"/>
    <cellStyle name="SHADE" xfId="6086"/>
    <cellStyle name="Shaded" xfId="6087"/>
    <cellStyle name="SHADEDSTORES" xfId="6088"/>
    <cellStyle name="SHADEDSTORES 2" xfId="6089"/>
    <cellStyle name="SHADEDSTORES_2-JC" xfId="7340"/>
    <cellStyle name="specstores" xfId="6090"/>
    <cellStyle name="SS Col Hdr" xfId="6091"/>
    <cellStyle name="SS Dim 1 Blank" xfId="6092"/>
    <cellStyle name="SS Dim 1 Title" xfId="6093"/>
    <cellStyle name="SS Dim 1 Value" xfId="6094"/>
    <cellStyle name="SS Dim 2 Blank" xfId="6095"/>
    <cellStyle name="SS Dim 2 Title" xfId="6096"/>
    <cellStyle name="SS Dim 2 Value" xfId="6097"/>
    <cellStyle name="SS Dim 3 Blank" xfId="6098"/>
    <cellStyle name="SS Dim 3 Title" xfId="6099"/>
    <cellStyle name="SS Dim 3 Value" xfId="6100"/>
    <cellStyle name="SS Dim 4 Blank" xfId="6101"/>
    <cellStyle name="SS Dim 4 Title" xfId="6102"/>
    <cellStyle name="SS Dim 4 Value" xfId="6103"/>
    <cellStyle name="SS Dim 5 Blank" xfId="6104"/>
    <cellStyle name="SS Dim 5 Title" xfId="6105"/>
    <cellStyle name="SS Dim 5 Value" xfId="6106"/>
    <cellStyle name="SS Other Measure" xfId="6107"/>
    <cellStyle name="SS Sum Measure" xfId="6108"/>
    <cellStyle name="SS Unbound Dim" xfId="6109"/>
    <cellStyle name="SS WAvg Measure" xfId="6110"/>
    <cellStyle name="ssn" xfId="6111"/>
    <cellStyle name="Standard_FuncLoc Liste per 241003" xfId="6112"/>
    <cellStyle name="Style 1" xfId="6113"/>
    <cellStyle name="Style 1 10" xfId="6114"/>
    <cellStyle name="Style 1 11" xfId="6115"/>
    <cellStyle name="Style 1 12" xfId="6116"/>
    <cellStyle name="Style 1 13" xfId="6117"/>
    <cellStyle name="Style 1 14" xfId="6118"/>
    <cellStyle name="Style 1 15" xfId="6119"/>
    <cellStyle name="Style 1 16" xfId="6120"/>
    <cellStyle name="Style 1 17" xfId="6121"/>
    <cellStyle name="Style 1 18" xfId="6122"/>
    <cellStyle name="Style 1 19" xfId="6123"/>
    <cellStyle name="Style 1 2" xfId="6124"/>
    <cellStyle name="Style 1 3" xfId="6125"/>
    <cellStyle name="Style 1 4" xfId="6126"/>
    <cellStyle name="Style 1 5" xfId="6127"/>
    <cellStyle name="Style 1 6" xfId="6128"/>
    <cellStyle name="Style 1 7" xfId="6129"/>
    <cellStyle name="Style 1 8" xfId="6130"/>
    <cellStyle name="Style 1 9" xfId="6131"/>
    <cellStyle name="Style 1_2-JC" xfId="7341"/>
    <cellStyle name="Style 2" xfId="6132"/>
    <cellStyle name="Style 3" xfId="6133"/>
    <cellStyle name="Style 4" xfId="6134"/>
    <cellStyle name="Style 5" xfId="6135"/>
    <cellStyle name="Style 6" xfId="6136"/>
    <cellStyle name="Style 7" xfId="6137"/>
    <cellStyle name="Subtotal" xfId="6138"/>
    <cellStyle name="subtotals" xfId="4930"/>
    <cellStyle name="Sum" xfId="6139"/>
    <cellStyle name="Sum %of HV" xfId="6140"/>
    <cellStyle name="Sum_2-JC" xfId="7342"/>
    <cellStyle name="Text Indent A" xfId="6141"/>
    <cellStyle name="Text Indent B" xfId="6142"/>
    <cellStyle name="Text Indent C" xfId="6143"/>
    <cellStyle name="Thousands (0)" xfId="6144"/>
    <cellStyle name="Thousands (1)" xfId="6145"/>
    <cellStyle name="time" xfId="6146"/>
    <cellStyle name="Title (non-wrap)" xfId="6147"/>
    <cellStyle name="Title 10" xfId="6148"/>
    <cellStyle name="Title 11" xfId="6149"/>
    <cellStyle name="Title 12" xfId="6150"/>
    <cellStyle name="Title 13" xfId="6151"/>
    <cellStyle name="Title 14" xfId="6152"/>
    <cellStyle name="Title 15" xfId="6153"/>
    <cellStyle name="Title 16" xfId="6154"/>
    <cellStyle name="Title 17" xfId="6155"/>
    <cellStyle name="Title 18" xfId="6156"/>
    <cellStyle name="Title 19" xfId="6157"/>
    <cellStyle name="Title 2" xfId="4931"/>
    <cellStyle name="Title 20" xfId="6158"/>
    <cellStyle name="Title 21" xfId="6159"/>
    <cellStyle name="Title 22" xfId="6160"/>
    <cellStyle name="Title 23" xfId="6161"/>
    <cellStyle name="Title 24" xfId="6162"/>
    <cellStyle name="Title 3" xfId="6163"/>
    <cellStyle name="Title 3 2" xfId="6164"/>
    <cellStyle name="Title 3 3" xfId="6165"/>
    <cellStyle name="Title 3_2-JC" xfId="7343"/>
    <cellStyle name="Title 4" xfId="6166"/>
    <cellStyle name="Title 5" xfId="6167"/>
    <cellStyle name="Title 6" xfId="6168"/>
    <cellStyle name="Title 7" xfId="6169"/>
    <cellStyle name="Title 8" xfId="6170"/>
    <cellStyle name="Title 9" xfId="6171"/>
    <cellStyle name="Total 10" xfId="6172"/>
    <cellStyle name="Total 11" xfId="6173"/>
    <cellStyle name="Total 12" xfId="6174"/>
    <cellStyle name="Total 13" xfId="6175"/>
    <cellStyle name="Total 14" xfId="6176"/>
    <cellStyle name="Total 15" xfId="6177"/>
    <cellStyle name="Total 16" xfId="6178"/>
    <cellStyle name="Total 17" xfId="6179"/>
    <cellStyle name="Total 18" xfId="6180"/>
    <cellStyle name="Total 19" xfId="6181"/>
    <cellStyle name="Total 2" xfId="4932"/>
    <cellStyle name="Total 2 2" xfId="4933"/>
    <cellStyle name="Total 2 2 2" xfId="4934"/>
    <cellStyle name="Total 2 2_2-JC" xfId="7345"/>
    <cellStyle name="Total 2 3" xfId="4935"/>
    <cellStyle name="Total 2_2-JC" xfId="7344"/>
    <cellStyle name="Total 20" xfId="6182"/>
    <cellStyle name="Total 20 2" xfId="6183"/>
    <cellStyle name="Total 20_2-JC" xfId="7346"/>
    <cellStyle name="Total 21" xfId="6184"/>
    <cellStyle name="Total 3" xfId="6185"/>
    <cellStyle name="Total 3 2" xfId="6186"/>
    <cellStyle name="Total 3 3" xfId="6187"/>
    <cellStyle name="Total 3_2-JC" xfId="7347"/>
    <cellStyle name="Total 4" xfId="6188"/>
    <cellStyle name="Total 5" xfId="6189"/>
    <cellStyle name="Total 6" xfId="6190"/>
    <cellStyle name="Total 7" xfId="6191"/>
    <cellStyle name="Total 8" xfId="6192"/>
    <cellStyle name="Total 9" xfId="6193"/>
    <cellStyle name="Underline 2" xfId="6194"/>
    <cellStyle name="Unprot" xfId="6195"/>
    <cellStyle name="Unprot$" xfId="6196"/>
    <cellStyle name="Unprot_2-JC" xfId="7348"/>
    <cellStyle name="Unprotect" xfId="6197"/>
    <cellStyle name="Unprotect-$" xfId="6198"/>
    <cellStyle name="Unprotect_2-JC" xfId="7349"/>
    <cellStyle name="Unprotected" xfId="6199"/>
    <cellStyle name="use" xfId="6200"/>
    <cellStyle name="Valuta (0)_IT Assets" xfId="6201"/>
    <cellStyle name="Valuta_IT Assets" xfId="6202"/>
    <cellStyle name="Währung [0]_Austria Expense" xfId="6203"/>
    <cellStyle name="Währung_Austria Expense" xfId="6204"/>
    <cellStyle name="Warning Text 2" xfId="4936"/>
    <cellStyle name="Warning Text 3" xfId="6205"/>
    <cellStyle name="Warning Text 4" xfId="6206"/>
    <cellStyle name="Wrap" xfId="6207"/>
    <cellStyle name="Year" xfId="6208"/>
    <cellStyle name="Year 2" xfId="6209"/>
    <cellStyle name="Year_2-JC" xfId="7350"/>
    <cellStyle name="YELLOWCLEAR" xfId="6210"/>
    <cellStyle name="YELLOWCLEAR 2" xfId="6211"/>
    <cellStyle name="YELLOWCLEAR_2-JC" xfId="7351"/>
    <cellStyle name="YELLOWSHADE" xfId="6212"/>
    <cellStyle name="YELLOWSHADE 2" xfId="6213"/>
    <cellStyle name="YELLOWSHADE_2-JC" xfId="7352"/>
    <cellStyle name="뒤에 오는 하이퍼링크_999-1" xfId="6214"/>
    <cellStyle name="백분율_전사 고정자산(작업용)" xfId="6215"/>
    <cellStyle name="뷭?_BOOKSHIP_공문 " xfId="6216"/>
    <cellStyle name="쉼표 [0]_Inventory~May29" xfId="6217"/>
    <cellStyle name="쉼표_AR_OK" xfId="6218"/>
    <cellStyle name="콤마 [0]_00사업(자금)" xfId="6219"/>
    <cellStyle name="콤마_00사업(자금)" xfId="6220"/>
    <cellStyle name="통화 [0]_전사 고정자산(작업용)" xfId="6221"/>
    <cellStyle name="통화_전사 고정자산(작업용)" xfId="6222"/>
    <cellStyle name="표준_2000-12 AR" xfId="6223"/>
    <cellStyle name="千位分隔_UTC_China_Att_R_Assets_DD_V1c_V3" xfId="6224"/>
    <cellStyle name="崔矾" xfId="6225"/>
    <cellStyle name="常规_Asset List" xfId="6226"/>
    <cellStyle name="拳企扁龋" xfId="6227"/>
    <cellStyle name="拳企扁龋0" xfId="6228"/>
    <cellStyle name="朝楼" xfId="6229"/>
    <cellStyle name="桁区切り [0.00]_PERSONAL" xfId="6230"/>
    <cellStyle name="桁区切り_PERSONAL" xfId="6231"/>
    <cellStyle name="標準_2001購入" xfId="6232"/>
    <cellStyle name="欺季飘" xfId="6233"/>
    <cellStyle name="烹拳 [0]_(type)醚褒" xfId="6234"/>
    <cellStyle name="烹拳_(type)醚褒" xfId="6235"/>
    <cellStyle name="磊府荐" xfId="6236"/>
    <cellStyle name="磊府荐0" xfId="6237"/>
    <cellStyle name="箭磊(R)" xfId="6238"/>
    <cellStyle name="绊沥免仿1" xfId="6239"/>
    <cellStyle name="绊沥免仿2" xfId="6240"/>
    <cellStyle name="绊沥家箭痢" xfId="6241"/>
    <cellStyle name="通貨 [0.00]_PERSONAL" xfId="6242"/>
    <cellStyle name="通貨_PERSONAL" xfId="6243"/>
    <cellStyle name="钎霖_(type)醚褒" xfId="6244"/>
    <cellStyle name="钦魂" xfId="6245"/>
    <cellStyle name="霓付 [0]_(type)醚褒" xfId="6246"/>
    <cellStyle name="霓付_(type)醚褒" xfId="62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BP%20Models\OEB\Distribution\2018-2022\Evidence%20Prep\2017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16">
          <cell r="E16">
            <v>0</v>
          </cell>
        </row>
        <row r="24">
          <cell r="E24">
            <v>2017</v>
          </cell>
        </row>
        <row r="26">
          <cell r="E26">
            <v>2016</v>
          </cell>
        </row>
        <row r="28">
          <cell r="E28">
            <v>2013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108"/>
  <sheetViews>
    <sheetView tabSelected="1" view="pageLayout" topLeftCell="B49" zoomScaleNormal="80" zoomScaleSheetLayoutView="90" workbookViewId="0">
      <selection activeCell="Q62" sqref="Q62"/>
    </sheetView>
  </sheetViews>
  <sheetFormatPr defaultRowHeight="15"/>
  <cols>
    <col min="1" max="1" width="58.85546875" customWidth="1"/>
    <col min="2" max="2" width="15" customWidth="1"/>
    <col min="3" max="3" width="17.28515625" customWidth="1"/>
    <col min="4" max="4" width="13.28515625" bestFit="1" customWidth="1"/>
    <col min="5" max="5" width="12.7109375" bestFit="1" customWidth="1"/>
    <col min="6" max="7" width="12.7109375" customWidth="1"/>
    <col min="8" max="8" width="13.28515625" customWidth="1"/>
    <col min="9" max="9" width="11.140625" bestFit="1" customWidth="1"/>
    <col min="10" max="10" width="13.28515625" bestFit="1" customWidth="1"/>
    <col min="11" max="11" width="12.7109375" bestFit="1" customWidth="1"/>
    <col min="12" max="12" width="10.85546875" bestFit="1" customWidth="1"/>
    <col min="13" max="13" width="4" customWidth="1"/>
  </cols>
  <sheetData>
    <row r="1" spans="1:12">
      <c r="A1" s="1"/>
      <c r="B1" s="1"/>
      <c r="C1" s="1"/>
      <c r="D1" s="1"/>
      <c r="E1" s="1"/>
      <c r="F1" s="1"/>
      <c r="G1" s="1"/>
      <c r="H1" s="1"/>
      <c r="I1" s="1"/>
      <c r="J1" s="1"/>
      <c r="K1" s="58"/>
      <c r="L1" s="56"/>
    </row>
    <row r="2" spans="1:12">
      <c r="A2" s="1"/>
      <c r="B2" s="1"/>
      <c r="C2" s="1"/>
      <c r="D2" s="1"/>
      <c r="E2" s="1"/>
      <c r="F2" s="1"/>
      <c r="G2" s="1"/>
      <c r="H2" s="1"/>
      <c r="I2" s="1"/>
      <c r="J2" s="1"/>
      <c r="K2" s="58"/>
      <c r="L2" s="54"/>
    </row>
    <row r="3" spans="1:12">
      <c r="A3" s="1"/>
      <c r="B3" s="1"/>
      <c r="C3" s="1"/>
      <c r="D3" s="1"/>
      <c r="E3" s="1"/>
      <c r="F3" s="1"/>
      <c r="G3" s="1"/>
      <c r="H3" s="1"/>
      <c r="I3" s="1"/>
      <c r="J3" s="1"/>
      <c r="K3" s="58"/>
      <c r="L3" s="54"/>
    </row>
    <row r="4" spans="1:12">
      <c r="A4" s="1"/>
      <c r="B4" s="1"/>
      <c r="C4" s="1"/>
      <c r="D4" s="1"/>
      <c r="E4" s="1"/>
      <c r="F4" s="1"/>
      <c r="G4" s="1"/>
      <c r="H4" s="1"/>
      <c r="I4" s="1"/>
      <c r="J4" s="1"/>
      <c r="K4" s="58"/>
      <c r="L4" s="55"/>
    </row>
    <row r="5" spans="1:12">
      <c r="A5" s="1"/>
      <c r="B5" s="1"/>
      <c r="C5" s="1"/>
      <c r="D5" s="1"/>
      <c r="E5" s="1"/>
      <c r="F5" s="1"/>
      <c r="G5" s="1"/>
      <c r="H5" s="1"/>
      <c r="I5" s="1"/>
      <c r="J5" s="1"/>
      <c r="K5" s="58"/>
      <c r="L5" s="56"/>
    </row>
    <row r="6" spans="1:12">
      <c r="A6" s="1"/>
      <c r="B6" s="37"/>
      <c r="C6" s="37"/>
      <c r="D6" s="37"/>
      <c r="E6" s="37"/>
      <c r="F6" s="37"/>
      <c r="G6" s="37"/>
      <c r="H6" s="1"/>
      <c r="I6" s="1"/>
      <c r="J6" s="1"/>
      <c r="K6" s="58"/>
      <c r="L6" s="56"/>
    </row>
    <row r="7" spans="1:12">
      <c r="A7" s="1"/>
      <c r="B7" s="1"/>
      <c r="C7" s="1"/>
      <c r="D7" s="1"/>
      <c r="E7" s="1"/>
      <c r="F7" s="1"/>
      <c r="G7" s="1"/>
      <c r="H7" s="1"/>
      <c r="I7" s="1"/>
      <c r="J7" s="1"/>
      <c r="K7" s="58"/>
      <c r="L7" s="57"/>
    </row>
    <row r="8" spans="1:12">
      <c r="A8" s="1"/>
      <c r="B8" s="1"/>
      <c r="C8" s="1"/>
      <c r="D8" s="1"/>
      <c r="E8" s="1"/>
      <c r="F8" s="1"/>
      <c r="G8" s="1"/>
      <c r="H8" s="1"/>
      <c r="I8" s="1"/>
      <c r="J8" s="1"/>
      <c r="K8" s="14"/>
      <c r="L8" s="14"/>
    </row>
    <row r="9" spans="1:12" ht="18">
      <c r="A9" s="152" t="s">
        <v>0</v>
      </c>
      <c r="B9" s="152"/>
      <c r="C9" s="152"/>
      <c r="D9" s="152"/>
      <c r="E9" s="152"/>
      <c r="F9" s="152"/>
      <c r="G9" s="152"/>
      <c r="H9" s="1"/>
      <c r="I9" s="1"/>
      <c r="J9" s="1"/>
      <c r="K9" s="1"/>
      <c r="L9" s="1"/>
    </row>
    <row r="10" spans="1:12" ht="18">
      <c r="A10" s="152" t="s">
        <v>16</v>
      </c>
      <c r="B10" s="152"/>
      <c r="C10" s="152"/>
      <c r="D10" s="152"/>
      <c r="E10" s="152"/>
      <c r="F10" s="152"/>
      <c r="G10" s="152"/>
      <c r="H10" s="1"/>
      <c r="I10" s="1"/>
      <c r="J10" s="1"/>
      <c r="K10" s="1"/>
      <c r="L10" s="1"/>
    </row>
    <row r="11" spans="1:12" ht="6.6" customHeight="1">
      <c r="A11" s="1"/>
      <c r="B11" s="1"/>
      <c r="C11" s="1"/>
      <c r="D11" s="1"/>
      <c r="E11" s="1"/>
      <c r="F11" s="1"/>
      <c r="G11" s="1"/>
      <c r="H11" s="1"/>
      <c r="I11" s="1"/>
      <c r="J11" s="1"/>
      <c r="K11" s="1"/>
      <c r="L11" s="1"/>
    </row>
    <row r="12" spans="1:12" ht="6.6" customHeight="1">
      <c r="A12" s="1"/>
      <c r="B12" s="1"/>
      <c r="C12" s="1"/>
      <c r="D12" s="1"/>
      <c r="E12" s="1"/>
      <c r="F12" s="1"/>
      <c r="G12" s="1"/>
      <c r="H12" s="4"/>
      <c r="I12" s="4"/>
      <c r="J12" s="1"/>
      <c r="K12" s="1"/>
      <c r="L12" s="1"/>
    </row>
    <row r="13" spans="1:12" ht="38.25">
      <c r="A13" s="108"/>
      <c r="B13" s="66" t="s">
        <v>70</v>
      </c>
      <c r="C13" s="66" t="s">
        <v>71</v>
      </c>
      <c r="D13" s="66" t="s">
        <v>17</v>
      </c>
      <c r="E13" s="66" t="s">
        <v>127</v>
      </c>
      <c r="F13" s="66" t="s">
        <v>62</v>
      </c>
      <c r="G13" s="66" t="s">
        <v>63</v>
      </c>
      <c r="H13" s="153"/>
      <c r="I13" s="153"/>
      <c r="J13" s="6"/>
      <c r="K13" s="6"/>
      <c r="L13" s="1"/>
    </row>
    <row r="14" spans="1:12">
      <c r="A14" s="67" t="s">
        <v>1</v>
      </c>
      <c r="B14" s="68" t="s">
        <v>65</v>
      </c>
      <c r="C14" s="68" t="s">
        <v>65</v>
      </c>
      <c r="D14" s="68" t="s">
        <v>65</v>
      </c>
      <c r="E14" s="68" t="s">
        <v>65</v>
      </c>
      <c r="F14" s="68" t="s">
        <v>65</v>
      </c>
      <c r="G14" s="68" t="s">
        <v>65</v>
      </c>
      <c r="H14" s="109"/>
      <c r="I14" s="109"/>
      <c r="J14" s="6"/>
      <c r="K14" s="6"/>
      <c r="L14" s="1"/>
    </row>
    <row r="15" spans="1:12">
      <c r="A15" s="110" t="s">
        <v>53</v>
      </c>
      <c r="B15" s="111">
        <f>'2-JC'!B25</f>
        <v>325.68037441999985</v>
      </c>
      <c r="C15" s="111">
        <f>'2-JC'!C25</f>
        <v>316.45097992999996</v>
      </c>
      <c r="D15" s="111">
        <f>'2-JC'!D25</f>
        <v>304.64552883999994</v>
      </c>
      <c r="E15" s="111">
        <f>'2-JC'!E25</f>
        <v>323.72727699447165</v>
      </c>
      <c r="F15" s="111">
        <f>'2-JC'!F25</f>
        <v>334.47554353000004</v>
      </c>
      <c r="G15" s="111">
        <f>'2-JC'!G25</f>
        <v>346.73748689000001</v>
      </c>
      <c r="H15" s="146"/>
      <c r="I15" s="112"/>
      <c r="J15" s="6"/>
      <c r="K15" s="6"/>
      <c r="L15" s="1"/>
    </row>
    <row r="16" spans="1:12">
      <c r="A16" s="110" t="s">
        <v>56</v>
      </c>
      <c r="B16" s="111">
        <f>'2-JC'!B32</f>
        <v>10.97958614</v>
      </c>
      <c r="C16" s="111">
        <f>'2-JC'!C32</f>
        <v>15.443270049999999</v>
      </c>
      <c r="D16" s="111">
        <f>'2-JC'!D32</f>
        <v>10.89507938</v>
      </c>
      <c r="E16" s="111">
        <f>'2-JC'!E32</f>
        <v>11.946312956838709</v>
      </c>
      <c r="F16" s="111">
        <f>'2-JC'!F32</f>
        <v>13.238901530000001</v>
      </c>
      <c r="G16" s="111">
        <f>'2-JC'!G32</f>
        <v>10.989809360000001</v>
      </c>
      <c r="H16" s="146"/>
      <c r="I16" s="112"/>
      <c r="J16" s="6"/>
      <c r="K16" s="6"/>
      <c r="L16" s="1"/>
    </row>
    <row r="17" spans="1:13">
      <c r="A17" s="110" t="s">
        <v>59</v>
      </c>
      <c r="B17" s="111">
        <f>'2-JC'!B38</f>
        <v>29.543760014224876</v>
      </c>
      <c r="C17" s="111">
        <f>'2-JC'!C38</f>
        <v>35.837842734834069</v>
      </c>
      <c r="D17" s="111">
        <f>'2-JC'!D38</f>
        <v>27.569996034177574</v>
      </c>
      <c r="E17" s="111">
        <f>'2-JC'!E38</f>
        <v>31.529439994827278</v>
      </c>
      <c r="F17" s="111">
        <f>'2-JC'!F38</f>
        <v>33.416423814776813</v>
      </c>
      <c r="G17" s="111">
        <f>'2-JC'!G38</f>
        <v>36.687121643698177</v>
      </c>
      <c r="H17" s="146"/>
      <c r="I17" s="112"/>
      <c r="J17" s="6"/>
      <c r="K17" s="6"/>
      <c r="L17" s="1"/>
    </row>
    <row r="18" spans="1:13">
      <c r="A18" s="110" t="s">
        <v>118</v>
      </c>
      <c r="B18" s="111">
        <f>'2-JC'!B61</f>
        <v>15.020576920479096</v>
      </c>
      <c r="C18" s="111">
        <f>'2-JC'!C61</f>
        <v>18.358206341128348</v>
      </c>
      <c r="D18" s="111">
        <f>'2-JC'!D61</f>
        <v>16.399999999999999</v>
      </c>
      <c r="E18" s="111">
        <f>'2-JC'!E61</f>
        <v>12.160229518331846</v>
      </c>
      <c r="F18" s="111">
        <f>'2-JC'!F61</f>
        <v>13.274491936538201</v>
      </c>
      <c r="G18" s="111">
        <f>'2-JC'!G61</f>
        <v>13.271500474296817</v>
      </c>
      <c r="H18" s="146"/>
      <c r="I18" s="112"/>
      <c r="J18" s="6"/>
      <c r="K18" s="6"/>
      <c r="L18" s="1"/>
    </row>
    <row r="19" spans="1:13">
      <c r="A19" s="113" t="s">
        <v>2</v>
      </c>
      <c r="B19" s="114">
        <f t="shared" ref="B19:G19" si="0">SUM(B15:B18)</f>
        <v>381.22429749470376</v>
      </c>
      <c r="C19" s="114">
        <f t="shared" si="0"/>
        <v>386.09029905596236</v>
      </c>
      <c r="D19" s="114">
        <f t="shared" si="0"/>
        <v>359.51060425417751</v>
      </c>
      <c r="E19" s="114">
        <f t="shared" si="0"/>
        <v>379.36325946446948</v>
      </c>
      <c r="F19" s="114">
        <f t="shared" si="0"/>
        <v>394.40536081131506</v>
      </c>
      <c r="G19" s="114">
        <f t="shared" si="0"/>
        <v>407.68591836799499</v>
      </c>
      <c r="H19" s="147"/>
      <c r="I19" s="115"/>
      <c r="J19" s="6"/>
      <c r="K19" s="6"/>
      <c r="L19" s="1"/>
    </row>
    <row r="20" spans="1:13">
      <c r="A20" s="110" t="s">
        <v>3</v>
      </c>
      <c r="B20" s="116"/>
      <c r="C20" s="116"/>
      <c r="D20" s="117">
        <f>IF(ISERROR((D19-B19)/B19), "", (D19-B19)/B19)</f>
        <v>-5.695778937287678E-2</v>
      </c>
      <c r="E20" s="117">
        <f t="shared" ref="E20:G20" si="1">IF(ISERROR((E19-D19)/D19), "", (E19-D19)/D19)</f>
        <v>5.5221334156407662E-2</v>
      </c>
      <c r="F20" s="117">
        <f t="shared" si="1"/>
        <v>3.9650917614109125E-2</v>
      </c>
      <c r="G20" s="117">
        <f t="shared" si="1"/>
        <v>3.3672355592127431E-2</v>
      </c>
      <c r="H20" s="148"/>
      <c r="I20" s="118"/>
      <c r="J20" s="6"/>
      <c r="K20" s="6"/>
      <c r="L20" s="1"/>
    </row>
    <row r="21" spans="1:13">
      <c r="A21" s="110" t="s">
        <v>67</v>
      </c>
      <c r="B21" s="117"/>
      <c r="C21" s="117"/>
      <c r="D21" s="117"/>
      <c r="E21" s="117"/>
      <c r="F21" s="117"/>
      <c r="G21" s="117">
        <f>IF(ISERROR((G19-B19)/B19), "", (G19-B19)/B19)</f>
        <v>6.9412209681254236E-2</v>
      </c>
      <c r="H21" s="118"/>
      <c r="I21" s="118"/>
      <c r="J21" s="6"/>
      <c r="K21" s="6"/>
      <c r="L21" s="1"/>
    </row>
    <row r="22" spans="1:13">
      <c r="A22" s="110" t="s">
        <v>72</v>
      </c>
      <c r="B22" s="111">
        <f>'2-JC'!B47</f>
        <v>209.33901689000001</v>
      </c>
      <c r="C22" s="111">
        <f>'2-JC'!C47</f>
        <v>111.66529999999997</v>
      </c>
      <c r="D22" s="111">
        <f>'2-JC'!D47</f>
        <v>155.5</v>
      </c>
      <c r="E22" s="111">
        <f>'2-JC'!E47</f>
        <v>118.79999999999998</v>
      </c>
      <c r="F22" s="111">
        <f>'2-JC'!F47</f>
        <v>132.6223</v>
      </c>
      <c r="G22" s="111">
        <f>'2-JC'!G47</f>
        <v>131.6</v>
      </c>
      <c r="H22" s="146"/>
      <c r="I22" s="112"/>
      <c r="J22" s="6"/>
      <c r="K22" s="6"/>
      <c r="L22" s="1"/>
    </row>
    <row r="23" spans="1:13">
      <c r="A23" s="110" t="s">
        <v>73</v>
      </c>
      <c r="B23" s="111">
        <v>10.518914566772033</v>
      </c>
      <c r="C23" s="111">
        <v>6.614711040827248</v>
      </c>
      <c r="D23" s="111">
        <v>9.5645740617249988</v>
      </c>
      <c r="E23" s="111">
        <v>7.57717355671</v>
      </c>
      <c r="F23" s="111">
        <v>7.6443394885543192</v>
      </c>
      <c r="G23" s="111">
        <v>8.3342229625609487</v>
      </c>
      <c r="H23" s="146"/>
      <c r="I23" s="112"/>
      <c r="J23" s="6"/>
      <c r="K23" s="6"/>
      <c r="L23" s="1"/>
    </row>
    <row r="24" spans="1:13">
      <c r="A24" s="110" t="s">
        <v>74</v>
      </c>
      <c r="B24" s="111">
        <f>'2-JC'!B$58-B23</f>
        <v>66.238944733802441</v>
      </c>
      <c r="C24" s="111">
        <f>'2-JC'!C$58-C23</f>
        <v>70.636827444989862</v>
      </c>
      <c r="D24" s="111">
        <f>'2-JC'!D$58-D23</f>
        <v>70.936518526747008</v>
      </c>
      <c r="E24" s="111">
        <f>'2-JC'!E$58-E23</f>
        <v>78.203191156866481</v>
      </c>
      <c r="F24" s="111">
        <f>'2-JC'!F$58-F23</f>
        <v>79.509172145806829</v>
      </c>
      <c r="G24" s="111">
        <f>'2-JC'!G$58-G23</f>
        <v>79.627245169806898</v>
      </c>
      <c r="H24" s="146"/>
      <c r="I24" s="112"/>
      <c r="J24" s="6"/>
      <c r="K24" s="6"/>
      <c r="L24" s="1"/>
    </row>
    <row r="25" spans="1:13">
      <c r="A25" s="110" t="s">
        <v>96</v>
      </c>
      <c r="B25" s="111">
        <f>'2-JC'!B69</f>
        <v>109.33196285867001</v>
      </c>
      <c r="C25" s="111">
        <f>'2-JC'!C69</f>
        <v>85.687265395258322</v>
      </c>
      <c r="D25" s="111">
        <f>'2-JC'!D69</f>
        <v>85.770737446875515</v>
      </c>
      <c r="E25" s="111">
        <f>'2-JC'!E69</f>
        <v>85.341881979304645</v>
      </c>
      <c r="F25" s="111">
        <f>'2-JC'!F69</f>
        <v>85.553331075006767</v>
      </c>
      <c r="G25" s="111">
        <f>'2-JC'!G69</f>
        <v>80.443493240222494</v>
      </c>
      <c r="H25" s="146"/>
      <c r="I25" s="112"/>
      <c r="J25" s="6"/>
      <c r="K25" s="6"/>
      <c r="L25" s="1"/>
    </row>
    <row r="26" spans="1:13">
      <c r="A26" s="110" t="s">
        <v>99</v>
      </c>
      <c r="B26" s="111">
        <f>'2-JC'!B74</f>
        <v>-102.10511216952597</v>
      </c>
      <c r="C26" s="111">
        <f>'2-JC'!C74</f>
        <v>-117.60508614595263</v>
      </c>
      <c r="D26" s="111">
        <f>'2-JC'!D74</f>
        <v>-108.79385628999999</v>
      </c>
      <c r="E26" s="111">
        <f>'2-JC'!E74</f>
        <v>-106.69611446675545</v>
      </c>
      <c r="F26" s="111">
        <f>'2-JC'!F74</f>
        <v>-126.90681524977627</v>
      </c>
      <c r="G26" s="111">
        <f>'2-JC'!G74</f>
        <v>-122.85746331394881</v>
      </c>
      <c r="H26" s="146"/>
      <c r="I26" s="112"/>
      <c r="J26" s="6"/>
      <c r="K26" s="6"/>
      <c r="L26" s="1"/>
    </row>
    <row r="27" spans="1:13">
      <c r="A27" s="113" t="s">
        <v>2</v>
      </c>
      <c r="B27" s="114">
        <f t="shared" ref="B27:G27" si="2">SUM(B22:B26)</f>
        <v>293.32372687971849</v>
      </c>
      <c r="C27" s="114">
        <f t="shared" si="2"/>
        <v>156.99901773512278</v>
      </c>
      <c r="D27" s="114">
        <f t="shared" si="2"/>
        <v>212.97797374534753</v>
      </c>
      <c r="E27" s="114">
        <f t="shared" si="2"/>
        <v>183.22613222612569</v>
      </c>
      <c r="F27" s="114">
        <f t="shared" si="2"/>
        <v>178.42232745959166</v>
      </c>
      <c r="G27" s="114">
        <f t="shared" si="2"/>
        <v>177.14749805864153</v>
      </c>
      <c r="H27" s="147"/>
      <c r="I27" s="115"/>
      <c r="J27" s="8"/>
      <c r="K27" s="8"/>
      <c r="L27" s="8"/>
      <c r="M27" s="8"/>
    </row>
    <row r="28" spans="1:13">
      <c r="A28" s="110" t="s">
        <v>3</v>
      </c>
      <c r="B28" s="116"/>
      <c r="C28" s="116"/>
      <c r="D28" s="117">
        <f>IF(ISERROR((D27-B27)/B27), "", (D27-B27)/B27)</f>
        <v>-0.27391494711001635</v>
      </c>
      <c r="E28" s="117">
        <f t="shared" ref="E28:G28" si="3">IF(ISERROR((E27-D27)/D27), "", (E27-D27)/D27)</f>
        <v>-0.1396944528864538</v>
      </c>
      <c r="F28" s="117">
        <f t="shared" si="3"/>
        <v>-2.6217901934454894E-2</v>
      </c>
      <c r="G28" s="117">
        <f t="shared" si="3"/>
        <v>-7.145010487764448E-3</v>
      </c>
      <c r="H28" s="148"/>
      <c r="I28" s="118"/>
      <c r="J28" s="6"/>
      <c r="K28" s="6"/>
      <c r="L28" s="1"/>
    </row>
    <row r="29" spans="1:13">
      <c r="A29" s="110" t="s">
        <v>67</v>
      </c>
      <c r="B29" s="117"/>
      <c r="C29" s="117"/>
      <c r="D29" s="117"/>
      <c r="E29" s="117"/>
      <c r="F29" s="117"/>
      <c r="G29" s="117">
        <f>IF(ISERROR((G27-B27)/B27), "", (G27-B27)/B27)</f>
        <v>-0.39606829647543873</v>
      </c>
      <c r="H29" s="148"/>
      <c r="I29" s="118"/>
      <c r="J29" s="6"/>
      <c r="K29" s="6"/>
      <c r="L29" s="1"/>
    </row>
    <row r="30" spans="1:13">
      <c r="A30" s="113" t="s">
        <v>4</v>
      </c>
      <c r="B30" s="114">
        <f t="shared" ref="B30:G30" si="4">SUM(B27,B19)</f>
        <v>674.54802437442231</v>
      </c>
      <c r="C30" s="114">
        <f t="shared" si="4"/>
        <v>543.08931679108514</v>
      </c>
      <c r="D30" s="114">
        <f t="shared" si="4"/>
        <v>572.48857799952498</v>
      </c>
      <c r="E30" s="114">
        <f t="shared" si="4"/>
        <v>562.58939169059522</v>
      </c>
      <c r="F30" s="114">
        <f t="shared" si="4"/>
        <v>572.82768827090672</v>
      </c>
      <c r="G30" s="114">
        <f t="shared" si="4"/>
        <v>584.83341642663652</v>
      </c>
      <c r="H30" s="147"/>
      <c r="I30" s="115"/>
      <c r="J30" s="6"/>
      <c r="K30" s="6"/>
      <c r="L30" s="1"/>
    </row>
    <row r="31" spans="1:13">
      <c r="A31" s="110" t="s">
        <v>3</v>
      </c>
      <c r="B31" s="116"/>
      <c r="C31" s="119"/>
      <c r="D31" s="117">
        <f>IF(ISERROR((D30-B30)/B30), "", (D30-B30)/B30)</f>
        <v>-0.15130048964200518</v>
      </c>
      <c r="E31" s="117">
        <f t="shared" ref="E31:G31" si="5">IF(ISERROR((E30-D30)/D30), "", (E30-D30)/D30)</f>
        <v>-1.7291500109086842E-2</v>
      </c>
      <c r="F31" s="117">
        <f t="shared" si="5"/>
        <v>1.8198524059519074E-2</v>
      </c>
      <c r="G31" s="117">
        <f t="shared" si="5"/>
        <v>2.0958707830568316E-2</v>
      </c>
      <c r="H31" s="148"/>
      <c r="I31" s="118"/>
      <c r="J31" s="6"/>
      <c r="K31" s="6"/>
      <c r="L31" s="1"/>
    </row>
    <row r="32" spans="1:13" ht="4.9000000000000004" customHeight="1">
      <c r="A32" s="120"/>
      <c r="B32" s="121"/>
      <c r="C32" s="121"/>
      <c r="D32" s="122"/>
      <c r="E32" s="122"/>
      <c r="F32" s="122"/>
      <c r="G32" s="121"/>
      <c r="H32" s="123"/>
      <c r="I32" s="123"/>
      <c r="J32" s="6"/>
      <c r="K32" s="6"/>
      <c r="L32" s="1"/>
    </row>
    <row r="33" spans="1:12" ht="4.9000000000000004" customHeight="1">
      <c r="A33" s="120"/>
      <c r="B33" s="120"/>
      <c r="C33" s="120"/>
      <c r="D33" s="120"/>
      <c r="E33" s="120"/>
      <c r="F33" s="120"/>
      <c r="G33" s="120"/>
      <c r="H33" s="124"/>
      <c r="I33" s="124"/>
      <c r="J33" s="6"/>
      <c r="K33" s="6"/>
      <c r="L33" s="1"/>
    </row>
    <row r="34" spans="1:12" ht="36">
      <c r="A34" s="108"/>
      <c r="B34" s="125" t="str">
        <f t="shared" ref="B34:G34" si="6">B13</f>
        <v>2014 Actuals</v>
      </c>
      <c r="C34" s="125" t="str">
        <f t="shared" si="6"/>
        <v>Last Rebasing Year (2015 Board-Approved)</v>
      </c>
      <c r="D34" s="125" t="str">
        <f t="shared" si="6"/>
        <v>2015 Actuals</v>
      </c>
      <c r="E34" s="125" t="str">
        <f t="shared" si="6"/>
        <v>2016 Actuals</v>
      </c>
      <c r="F34" s="125" t="str">
        <f t="shared" si="6"/>
        <v>2017 Bridge Year</v>
      </c>
      <c r="G34" s="125" t="str">
        <f t="shared" si="6"/>
        <v>2018 Test Year</v>
      </c>
      <c r="H34" s="124"/>
      <c r="I34" s="124"/>
      <c r="J34" s="6"/>
      <c r="K34" s="6"/>
      <c r="L34" s="1"/>
    </row>
    <row r="35" spans="1:12">
      <c r="A35" s="110" t="s">
        <v>53</v>
      </c>
      <c r="B35" s="126">
        <f t="shared" ref="B35:G38" si="7">B15</f>
        <v>325.68037441999985</v>
      </c>
      <c r="C35" s="126">
        <f t="shared" si="7"/>
        <v>316.45097992999996</v>
      </c>
      <c r="D35" s="126">
        <f t="shared" si="7"/>
        <v>304.64552883999994</v>
      </c>
      <c r="E35" s="126">
        <f t="shared" si="7"/>
        <v>323.72727699447165</v>
      </c>
      <c r="F35" s="126">
        <f t="shared" si="7"/>
        <v>334.47554353000004</v>
      </c>
      <c r="G35" s="126">
        <f t="shared" si="7"/>
        <v>346.73748689000001</v>
      </c>
      <c r="H35" s="149"/>
      <c r="I35" s="124"/>
      <c r="J35" s="6"/>
      <c r="K35" s="6"/>
      <c r="L35" s="1"/>
    </row>
    <row r="36" spans="1:12">
      <c r="A36" s="110" t="s">
        <v>56</v>
      </c>
      <c r="B36" s="126">
        <f t="shared" si="7"/>
        <v>10.97958614</v>
      </c>
      <c r="C36" s="126">
        <f t="shared" si="7"/>
        <v>15.443270049999999</v>
      </c>
      <c r="D36" s="126">
        <f t="shared" si="7"/>
        <v>10.89507938</v>
      </c>
      <c r="E36" s="126">
        <f t="shared" si="7"/>
        <v>11.946312956838709</v>
      </c>
      <c r="F36" s="126">
        <f t="shared" si="7"/>
        <v>13.238901530000001</v>
      </c>
      <c r="G36" s="126">
        <f t="shared" si="7"/>
        <v>10.989809360000001</v>
      </c>
      <c r="H36" s="149"/>
      <c r="I36" s="124"/>
      <c r="J36" s="6"/>
      <c r="K36" s="6"/>
      <c r="L36" s="1"/>
    </row>
    <row r="37" spans="1:12">
      <c r="A37" s="110" t="s">
        <v>59</v>
      </c>
      <c r="B37" s="126">
        <f t="shared" si="7"/>
        <v>29.543760014224876</v>
      </c>
      <c r="C37" s="126">
        <f t="shared" si="7"/>
        <v>35.837842734834069</v>
      </c>
      <c r="D37" s="126">
        <f t="shared" si="7"/>
        <v>27.569996034177574</v>
      </c>
      <c r="E37" s="126">
        <f t="shared" si="7"/>
        <v>31.529439994827278</v>
      </c>
      <c r="F37" s="126">
        <f t="shared" si="7"/>
        <v>33.416423814776813</v>
      </c>
      <c r="G37" s="126">
        <f t="shared" si="7"/>
        <v>36.687121643698177</v>
      </c>
      <c r="H37" s="149"/>
      <c r="I37" s="124"/>
      <c r="J37" s="6"/>
      <c r="K37" s="6"/>
      <c r="L37" s="1"/>
    </row>
    <row r="38" spans="1:12">
      <c r="A38" s="110" t="s">
        <v>118</v>
      </c>
      <c r="B38" s="126">
        <f t="shared" si="7"/>
        <v>15.020576920479096</v>
      </c>
      <c r="C38" s="126">
        <f t="shared" si="7"/>
        <v>18.358206341128348</v>
      </c>
      <c r="D38" s="126">
        <f t="shared" si="7"/>
        <v>16.399999999999999</v>
      </c>
      <c r="E38" s="126">
        <f t="shared" si="7"/>
        <v>12.160229518331846</v>
      </c>
      <c r="F38" s="126">
        <f t="shared" si="7"/>
        <v>13.274491936538201</v>
      </c>
      <c r="G38" s="126">
        <f t="shared" si="7"/>
        <v>13.271500474296817</v>
      </c>
      <c r="H38" s="149"/>
      <c r="I38" s="124"/>
      <c r="J38" s="6"/>
      <c r="K38" s="6"/>
      <c r="L38" s="1"/>
    </row>
    <row r="39" spans="1:12">
      <c r="A39" s="110" t="s">
        <v>72</v>
      </c>
      <c r="B39" s="126">
        <f t="shared" ref="B39:G43" si="8">B22</f>
        <v>209.33901689000001</v>
      </c>
      <c r="C39" s="126">
        <f t="shared" si="8"/>
        <v>111.66529999999997</v>
      </c>
      <c r="D39" s="126">
        <f t="shared" si="8"/>
        <v>155.5</v>
      </c>
      <c r="E39" s="126">
        <f t="shared" si="8"/>
        <v>118.79999999999998</v>
      </c>
      <c r="F39" s="126">
        <f t="shared" si="8"/>
        <v>132.6223</v>
      </c>
      <c r="G39" s="126">
        <f t="shared" si="8"/>
        <v>131.6</v>
      </c>
      <c r="H39" s="149"/>
      <c r="I39" s="124"/>
      <c r="J39" s="6"/>
      <c r="K39" s="6"/>
      <c r="L39" s="1"/>
    </row>
    <row r="40" spans="1:12">
      <c r="A40" s="110" t="s">
        <v>73</v>
      </c>
      <c r="B40" s="126">
        <f t="shared" si="8"/>
        <v>10.518914566772033</v>
      </c>
      <c r="C40" s="126">
        <f t="shared" si="8"/>
        <v>6.614711040827248</v>
      </c>
      <c r="D40" s="126">
        <f t="shared" si="8"/>
        <v>9.5645740617249988</v>
      </c>
      <c r="E40" s="126">
        <f t="shared" si="8"/>
        <v>7.57717355671</v>
      </c>
      <c r="F40" s="126">
        <f t="shared" si="8"/>
        <v>7.6443394885543192</v>
      </c>
      <c r="G40" s="126">
        <f t="shared" si="8"/>
        <v>8.3342229625609487</v>
      </c>
      <c r="H40" s="149"/>
      <c r="I40" s="124"/>
      <c r="J40" s="6"/>
      <c r="K40" s="6"/>
      <c r="L40" s="1"/>
    </row>
    <row r="41" spans="1:12">
      <c r="A41" s="110" t="s">
        <v>74</v>
      </c>
      <c r="B41" s="126">
        <f t="shared" si="8"/>
        <v>66.238944733802441</v>
      </c>
      <c r="C41" s="126">
        <f t="shared" si="8"/>
        <v>70.636827444989862</v>
      </c>
      <c r="D41" s="126">
        <f t="shared" si="8"/>
        <v>70.936518526747008</v>
      </c>
      <c r="E41" s="126">
        <f t="shared" si="8"/>
        <v>78.203191156866481</v>
      </c>
      <c r="F41" s="126">
        <f t="shared" si="8"/>
        <v>79.509172145806829</v>
      </c>
      <c r="G41" s="126">
        <f t="shared" si="8"/>
        <v>79.627245169806898</v>
      </c>
      <c r="H41" s="149"/>
      <c r="I41" s="124"/>
      <c r="J41" s="6"/>
      <c r="K41" s="6"/>
      <c r="L41" s="1"/>
    </row>
    <row r="42" spans="1:12">
      <c r="A42" s="110" t="s">
        <v>96</v>
      </c>
      <c r="B42" s="126">
        <f t="shared" si="8"/>
        <v>109.33196285867001</v>
      </c>
      <c r="C42" s="126">
        <f t="shared" si="8"/>
        <v>85.687265395258322</v>
      </c>
      <c r="D42" s="126">
        <f t="shared" si="8"/>
        <v>85.770737446875515</v>
      </c>
      <c r="E42" s="126">
        <f t="shared" si="8"/>
        <v>85.341881979304645</v>
      </c>
      <c r="F42" s="126">
        <f t="shared" si="8"/>
        <v>85.553331075006767</v>
      </c>
      <c r="G42" s="126">
        <f t="shared" si="8"/>
        <v>80.443493240222494</v>
      </c>
      <c r="H42" s="149"/>
      <c r="I42" s="124"/>
      <c r="J42" s="6"/>
      <c r="K42" s="6"/>
      <c r="L42" s="1"/>
    </row>
    <row r="43" spans="1:12">
      <c r="A43" s="110" t="s">
        <v>99</v>
      </c>
      <c r="B43" s="126">
        <f t="shared" si="8"/>
        <v>-102.10511216952597</v>
      </c>
      <c r="C43" s="126">
        <f t="shared" si="8"/>
        <v>-117.60508614595263</v>
      </c>
      <c r="D43" s="126">
        <f t="shared" si="8"/>
        <v>-108.79385628999999</v>
      </c>
      <c r="E43" s="126">
        <f t="shared" si="8"/>
        <v>-106.69611446675545</v>
      </c>
      <c r="F43" s="126">
        <f t="shared" si="8"/>
        <v>-126.90681524977627</v>
      </c>
      <c r="G43" s="126">
        <f t="shared" si="8"/>
        <v>-122.85746331394881</v>
      </c>
      <c r="H43" s="149"/>
      <c r="I43" s="124"/>
      <c r="J43" s="6"/>
      <c r="K43" s="6"/>
      <c r="L43" s="1"/>
    </row>
    <row r="44" spans="1:12">
      <c r="A44" s="113" t="s">
        <v>4</v>
      </c>
      <c r="B44" s="114">
        <f t="shared" ref="B44:G44" si="9">SUM(B35:B43)</f>
        <v>674.54802437442231</v>
      </c>
      <c r="C44" s="114">
        <f t="shared" si="9"/>
        <v>543.08931679108514</v>
      </c>
      <c r="D44" s="114">
        <f t="shared" si="9"/>
        <v>572.48857799952498</v>
      </c>
      <c r="E44" s="114">
        <f t="shared" si="9"/>
        <v>562.58939169059511</v>
      </c>
      <c r="F44" s="114">
        <f t="shared" si="9"/>
        <v>572.82768827090672</v>
      </c>
      <c r="G44" s="114">
        <f t="shared" si="9"/>
        <v>584.83341642663663</v>
      </c>
      <c r="H44" s="149"/>
      <c r="I44" s="124"/>
      <c r="J44" s="6"/>
      <c r="K44" s="6"/>
      <c r="L44" s="1"/>
    </row>
    <row r="45" spans="1:12">
      <c r="A45" s="110" t="s">
        <v>3</v>
      </c>
      <c r="B45" s="116"/>
      <c r="C45" s="119"/>
      <c r="D45" s="117">
        <f>IF(ISERROR((D44-B44)/B44), "", (D44-B44)/B44)</f>
        <v>-0.15130048964200518</v>
      </c>
      <c r="E45" s="117">
        <f t="shared" ref="E45:G45" si="10">IF(ISERROR((E44-D44)/D44), "", (E44-D44)/D44)</f>
        <v>-1.7291500109087039E-2</v>
      </c>
      <c r="F45" s="117">
        <f t="shared" si="10"/>
        <v>1.8198524059519283E-2</v>
      </c>
      <c r="G45" s="117">
        <f t="shared" si="10"/>
        <v>2.0958707830568513E-2</v>
      </c>
      <c r="H45" s="149"/>
      <c r="I45" s="124"/>
      <c r="J45" s="6"/>
      <c r="K45" s="6"/>
      <c r="L45" s="1"/>
    </row>
    <row r="46" spans="1:12" ht="8.4499999999999993" customHeight="1">
      <c r="A46" s="124"/>
      <c r="B46" s="124"/>
      <c r="C46" s="124"/>
      <c r="D46" s="124"/>
      <c r="E46" s="124"/>
      <c r="F46" s="124"/>
      <c r="G46" s="124"/>
      <c r="H46" s="124"/>
      <c r="I46" s="124"/>
      <c r="J46" s="6"/>
      <c r="K46" s="6"/>
      <c r="L46" s="1"/>
    </row>
    <row r="47" spans="1:12" ht="8.4499999999999993" customHeight="1">
      <c r="A47" s="124"/>
      <c r="B47" s="124"/>
      <c r="C47" s="124"/>
      <c r="D47" s="124"/>
      <c r="E47" s="124"/>
      <c r="F47" s="124"/>
      <c r="G47" s="124"/>
      <c r="H47" s="124"/>
      <c r="I47" s="124"/>
      <c r="J47" s="6"/>
      <c r="K47" s="6"/>
      <c r="L47" s="1"/>
    </row>
    <row r="48" spans="1:12" ht="44.25" customHeight="1">
      <c r="A48" s="127"/>
      <c r="B48" s="128" t="str">
        <f>B13</f>
        <v>2014 Actuals</v>
      </c>
      <c r="C48" s="128" t="str">
        <f>C13</f>
        <v>Last Rebasing Year (2015 Board-Approved)</v>
      </c>
      <c r="D48" s="129"/>
      <c r="E48" s="128" t="str">
        <f>D13</f>
        <v>2015 Actuals</v>
      </c>
      <c r="F48" s="128" t="s">
        <v>117</v>
      </c>
      <c r="G48" s="128" t="str">
        <f>E13</f>
        <v>2016 Actuals</v>
      </c>
      <c r="H48" s="128" t="s">
        <v>131</v>
      </c>
      <c r="I48" s="128" t="str">
        <f>F13</f>
        <v>2017 Bridge Year</v>
      </c>
      <c r="J48" s="128" t="s">
        <v>132</v>
      </c>
      <c r="K48" s="128" t="str">
        <f>G13</f>
        <v>2018 Test Year</v>
      </c>
      <c r="L48" s="128" t="s">
        <v>100</v>
      </c>
    </row>
    <row r="49" spans="1:13">
      <c r="A49" s="130" t="s">
        <v>53</v>
      </c>
      <c r="B49" s="126">
        <f t="shared" ref="B49:C52" si="11">B15</f>
        <v>325.68037441999985</v>
      </c>
      <c r="C49" s="126">
        <f t="shared" si="11"/>
        <v>316.45097992999996</v>
      </c>
      <c r="D49" s="131"/>
      <c r="E49" s="132">
        <f>D15</f>
        <v>304.64552883999994</v>
      </c>
      <c r="F49" s="132">
        <f>E49-B49</f>
        <v>-21.03484557999991</v>
      </c>
      <c r="G49" s="132">
        <f>E15</f>
        <v>323.72727699447165</v>
      </c>
      <c r="H49" s="132">
        <f>G49-E49</f>
        <v>19.081748154471711</v>
      </c>
      <c r="I49" s="132">
        <f>F15</f>
        <v>334.47554353000004</v>
      </c>
      <c r="J49" s="9">
        <f>I49-G49</f>
        <v>10.748266535528387</v>
      </c>
      <c r="K49" s="9">
        <f>G15</f>
        <v>346.73748689000001</v>
      </c>
      <c r="L49" s="9">
        <f>K49-I49</f>
        <v>12.261943359999975</v>
      </c>
      <c r="M49" s="150"/>
    </row>
    <row r="50" spans="1:13">
      <c r="A50" s="130" t="s">
        <v>56</v>
      </c>
      <c r="B50" s="126">
        <f t="shared" si="11"/>
        <v>10.97958614</v>
      </c>
      <c r="C50" s="126">
        <f t="shared" si="11"/>
        <v>15.443270049999999</v>
      </c>
      <c r="D50" s="131"/>
      <c r="E50" s="132">
        <f>D16</f>
        <v>10.89507938</v>
      </c>
      <c r="F50" s="132">
        <f>E50-B50</f>
        <v>-8.4506760000000014E-2</v>
      </c>
      <c r="G50" s="132">
        <f>E16</f>
        <v>11.946312956838709</v>
      </c>
      <c r="H50" s="132">
        <f t="shared" ref="H50:H52" si="12">G50-E50</f>
        <v>1.0512335768387082</v>
      </c>
      <c r="I50" s="132">
        <f>F16</f>
        <v>13.238901530000001</v>
      </c>
      <c r="J50" s="9">
        <f t="shared" ref="J50:J52" si="13">I50-G50</f>
        <v>1.2925885731612929</v>
      </c>
      <c r="K50" s="9">
        <f>G16</f>
        <v>10.989809360000001</v>
      </c>
      <c r="L50" s="9">
        <f t="shared" ref="L50:L52" si="14">K50-I50</f>
        <v>-2.2490921700000008</v>
      </c>
    </row>
    <row r="51" spans="1:13">
      <c r="A51" s="130" t="s">
        <v>59</v>
      </c>
      <c r="B51" s="126">
        <f t="shared" si="11"/>
        <v>29.543760014224876</v>
      </c>
      <c r="C51" s="126">
        <f t="shared" si="11"/>
        <v>35.837842734834069</v>
      </c>
      <c r="D51" s="131"/>
      <c r="E51" s="132">
        <f>D17</f>
        <v>27.569996034177574</v>
      </c>
      <c r="F51" s="132">
        <f>E51-B51</f>
        <v>-1.9737639800473019</v>
      </c>
      <c r="G51" s="132">
        <f>E17</f>
        <v>31.529439994827278</v>
      </c>
      <c r="H51" s="132">
        <f t="shared" si="12"/>
        <v>3.9594439606497041</v>
      </c>
      <c r="I51" s="132">
        <f>F17</f>
        <v>33.416423814776813</v>
      </c>
      <c r="J51" s="9">
        <f t="shared" si="13"/>
        <v>1.8869838199495348</v>
      </c>
      <c r="K51" s="9">
        <f>G17</f>
        <v>36.687121643698177</v>
      </c>
      <c r="L51" s="9">
        <f t="shared" si="14"/>
        <v>3.2706978289213637</v>
      </c>
      <c r="M51" s="150"/>
    </row>
    <row r="52" spans="1:13">
      <c r="A52" s="130" t="s">
        <v>118</v>
      </c>
      <c r="B52" s="126">
        <f t="shared" si="11"/>
        <v>15.020576920479096</v>
      </c>
      <c r="C52" s="126">
        <f t="shared" si="11"/>
        <v>18.358206341128348</v>
      </c>
      <c r="D52" s="131"/>
      <c r="E52" s="132">
        <f>D18</f>
        <v>16.399999999999999</v>
      </c>
      <c r="F52" s="132">
        <f>E52-B52</f>
        <v>1.3794230795209028</v>
      </c>
      <c r="G52" s="132">
        <f>E18</f>
        <v>12.160229518331846</v>
      </c>
      <c r="H52" s="132">
        <f t="shared" si="12"/>
        <v>-4.2397704816681525</v>
      </c>
      <c r="I52" s="132">
        <f>F18</f>
        <v>13.274491936538201</v>
      </c>
      <c r="J52" s="9">
        <f t="shared" si="13"/>
        <v>1.114262418206355</v>
      </c>
      <c r="K52" s="9">
        <f>G18</f>
        <v>13.271500474296817</v>
      </c>
      <c r="L52" s="9">
        <f t="shared" si="14"/>
        <v>-2.9914622413844683E-3</v>
      </c>
      <c r="M52" s="150"/>
    </row>
    <row r="53" spans="1:13">
      <c r="A53" s="130" t="s">
        <v>72</v>
      </c>
      <c r="B53" s="126">
        <f t="shared" ref="B53:C57" si="15">B22</f>
        <v>209.33901689000001</v>
      </c>
      <c r="C53" s="126">
        <f t="shared" si="15"/>
        <v>111.66529999999997</v>
      </c>
      <c r="D53" s="131"/>
      <c r="E53" s="132">
        <f>D22</f>
        <v>155.5</v>
      </c>
      <c r="F53" s="132">
        <f t="shared" ref="F53" si="16">E53-B53</f>
        <v>-53.839016890000011</v>
      </c>
      <c r="G53" s="132">
        <f>E22</f>
        <v>118.79999999999998</v>
      </c>
      <c r="H53" s="132">
        <f t="shared" ref="H53:L53" si="17">G53-E53</f>
        <v>-36.700000000000017</v>
      </c>
      <c r="I53" s="132">
        <f>F22</f>
        <v>132.6223</v>
      </c>
      <c r="J53" s="9">
        <f t="shared" si="17"/>
        <v>13.822300000000013</v>
      </c>
      <c r="K53" s="9">
        <f>G22</f>
        <v>131.6</v>
      </c>
      <c r="L53" s="9">
        <f t="shared" si="17"/>
        <v>-1.0223000000000013</v>
      </c>
      <c r="M53" s="150"/>
    </row>
    <row r="54" spans="1:13">
      <c r="A54" s="130" t="s">
        <v>73</v>
      </c>
      <c r="B54" s="126">
        <f t="shared" si="15"/>
        <v>10.518914566772033</v>
      </c>
      <c r="C54" s="126">
        <f t="shared" si="15"/>
        <v>6.614711040827248</v>
      </c>
      <c r="D54" s="131"/>
      <c r="E54" s="132">
        <f>D23</f>
        <v>9.5645740617249988</v>
      </c>
      <c r="F54" s="132">
        <f t="shared" ref="F54:F57" si="18">E54-B54</f>
        <v>-0.95434050504703372</v>
      </c>
      <c r="G54" s="132">
        <f>E23</f>
        <v>7.57717355671</v>
      </c>
      <c r="H54" s="132">
        <f t="shared" ref="H54:H57" si="19">G54-E54</f>
        <v>-1.9874005050149988</v>
      </c>
      <c r="I54" s="132">
        <f>F23</f>
        <v>7.6443394885543192</v>
      </c>
      <c r="J54" s="9">
        <f t="shared" ref="J54:J57" si="20">I54-G54</f>
        <v>6.7165931844319182E-2</v>
      </c>
      <c r="K54" s="9">
        <f>G23</f>
        <v>8.3342229625609487</v>
      </c>
      <c r="L54" s="9">
        <f t="shared" ref="L54:L57" si="21">K54-I54</f>
        <v>0.68988347400662953</v>
      </c>
      <c r="M54" s="150"/>
    </row>
    <row r="55" spans="1:13" ht="25.5" customHeight="1">
      <c r="A55" s="130" t="s">
        <v>74</v>
      </c>
      <c r="B55" s="126">
        <f t="shared" si="15"/>
        <v>66.238944733802441</v>
      </c>
      <c r="C55" s="126">
        <f t="shared" si="15"/>
        <v>70.636827444989862</v>
      </c>
      <c r="D55" s="131"/>
      <c r="E55" s="132">
        <f>D24</f>
        <v>70.936518526747008</v>
      </c>
      <c r="F55" s="132">
        <f t="shared" si="18"/>
        <v>4.6975737929445671</v>
      </c>
      <c r="G55" s="132">
        <f>E24</f>
        <v>78.203191156866481</v>
      </c>
      <c r="H55" s="132">
        <f t="shared" si="19"/>
        <v>7.2666726301194728</v>
      </c>
      <c r="I55" s="132">
        <f>F24</f>
        <v>79.509172145806829</v>
      </c>
      <c r="J55" s="9">
        <f t="shared" si="20"/>
        <v>1.3059809889403482</v>
      </c>
      <c r="K55" s="9">
        <f>G24</f>
        <v>79.627245169806898</v>
      </c>
      <c r="L55" s="9">
        <f t="shared" si="21"/>
        <v>0.11807302400006847</v>
      </c>
      <c r="M55" s="150"/>
    </row>
    <row r="56" spans="1:13">
      <c r="A56" s="130" t="s">
        <v>96</v>
      </c>
      <c r="B56" s="126">
        <f t="shared" si="15"/>
        <v>109.33196285867001</v>
      </c>
      <c r="C56" s="126">
        <f t="shared" si="15"/>
        <v>85.687265395258322</v>
      </c>
      <c r="D56" s="131"/>
      <c r="E56" s="132">
        <f>D25</f>
        <v>85.770737446875515</v>
      </c>
      <c r="F56" s="132">
        <f t="shared" si="18"/>
        <v>-23.561225411794496</v>
      </c>
      <c r="G56" s="132">
        <f>E25</f>
        <v>85.341881979304645</v>
      </c>
      <c r="H56" s="132">
        <f t="shared" si="19"/>
        <v>-0.42885546757086956</v>
      </c>
      <c r="I56" s="132">
        <f>F25</f>
        <v>85.553331075006767</v>
      </c>
      <c r="J56" s="9">
        <f t="shared" si="20"/>
        <v>0.21144909570212178</v>
      </c>
      <c r="K56" s="9">
        <f>G25</f>
        <v>80.443493240222494</v>
      </c>
      <c r="L56" s="9">
        <f t="shared" si="21"/>
        <v>-5.1098378347842726</v>
      </c>
      <c r="M56" s="150"/>
    </row>
    <row r="57" spans="1:13">
      <c r="A57" s="130" t="s">
        <v>99</v>
      </c>
      <c r="B57" s="126">
        <f t="shared" si="15"/>
        <v>-102.10511216952597</v>
      </c>
      <c r="C57" s="126">
        <f t="shared" si="15"/>
        <v>-117.60508614595263</v>
      </c>
      <c r="D57" s="131"/>
      <c r="E57" s="132">
        <f>D26</f>
        <v>-108.79385628999999</v>
      </c>
      <c r="F57" s="132">
        <f t="shared" si="18"/>
        <v>-6.688744120474027</v>
      </c>
      <c r="G57" s="132">
        <f>E26</f>
        <v>-106.69611446675545</v>
      </c>
      <c r="H57" s="132">
        <f t="shared" si="19"/>
        <v>2.0977418232445473</v>
      </c>
      <c r="I57" s="132">
        <f>F26</f>
        <v>-126.90681524977627</v>
      </c>
      <c r="J57" s="9">
        <f t="shared" si="20"/>
        <v>-20.210700783020826</v>
      </c>
      <c r="K57" s="9">
        <f>G26</f>
        <v>-122.85746331394881</v>
      </c>
      <c r="L57" s="9">
        <f t="shared" si="21"/>
        <v>4.0493519358274597</v>
      </c>
      <c r="M57" s="150"/>
    </row>
    <row r="58" spans="1:13">
      <c r="A58" s="130" t="s">
        <v>5</v>
      </c>
      <c r="B58" s="132">
        <f t="shared" ref="B58:L58" si="22">SUM(B49:B57)</f>
        <v>674.54802437442231</v>
      </c>
      <c r="C58" s="132">
        <f t="shared" si="22"/>
        <v>543.08931679108514</v>
      </c>
      <c r="D58" s="131"/>
      <c r="E58" s="132">
        <f t="shared" si="22"/>
        <v>572.48857799952498</v>
      </c>
      <c r="F58" s="132">
        <f t="shared" si="22"/>
        <v>-102.05944637489731</v>
      </c>
      <c r="G58" s="132">
        <f t="shared" si="22"/>
        <v>562.58939169059511</v>
      </c>
      <c r="H58" s="132">
        <f t="shared" si="22"/>
        <v>-9.8991863089298953</v>
      </c>
      <c r="I58" s="132">
        <f t="shared" si="22"/>
        <v>572.82768827090672</v>
      </c>
      <c r="J58" s="9">
        <f t="shared" si="22"/>
        <v>10.238296580311545</v>
      </c>
      <c r="K58" s="9">
        <f t="shared" si="22"/>
        <v>584.83341642663663</v>
      </c>
      <c r="L58" s="9">
        <f t="shared" si="22"/>
        <v>12.005728155729837</v>
      </c>
      <c r="M58" s="150"/>
    </row>
    <row r="59" spans="1:13" ht="24">
      <c r="A59" s="130" t="s">
        <v>6</v>
      </c>
      <c r="B59" s="132"/>
      <c r="C59" s="132"/>
      <c r="D59" s="131"/>
      <c r="E59" s="132"/>
      <c r="F59" s="132"/>
      <c r="G59" s="132"/>
      <c r="H59" s="132"/>
      <c r="I59" s="132"/>
      <c r="J59" s="9"/>
      <c r="K59" s="9"/>
      <c r="L59" s="9"/>
    </row>
    <row r="60" spans="1:13">
      <c r="A60" s="130" t="s">
        <v>7</v>
      </c>
      <c r="B60" s="132">
        <f t="shared" ref="B60:L60" si="23">B58-B59</f>
        <v>674.54802437442231</v>
      </c>
      <c r="C60" s="132">
        <f>C58-C59</f>
        <v>543.08931679108514</v>
      </c>
      <c r="D60" s="131"/>
      <c r="E60" s="132">
        <f t="shared" si="23"/>
        <v>572.48857799952498</v>
      </c>
      <c r="F60" s="132">
        <f t="shared" si="23"/>
        <v>-102.05944637489731</v>
      </c>
      <c r="G60" s="132">
        <f t="shared" si="23"/>
        <v>562.58939169059511</v>
      </c>
      <c r="H60" s="132">
        <f t="shared" si="23"/>
        <v>-9.8991863089298953</v>
      </c>
      <c r="I60" s="132">
        <f t="shared" si="23"/>
        <v>572.82768827090672</v>
      </c>
      <c r="J60" s="9">
        <f t="shared" si="23"/>
        <v>10.238296580311545</v>
      </c>
      <c r="K60" s="9">
        <f t="shared" si="23"/>
        <v>584.83341642663663</v>
      </c>
      <c r="L60" s="9">
        <f t="shared" si="23"/>
        <v>12.005728155729837</v>
      </c>
      <c r="M60" s="150"/>
    </row>
    <row r="61" spans="1:13">
      <c r="A61" s="130" t="s">
        <v>8</v>
      </c>
      <c r="B61" s="133"/>
      <c r="C61" s="133"/>
      <c r="D61" s="134"/>
      <c r="E61" s="132">
        <f>E60-B60</f>
        <v>-102.05944637489733</v>
      </c>
      <c r="F61" s="135"/>
      <c r="G61" s="132">
        <f>G60-E60</f>
        <v>-9.8991863089298704</v>
      </c>
      <c r="H61" s="135"/>
      <c r="I61" s="132">
        <f>I60-G60</f>
        <v>10.238296580311612</v>
      </c>
      <c r="J61" s="61"/>
      <c r="K61" s="9">
        <f>K60-I60</f>
        <v>12.005728155729912</v>
      </c>
      <c r="L61" s="61"/>
      <c r="M61" s="150"/>
    </row>
    <row r="62" spans="1:13">
      <c r="A62" s="130" t="s">
        <v>9</v>
      </c>
      <c r="B62" s="133"/>
      <c r="C62" s="133"/>
      <c r="D62" s="134"/>
      <c r="E62" s="136">
        <f>IF(ISERROR(E61/B60), "", E61/B60)</f>
        <v>-0.15130048964200518</v>
      </c>
      <c r="F62" s="135"/>
      <c r="G62" s="136">
        <f>IF(ISERROR(G61/E60), "", G61/E60)</f>
        <v>-1.7291500109087039E-2</v>
      </c>
      <c r="H62" s="135"/>
      <c r="I62" s="136">
        <f>IF(ISERROR(I61/G60), "", I61/G60)</f>
        <v>1.8198524059519283E-2</v>
      </c>
      <c r="J62" s="61"/>
      <c r="K62" s="10">
        <f>IF(ISERROR(K61/I60), "", K61/I60)</f>
        <v>2.0958707830568513E-2</v>
      </c>
      <c r="L62" s="61"/>
      <c r="M62" s="150"/>
    </row>
    <row r="63" spans="1:13">
      <c r="A63" s="130" t="s">
        <v>68</v>
      </c>
      <c r="B63" s="133"/>
      <c r="C63" s="133"/>
      <c r="D63" s="134"/>
      <c r="E63" s="135"/>
      <c r="F63" s="135"/>
      <c r="G63" s="137">
        <f>IF(ISERROR((K60-G60)/G60), "", (K60-G60)/G60)</f>
        <v>3.9538649438798833E-2</v>
      </c>
      <c r="H63" s="135"/>
      <c r="I63" s="135"/>
      <c r="J63" s="61"/>
      <c r="K63" s="61"/>
      <c r="L63" s="61"/>
      <c r="M63" s="150"/>
    </row>
    <row r="64" spans="1:13">
      <c r="A64" s="130" t="s">
        <v>10</v>
      </c>
      <c r="B64" s="133"/>
      <c r="C64" s="133"/>
      <c r="D64" s="134"/>
      <c r="E64" s="135"/>
      <c r="F64" s="135"/>
      <c r="G64" s="137">
        <f>IF(ISERROR((K58-B58)/B58), "", (K58-B58)/B58)</f>
        <v>-0.13299958595385</v>
      </c>
      <c r="H64" s="135"/>
      <c r="I64" s="135"/>
      <c r="J64" s="61"/>
      <c r="K64" s="61"/>
      <c r="L64" s="62">
        <f>IF(ISERROR(AVERAGE(E62,G62,I62,K62)), "", AVERAGE(E62,G62,I62,K62))</f>
        <v>-3.2358689465251105E-2</v>
      </c>
      <c r="M64" s="150"/>
    </row>
    <row r="65" spans="1:13">
      <c r="A65" s="130" t="s">
        <v>11</v>
      </c>
      <c r="B65" s="133"/>
      <c r="C65" s="133"/>
      <c r="D65" s="134"/>
      <c r="E65" s="135"/>
      <c r="F65" s="135"/>
      <c r="G65" s="137" t="str">
        <f>IF(ISERROR((K61-B61)/B61), "", (K61-B61)/B61)</f>
        <v/>
      </c>
      <c r="H65" s="135"/>
      <c r="I65" s="135"/>
      <c r="J65" s="61"/>
      <c r="K65" s="61"/>
      <c r="L65" s="63">
        <f>IF((K60-B60)=0, "", (K60/B60)^(1/5)-1)</f>
        <v>-2.813965704096355E-2</v>
      </c>
      <c r="M65" s="150"/>
    </row>
    <row r="66" spans="1:13">
      <c r="A66" s="130" t="s">
        <v>137</v>
      </c>
      <c r="B66" s="133"/>
      <c r="C66" s="133"/>
      <c r="D66" s="134"/>
      <c r="E66" s="135"/>
      <c r="F66" s="135"/>
      <c r="G66" s="137">
        <f>IF(ISERROR((G60/B60)^(1/(3)) - 1), "", (G60/B60)^(1/(3)) - 1)</f>
        <v>-5.8703982247508724E-2</v>
      </c>
      <c r="H66" s="135"/>
      <c r="I66" s="135"/>
      <c r="J66" s="61"/>
      <c r="K66" s="61"/>
      <c r="L66" s="61"/>
      <c r="M66" s="150"/>
    </row>
    <row r="67" spans="1:13">
      <c r="A67" s="124"/>
      <c r="B67" s="124"/>
      <c r="C67" s="124"/>
      <c r="D67" s="124"/>
      <c r="E67" s="124"/>
      <c r="F67" s="124"/>
      <c r="G67" s="124"/>
      <c r="H67" s="124"/>
      <c r="I67" s="124"/>
      <c r="J67" s="6"/>
      <c r="K67" s="6"/>
      <c r="L67" s="1"/>
    </row>
    <row r="68" spans="1:13">
      <c r="A68" s="138" t="s">
        <v>12</v>
      </c>
      <c r="B68" s="124"/>
      <c r="C68" s="124"/>
      <c r="D68" s="124"/>
      <c r="E68" s="124"/>
      <c r="F68" s="124"/>
      <c r="G68" s="124"/>
      <c r="H68" s="124"/>
      <c r="I68" s="124"/>
      <c r="J68" s="6"/>
      <c r="K68" s="6"/>
      <c r="L68" s="1"/>
    </row>
    <row r="69" spans="1:13">
      <c r="A69" s="154" t="s">
        <v>13</v>
      </c>
      <c r="B69" s="154"/>
      <c r="C69" s="154"/>
      <c r="D69" s="154"/>
      <c r="E69" s="154"/>
      <c r="F69" s="154"/>
      <c r="G69" s="154"/>
      <c r="H69" s="139"/>
      <c r="I69" s="124"/>
      <c r="J69" s="6"/>
      <c r="K69" s="6"/>
      <c r="L69" s="1"/>
    </row>
    <row r="70" spans="1:13" ht="14.45" customHeight="1">
      <c r="A70" s="155" t="s">
        <v>14</v>
      </c>
      <c r="B70" s="155"/>
      <c r="C70" s="155"/>
      <c r="D70" s="155"/>
      <c r="E70" s="155"/>
      <c r="F70" s="155"/>
      <c r="G70" s="155"/>
      <c r="H70" s="155"/>
      <c r="I70" s="77"/>
      <c r="J70" s="12"/>
      <c r="K70" s="12"/>
      <c r="L70" s="12"/>
    </row>
    <row r="71" spans="1:13">
      <c r="A71" s="155"/>
      <c r="B71" s="155"/>
      <c r="C71" s="155"/>
      <c r="D71" s="155"/>
      <c r="E71" s="155"/>
      <c r="F71" s="155"/>
      <c r="G71" s="155"/>
      <c r="H71" s="155"/>
      <c r="I71" s="77"/>
      <c r="J71" s="12"/>
      <c r="K71" s="12"/>
      <c r="L71" s="12"/>
    </row>
    <row r="72" spans="1:13">
      <c r="A72" s="151" t="s">
        <v>15</v>
      </c>
      <c r="B72" s="151"/>
      <c r="C72" s="151"/>
      <c r="D72" s="151"/>
      <c r="E72" s="151"/>
      <c r="F72" s="151"/>
      <c r="G72" s="151"/>
      <c r="H72" s="151"/>
      <c r="I72" s="77"/>
      <c r="J72" s="12"/>
      <c r="K72" s="12"/>
      <c r="L72" s="12"/>
    </row>
    <row r="73" spans="1:13">
      <c r="A73" s="12"/>
      <c r="B73" s="12"/>
      <c r="C73" s="12"/>
      <c r="D73" s="12"/>
      <c r="E73" s="12"/>
      <c r="F73" s="12"/>
      <c r="G73" s="12"/>
      <c r="H73" s="12"/>
      <c r="I73" s="12"/>
      <c r="J73" s="12"/>
      <c r="K73" s="12"/>
      <c r="L73" s="12"/>
    </row>
    <row r="74" spans="1:13">
      <c r="A74" s="11"/>
      <c r="B74" s="12"/>
      <c r="C74" s="12"/>
      <c r="D74" s="12"/>
      <c r="E74" s="12"/>
      <c r="F74" s="12"/>
      <c r="G74" s="6"/>
      <c r="H74" s="6"/>
      <c r="I74" s="6"/>
      <c r="J74" s="6"/>
      <c r="K74" s="6"/>
      <c r="L74" s="1"/>
    </row>
    <row r="75" spans="1:13">
      <c r="A75" s="1"/>
      <c r="B75" s="12"/>
      <c r="C75" s="12"/>
      <c r="D75" s="12"/>
      <c r="E75" s="12"/>
      <c r="F75" s="12"/>
      <c r="G75" s="6"/>
      <c r="H75" s="6"/>
      <c r="I75" s="6"/>
      <c r="J75" s="6"/>
      <c r="K75" s="6"/>
      <c r="L75" s="1"/>
    </row>
    <row r="76" spans="1:13">
      <c r="A76" s="13"/>
      <c r="B76" s="12"/>
      <c r="C76" s="12"/>
      <c r="D76" s="12"/>
      <c r="E76" s="12"/>
      <c r="F76" s="12"/>
      <c r="G76" s="6"/>
      <c r="H76" s="6"/>
      <c r="I76" s="6"/>
      <c r="J76" s="6"/>
      <c r="K76" s="6"/>
      <c r="L76" s="1"/>
    </row>
    <row r="77" spans="1:13">
      <c r="A77" s="6"/>
      <c r="B77" s="6"/>
      <c r="C77" s="6"/>
      <c r="D77" s="6"/>
      <c r="E77" s="6"/>
      <c r="F77" s="6"/>
      <c r="G77" s="6"/>
      <c r="H77" s="6"/>
      <c r="I77" s="6"/>
      <c r="J77" s="6"/>
      <c r="K77" s="6"/>
      <c r="L77" s="1"/>
    </row>
    <row r="78" spans="1:13">
      <c r="A78" s="6"/>
      <c r="B78" s="6"/>
      <c r="C78" s="6"/>
      <c r="D78" s="6"/>
      <c r="E78" s="6"/>
      <c r="F78" s="6"/>
      <c r="G78" s="6"/>
      <c r="H78" s="6"/>
      <c r="I78" s="6"/>
      <c r="J78" s="6"/>
      <c r="K78" s="6"/>
      <c r="L78" s="1"/>
    </row>
    <row r="79" spans="1:13">
      <c r="A79" s="6"/>
      <c r="B79" s="6"/>
      <c r="C79" s="6"/>
      <c r="D79" s="6"/>
      <c r="E79" s="6"/>
      <c r="F79" s="6"/>
      <c r="G79" s="6"/>
      <c r="H79" s="6"/>
      <c r="I79" s="6"/>
      <c r="J79" s="6"/>
      <c r="K79" s="6"/>
      <c r="L79" s="1"/>
    </row>
    <row r="80" spans="1:13">
      <c r="A80" s="6"/>
      <c r="B80" s="6"/>
      <c r="C80" s="6"/>
      <c r="D80" s="6"/>
      <c r="E80" s="6"/>
      <c r="F80" s="6"/>
      <c r="G80" s="6"/>
      <c r="H80" s="6"/>
      <c r="I80" s="6"/>
      <c r="J80" s="6"/>
      <c r="K80" s="6"/>
      <c r="L80" s="1"/>
    </row>
    <row r="81" spans="1:12">
      <c r="A81" s="6"/>
      <c r="B81" s="6"/>
      <c r="C81" s="6"/>
      <c r="D81" s="6"/>
      <c r="E81" s="6"/>
      <c r="F81" s="6"/>
      <c r="G81" s="6"/>
      <c r="H81" s="6"/>
      <c r="I81" s="6"/>
      <c r="J81" s="6"/>
      <c r="K81" s="6"/>
      <c r="L81" s="1"/>
    </row>
    <row r="82" spans="1:12">
      <c r="A82" s="6"/>
      <c r="B82" s="6"/>
      <c r="C82" s="6"/>
      <c r="D82" s="6"/>
      <c r="E82" s="6"/>
      <c r="F82" s="6"/>
      <c r="G82" s="6"/>
      <c r="H82" s="6"/>
      <c r="I82" s="6"/>
      <c r="J82" s="6"/>
      <c r="K82" s="6"/>
      <c r="L82" s="1"/>
    </row>
    <row r="83" spans="1:12">
      <c r="A83" s="6"/>
      <c r="B83" s="6"/>
      <c r="C83" s="6"/>
      <c r="D83" s="6"/>
      <c r="E83" s="6"/>
      <c r="F83" s="6"/>
      <c r="G83" s="6"/>
      <c r="H83" s="6"/>
      <c r="I83" s="6"/>
      <c r="J83" s="6"/>
      <c r="K83" s="6"/>
      <c r="L83" s="1"/>
    </row>
    <row r="84" spans="1:12">
      <c r="A84" s="6"/>
      <c r="B84" s="6"/>
      <c r="C84" s="6"/>
      <c r="D84" s="6"/>
      <c r="E84" s="6"/>
      <c r="F84" s="6"/>
      <c r="G84" s="6"/>
      <c r="H84" s="6"/>
      <c r="I84" s="6"/>
      <c r="J84" s="6"/>
      <c r="K84" s="6"/>
      <c r="L84" s="1"/>
    </row>
    <row r="85" spans="1:12">
      <c r="A85" s="6"/>
      <c r="B85" s="6"/>
      <c r="C85" s="6"/>
      <c r="D85" s="6"/>
      <c r="E85" s="6"/>
      <c r="F85" s="6"/>
      <c r="G85" s="6"/>
      <c r="H85" s="6"/>
      <c r="I85" s="6"/>
      <c r="J85" s="6"/>
      <c r="K85" s="6"/>
      <c r="L85" s="1"/>
    </row>
    <row r="86" spans="1:12">
      <c r="A86" s="6"/>
      <c r="B86" s="6"/>
      <c r="C86" s="6"/>
      <c r="D86" s="6"/>
      <c r="E86" s="6"/>
      <c r="F86" s="6"/>
      <c r="G86" s="6"/>
      <c r="H86" s="6"/>
      <c r="I86" s="6"/>
      <c r="J86" s="6"/>
      <c r="K86" s="6"/>
      <c r="L86" s="1"/>
    </row>
    <row r="87" spans="1:12">
      <c r="A87" s="6"/>
      <c r="B87" s="6"/>
      <c r="C87" s="6"/>
      <c r="D87" s="6"/>
      <c r="E87" s="6"/>
      <c r="F87" s="6"/>
      <c r="G87" s="6"/>
      <c r="H87" s="6"/>
      <c r="I87" s="6"/>
      <c r="J87" s="6"/>
      <c r="K87" s="6"/>
      <c r="L87" s="1"/>
    </row>
    <row r="88" spans="1:12">
      <c r="A88" s="6"/>
      <c r="B88" s="6"/>
      <c r="C88" s="6"/>
      <c r="D88" s="6"/>
      <c r="E88" s="6"/>
      <c r="F88" s="6"/>
      <c r="G88" s="6"/>
      <c r="H88" s="6"/>
      <c r="I88" s="6"/>
      <c r="J88" s="6"/>
      <c r="K88" s="6"/>
      <c r="L88" s="1"/>
    </row>
    <row r="89" spans="1:12">
      <c r="A89" s="6"/>
      <c r="B89" s="6"/>
      <c r="C89" s="6"/>
      <c r="D89" s="6"/>
      <c r="E89" s="6"/>
      <c r="F89" s="6"/>
      <c r="G89" s="6"/>
      <c r="H89" s="6"/>
      <c r="I89" s="6"/>
      <c r="J89" s="6"/>
      <c r="K89" s="6"/>
      <c r="L89" s="1"/>
    </row>
    <row r="90" spans="1:12">
      <c r="A90" s="6"/>
      <c r="B90" s="6"/>
      <c r="C90" s="6"/>
      <c r="D90" s="6"/>
      <c r="E90" s="6"/>
      <c r="F90" s="6"/>
      <c r="G90" s="6"/>
      <c r="H90" s="6"/>
      <c r="I90" s="6"/>
      <c r="J90" s="6"/>
      <c r="K90" s="6"/>
      <c r="L90" s="1"/>
    </row>
    <row r="91" spans="1:12">
      <c r="A91" s="6"/>
      <c r="B91" s="6"/>
      <c r="C91" s="6"/>
      <c r="D91" s="6"/>
      <c r="E91" s="6"/>
      <c r="F91" s="6"/>
      <c r="G91" s="6"/>
      <c r="H91" s="6"/>
      <c r="I91" s="6"/>
      <c r="J91" s="6"/>
      <c r="K91" s="6"/>
      <c r="L91" s="1"/>
    </row>
    <row r="92" spans="1:12">
      <c r="A92" s="6"/>
      <c r="B92" s="6"/>
      <c r="C92" s="6"/>
      <c r="D92" s="6"/>
      <c r="E92" s="6"/>
      <c r="F92" s="6"/>
      <c r="G92" s="6"/>
      <c r="H92" s="6"/>
      <c r="I92" s="6"/>
      <c r="J92" s="6"/>
      <c r="K92" s="6"/>
      <c r="L92" s="1"/>
    </row>
    <row r="93" spans="1:12">
      <c r="A93" s="6"/>
      <c r="B93" s="6"/>
      <c r="C93" s="6"/>
      <c r="D93" s="6"/>
      <c r="E93" s="6"/>
      <c r="F93" s="6"/>
      <c r="G93" s="6"/>
      <c r="H93" s="6"/>
      <c r="I93" s="6"/>
      <c r="J93" s="6"/>
      <c r="K93" s="6"/>
      <c r="L93" s="1"/>
    </row>
    <row r="94" spans="1:12">
      <c r="A94" s="6"/>
      <c r="B94" s="6"/>
      <c r="C94" s="6"/>
      <c r="D94" s="6"/>
      <c r="E94" s="6"/>
      <c r="F94" s="6"/>
      <c r="G94" s="6"/>
      <c r="H94" s="6"/>
      <c r="I94" s="6"/>
      <c r="J94" s="6"/>
      <c r="K94" s="6"/>
      <c r="L94" s="1"/>
    </row>
    <row r="95" spans="1:12">
      <c r="A95" s="6"/>
      <c r="B95" s="6"/>
      <c r="C95" s="6"/>
      <c r="D95" s="6"/>
      <c r="E95" s="6"/>
      <c r="F95" s="6"/>
      <c r="G95" s="6"/>
      <c r="H95" s="6"/>
      <c r="I95" s="6"/>
      <c r="J95" s="6"/>
      <c r="K95" s="6"/>
      <c r="L95" s="1"/>
    </row>
    <row r="96" spans="1:12">
      <c r="A96" s="6"/>
      <c r="B96" s="6"/>
      <c r="C96" s="6"/>
      <c r="D96" s="6"/>
      <c r="E96" s="6"/>
      <c r="F96" s="6"/>
      <c r="G96" s="6"/>
      <c r="H96" s="6"/>
      <c r="I96" s="6"/>
      <c r="J96" s="6"/>
      <c r="K96" s="6"/>
      <c r="L96" s="1"/>
    </row>
    <row r="97" spans="1:12">
      <c r="A97" s="6"/>
      <c r="B97" s="6"/>
      <c r="C97" s="6"/>
      <c r="D97" s="6"/>
      <c r="E97" s="6"/>
      <c r="F97" s="6"/>
      <c r="G97" s="6"/>
      <c r="H97" s="6"/>
      <c r="I97" s="6"/>
      <c r="J97" s="6"/>
      <c r="K97" s="6"/>
      <c r="L97" s="1"/>
    </row>
    <row r="98" spans="1:12">
      <c r="A98" s="6"/>
      <c r="B98" s="6"/>
      <c r="C98" s="6"/>
      <c r="D98" s="6"/>
      <c r="E98" s="6"/>
      <c r="F98" s="6"/>
      <c r="G98" s="6"/>
      <c r="H98" s="6"/>
      <c r="I98" s="6"/>
      <c r="J98" s="6"/>
      <c r="K98" s="6"/>
      <c r="L98" s="1"/>
    </row>
    <row r="99" spans="1:12">
      <c r="A99" s="6"/>
      <c r="B99" s="6"/>
      <c r="C99" s="6"/>
      <c r="D99" s="6"/>
      <c r="E99" s="6"/>
      <c r="F99" s="6"/>
      <c r="G99" s="6"/>
      <c r="H99" s="6"/>
      <c r="I99" s="6"/>
      <c r="J99" s="6"/>
      <c r="K99" s="6"/>
      <c r="L99" s="1"/>
    </row>
    <row r="100" spans="1:12">
      <c r="A100" s="6"/>
      <c r="B100" s="6"/>
      <c r="C100" s="6"/>
      <c r="D100" s="6"/>
      <c r="E100" s="6"/>
      <c r="F100" s="6"/>
      <c r="G100" s="6"/>
      <c r="H100" s="6"/>
      <c r="I100" s="6"/>
      <c r="J100" s="6"/>
      <c r="K100" s="6"/>
      <c r="L100" s="1"/>
    </row>
    <row r="101" spans="1:12">
      <c r="A101" s="6"/>
      <c r="B101" s="6"/>
      <c r="C101" s="6"/>
      <c r="D101" s="6"/>
      <c r="E101" s="6"/>
      <c r="F101" s="6"/>
      <c r="G101" s="6"/>
      <c r="H101" s="6"/>
      <c r="I101" s="6"/>
      <c r="J101" s="6"/>
      <c r="K101" s="6"/>
      <c r="L101" s="1"/>
    </row>
    <row r="102" spans="1:12">
      <c r="A102" s="6"/>
      <c r="B102" s="6"/>
      <c r="C102" s="6"/>
      <c r="D102" s="6"/>
      <c r="E102" s="6"/>
      <c r="F102" s="6"/>
      <c r="G102" s="6"/>
      <c r="H102" s="6"/>
      <c r="I102" s="6"/>
      <c r="J102" s="6"/>
      <c r="K102" s="6"/>
      <c r="L102" s="1"/>
    </row>
    <row r="103" spans="1:12">
      <c r="A103" s="6"/>
      <c r="B103" s="6"/>
      <c r="C103" s="6"/>
      <c r="D103" s="6"/>
      <c r="E103" s="6"/>
      <c r="F103" s="6"/>
      <c r="G103" s="6"/>
      <c r="H103" s="6"/>
      <c r="I103" s="6"/>
      <c r="J103" s="6"/>
      <c r="K103" s="6"/>
      <c r="L103" s="1"/>
    </row>
    <row r="104" spans="1:12">
      <c r="A104" s="6"/>
      <c r="B104" s="6"/>
      <c r="C104" s="6"/>
      <c r="D104" s="6"/>
      <c r="E104" s="6"/>
      <c r="F104" s="6"/>
      <c r="G104" s="6"/>
      <c r="H104" s="6"/>
      <c r="I104" s="6"/>
      <c r="J104" s="6"/>
      <c r="K104" s="6"/>
      <c r="L104" s="1"/>
    </row>
    <row r="105" spans="1:12">
      <c r="A105" s="6"/>
      <c r="B105" s="6"/>
      <c r="C105" s="6"/>
      <c r="D105" s="6"/>
      <c r="E105" s="6"/>
      <c r="F105" s="6"/>
      <c r="G105" s="6"/>
      <c r="H105" s="6"/>
      <c r="I105" s="6"/>
      <c r="J105" s="6"/>
      <c r="K105" s="6"/>
      <c r="L105" s="1"/>
    </row>
    <row r="106" spans="1:12">
      <c r="A106" s="6"/>
      <c r="B106" s="6"/>
      <c r="C106" s="6"/>
      <c r="D106" s="6"/>
      <c r="E106" s="6"/>
      <c r="F106" s="6"/>
      <c r="G106" s="6"/>
      <c r="H106" s="6"/>
      <c r="I106" s="6"/>
      <c r="J106" s="6"/>
      <c r="K106" s="6"/>
      <c r="L106" s="1"/>
    </row>
    <row r="107" spans="1:12">
      <c r="A107" s="6"/>
      <c r="B107" s="6"/>
      <c r="C107" s="6"/>
      <c r="D107" s="6"/>
      <c r="E107" s="6"/>
      <c r="F107" s="6"/>
      <c r="G107" s="6"/>
      <c r="H107" s="6"/>
      <c r="I107" s="6"/>
      <c r="J107" s="6"/>
      <c r="K107" s="6"/>
      <c r="L107" s="1"/>
    </row>
    <row r="108" spans="1:12">
      <c r="A108" s="6"/>
      <c r="B108" s="6"/>
      <c r="C108" s="6"/>
      <c r="D108" s="6"/>
      <c r="E108" s="6"/>
      <c r="F108" s="6"/>
      <c r="G108" s="6"/>
      <c r="H108" s="6"/>
      <c r="I108" s="6"/>
      <c r="J108" s="6"/>
      <c r="K108" s="6"/>
      <c r="L108" s="1"/>
    </row>
  </sheetData>
  <mergeCells count="6">
    <mergeCell ref="A72:H72"/>
    <mergeCell ref="A9:G9"/>
    <mergeCell ref="A10:G10"/>
    <mergeCell ref="H13:I13"/>
    <mergeCell ref="A69:G69"/>
    <mergeCell ref="A70:H71"/>
  </mergeCells>
  <dataValidations disablePrompts="1" count="1">
    <dataValidation type="list" allowBlank="1" showInputMessage="1" showErrorMessage="1" sqref="B14:G14">
      <formula1>"CGAAP, MIFRS, USGAAP, ASPE"</formula1>
    </dataValidation>
  </dataValidations>
  <printOptions horizontalCentered="1"/>
  <pageMargins left="0.25" right="0.25" top="0.75" bottom="0.75" header="0.3" footer="0.3"/>
  <pageSetup scale="45" orientation="landscape" r:id="rId1"/>
  <headerFooter scaleWithDoc="0">
    <oddHeader xml:space="preserve">&amp;RUpdated: 2017-06-07
EB-2017-0049
Exhibit C2
Tab 1
Schedule 1
Page &amp;P of &amp;N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74"/>
  <sheetViews>
    <sheetView tabSelected="1" view="pageLayout" topLeftCell="B4" zoomScale="115" zoomScaleNormal="80" zoomScalePageLayoutView="115" workbookViewId="0">
      <selection activeCell="Q62" sqref="Q62"/>
    </sheetView>
  </sheetViews>
  <sheetFormatPr defaultRowHeight="15"/>
  <cols>
    <col min="1" max="1" width="39.140625" customWidth="1"/>
    <col min="2" max="2" width="17.85546875" customWidth="1"/>
    <col min="3" max="3" width="0" hidden="1" customWidth="1"/>
    <col min="4" max="7" width="17.85546875" customWidth="1"/>
    <col min="8" max="8" width="2.85546875" customWidth="1"/>
  </cols>
  <sheetData>
    <row r="1" spans="1:14">
      <c r="A1" s="1"/>
      <c r="B1" s="1"/>
      <c r="C1" s="1"/>
      <c r="D1" s="1"/>
      <c r="E1" s="1"/>
      <c r="F1" s="2"/>
      <c r="G1" s="3"/>
    </row>
    <row r="2" spans="1:14">
      <c r="A2" s="1"/>
      <c r="B2" s="1"/>
      <c r="C2" s="1"/>
      <c r="D2" s="1"/>
      <c r="E2" s="1"/>
      <c r="F2" s="2"/>
      <c r="G2" s="54"/>
    </row>
    <row r="3" spans="1:14">
      <c r="A3" s="1"/>
      <c r="B3" s="1"/>
      <c r="C3" s="1"/>
      <c r="D3" s="1"/>
      <c r="E3" s="1"/>
      <c r="F3" s="2"/>
      <c r="G3" s="54"/>
    </row>
    <row r="4" spans="1:14">
      <c r="A4" s="1"/>
      <c r="B4" s="1"/>
      <c r="C4" s="1"/>
      <c r="D4" s="1"/>
      <c r="E4" s="1"/>
      <c r="F4" s="2"/>
      <c r="G4" s="55"/>
    </row>
    <row r="5" spans="1:14">
      <c r="A5" s="1"/>
      <c r="B5" s="1"/>
      <c r="C5" s="1"/>
      <c r="D5" s="1"/>
      <c r="E5" s="1"/>
      <c r="F5" s="2"/>
      <c r="G5" s="56"/>
    </row>
    <row r="6" spans="1:14">
      <c r="A6" s="1"/>
      <c r="B6" s="1"/>
      <c r="C6" s="1"/>
      <c r="D6" s="1"/>
      <c r="E6" s="1"/>
      <c r="F6" s="2"/>
      <c r="G6" s="56"/>
    </row>
    <row r="7" spans="1:14">
      <c r="A7" s="1"/>
      <c r="B7" s="1"/>
      <c r="C7" s="1"/>
      <c r="D7" s="1"/>
      <c r="E7" s="1"/>
      <c r="F7" s="2"/>
      <c r="G7" s="57"/>
    </row>
    <row r="8" spans="1:14">
      <c r="A8" s="1"/>
      <c r="B8" s="1"/>
      <c r="C8" s="1"/>
      <c r="D8" s="1"/>
      <c r="E8" s="1"/>
      <c r="F8" s="1"/>
      <c r="G8" s="14"/>
    </row>
    <row r="9" spans="1:14">
      <c r="A9" s="1"/>
      <c r="B9" s="1"/>
      <c r="C9" s="1"/>
      <c r="D9" s="1"/>
      <c r="E9" s="1"/>
      <c r="F9" s="1"/>
      <c r="G9" s="14"/>
    </row>
    <row r="10" spans="1:14" ht="18">
      <c r="A10" s="156" t="s">
        <v>18</v>
      </c>
      <c r="B10" s="156"/>
      <c r="C10" s="156"/>
      <c r="D10" s="156"/>
      <c r="E10" s="156"/>
      <c r="F10" s="156"/>
      <c r="G10" s="156"/>
    </row>
    <row r="11" spans="1:14" ht="18">
      <c r="A11" s="156" t="s">
        <v>19</v>
      </c>
      <c r="B11" s="156"/>
      <c r="C11" s="156"/>
      <c r="D11" s="156"/>
      <c r="E11" s="156"/>
      <c r="F11" s="156"/>
      <c r="G11" s="156"/>
    </row>
    <row r="12" spans="1:14" ht="15.75" thickBot="1">
      <c r="A12" s="1"/>
      <c r="B12" s="1"/>
      <c r="C12" s="1"/>
      <c r="D12" s="1"/>
      <c r="E12" s="1"/>
      <c r="F12" s="1"/>
      <c r="G12" s="1"/>
    </row>
    <row r="13" spans="1:14" ht="26.25" thickBot="1">
      <c r="A13" s="88" t="s">
        <v>20</v>
      </c>
      <c r="B13" s="89" t="s">
        <v>70</v>
      </c>
      <c r="C13" s="90" t="s">
        <v>21</v>
      </c>
      <c r="D13" s="89" t="s">
        <v>17</v>
      </c>
      <c r="E13" s="89" t="s">
        <v>128</v>
      </c>
      <c r="F13" s="89" t="s">
        <v>62</v>
      </c>
      <c r="G13" s="91" t="s">
        <v>63</v>
      </c>
    </row>
    <row r="14" spans="1:14" ht="15.75" thickBot="1">
      <c r="A14" s="92" t="s">
        <v>1</v>
      </c>
      <c r="B14" s="93" t="s">
        <v>65</v>
      </c>
      <c r="C14" s="93"/>
      <c r="D14" s="93" t="s">
        <v>65</v>
      </c>
      <c r="E14" s="93" t="s">
        <v>65</v>
      </c>
      <c r="F14" s="93" t="s">
        <v>65</v>
      </c>
      <c r="G14" s="94" t="s">
        <v>65</v>
      </c>
    </row>
    <row r="15" spans="1:14" ht="15.75" thickBot="1">
      <c r="A15" s="95" t="s">
        <v>22</v>
      </c>
      <c r="B15" s="96">
        <v>610.62287446450296</v>
      </c>
      <c r="C15" s="97">
        <f>B27</f>
        <v>674.52352498548225</v>
      </c>
      <c r="D15" s="97">
        <f>B27</f>
        <v>674.52352498548225</v>
      </c>
      <c r="E15" s="97">
        <f t="shared" ref="E15:G15" si="0">D27</f>
        <v>572.46267577290746</v>
      </c>
      <c r="F15" s="97">
        <f t="shared" si="0"/>
        <v>562.55174666804055</v>
      </c>
      <c r="G15" s="97">
        <f t="shared" si="0"/>
        <v>572.81328346655084</v>
      </c>
      <c r="H15" s="144"/>
    </row>
    <row r="16" spans="1:14">
      <c r="A16" s="98" t="s">
        <v>108</v>
      </c>
      <c r="B16" s="99">
        <v>-8.2968961499999807</v>
      </c>
      <c r="C16" s="100"/>
      <c r="D16" s="100">
        <v>-6.5737287600000087</v>
      </c>
      <c r="E16" s="141">
        <v>-13.1</v>
      </c>
      <c r="F16" s="141">
        <v>9.1999999999999993</v>
      </c>
      <c r="G16" s="101">
        <v>2.662808720000001</v>
      </c>
      <c r="H16" s="144"/>
      <c r="I16" s="38"/>
      <c r="J16" s="38"/>
      <c r="K16" s="38"/>
      <c r="L16" s="38"/>
      <c r="M16" s="38"/>
      <c r="N16" s="38"/>
    </row>
    <row r="17" spans="1:14">
      <c r="A17" s="98" t="s">
        <v>109</v>
      </c>
      <c r="B17" s="99">
        <v>-8.9217880600000026</v>
      </c>
      <c r="C17" s="100"/>
      <c r="D17" s="100">
        <v>2.6743800499999981</v>
      </c>
      <c r="E17" s="141">
        <v>4.2</v>
      </c>
      <c r="F17" s="141">
        <v>-2.8</v>
      </c>
      <c r="G17" s="101">
        <v>1.2518852800000033</v>
      </c>
      <c r="H17" s="144"/>
      <c r="I17" s="38"/>
      <c r="J17" s="38"/>
      <c r="K17" s="38"/>
      <c r="L17" s="38"/>
      <c r="M17" s="38"/>
      <c r="N17" s="38"/>
    </row>
    <row r="18" spans="1:14" ht="30">
      <c r="A18" s="102" t="s">
        <v>112</v>
      </c>
      <c r="B18" s="100">
        <v>5.6997821199998668</v>
      </c>
      <c r="C18" s="100"/>
      <c r="D18" s="100">
        <v>-22.630030849999955</v>
      </c>
      <c r="E18" s="141">
        <v>24.4</v>
      </c>
      <c r="F18" s="141">
        <v>0.5</v>
      </c>
      <c r="G18" s="101">
        <v>6.7339600000000246</v>
      </c>
      <c r="H18" s="144"/>
      <c r="I18" s="38"/>
      <c r="J18" s="38"/>
      <c r="K18" s="38"/>
      <c r="L18" s="38"/>
      <c r="M18" s="38"/>
      <c r="N18" s="38"/>
    </row>
    <row r="19" spans="1:14">
      <c r="A19" s="98" t="s">
        <v>77</v>
      </c>
      <c r="B19" s="100">
        <v>0.53731395999999965</v>
      </c>
      <c r="C19" s="100"/>
      <c r="D19" s="100">
        <v>2.560219459999999</v>
      </c>
      <c r="E19" s="141">
        <v>3.1</v>
      </c>
      <c r="F19" s="141">
        <v>4.4000000000000004</v>
      </c>
      <c r="G19" s="101">
        <v>0.19168438999999715</v>
      </c>
      <c r="H19" s="144"/>
      <c r="I19" s="38"/>
      <c r="J19" s="38"/>
      <c r="K19" s="38"/>
      <c r="L19" s="38"/>
      <c r="M19" s="38"/>
      <c r="N19" s="38"/>
    </row>
    <row r="20" spans="1:14">
      <c r="A20" s="98" t="s">
        <v>57</v>
      </c>
      <c r="B20" s="100">
        <v>2.610841999999991E-2</v>
      </c>
      <c r="C20" s="100"/>
      <c r="D20" s="100">
        <v>-0.24099142999999978</v>
      </c>
      <c r="E20" s="141">
        <v>0.4</v>
      </c>
      <c r="F20" s="141">
        <v>-0.3</v>
      </c>
      <c r="G20" s="101">
        <v>-2.1353189600000002</v>
      </c>
      <c r="H20" s="144"/>
      <c r="I20" s="38"/>
      <c r="J20" s="38"/>
      <c r="K20" s="38"/>
      <c r="L20" s="38"/>
      <c r="M20" s="38"/>
      <c r="N20" s="38"/>
    </row>
    <row r="21" spans="1:14">
      <c r="A21" s="98" t="s">
        <v>129</v>
      </c>
      <c r="B21" s="100"/>
      <c r="C21" s="100"/>
      <c r="D21" s="100"/>
      <c r="E21" s="141"/>
      <c r="F21" s="141">
        <v>-12.287101708397707</v>
      </c>
      <c r="G21" s="101">
        <v>0.76145907351336106</v>
      </c>
      <c r="I21" s="38"/>
      <c r="J21" s="38"/>
      <c r="K21" s="38"/>
      <c r="L21" s="38"/>
      <c r="M21" s="38"/>
      <c r="N21" s="38"/>
    </row>
    <row r="22" spans="1:14">
      <c r="A22" s="98" t="s">
        <v>116</v>
      </c>
      <c r="B22" s="100">
        <v>60.617448991239911</v>
      </c>
      <c r="C22" s="100">
        <v>-97.800000000000026</v>
      </c>
      <c r="D22" s="100">
        <v>-53.900000000000006</v>
      </c>
      <c r="E22" s="141">
        <v>-36.700000000000003</v>
      </c>
      <c r="F22" s="141">
        <v>13.8</v>
      </c>
      <c r="G22" s="101">
        <v>-1.2999999999999829</v>
      </c>
      <c r="H22" s="144"/>
      <c r="I22" s="38"/>
      <c r="J22" s="38"/>
      <c r="K22" s="38"/>
      <c r="L22" s="38"/>
      <c r="M22" s="38"/>
      <c r="N22" s="38"/>
    </row>
    <row r="23" spans="1:14">
      <c r="A23" s="98" t="s">
        <v>103</v>
      </c>
      <c r="B23" s="100">
        <v>9.2175426804710128</v>
      </c>
      <c r="C23" s="100"/>
      <c r="D23" s="100">
        <v>-23.549054780389241</v>
      </c>
      <c r="E23" s="141">
        <v>-0.5</v>
      </c>
      <c r="F23" s="141">
        <v>0.3</v>
      </c>
      <c r="G23" s="101">
        <v>-5.1098378347842583</v>
      </c>
      <c r="H23" s="144"/>
      <c r="I23" s="38"/>
      <c r="J23" s="38"/>
      <c r="K23" s="38"/>
      <c r="L23" s="38"/>
      <c r="M23" s="38"/>
      <c r="N23" s="38"/>
    </row>
    <row r="24" spans="1:14">
      <c r="A24" s="98" t="s">
        <v>130</v>
      </c>
      <c r="B24" s="100"/>
      <c r="C24" s="100"/>
      <c r="D24" s="100"/>
      <c r="E24" s="141"/>
      <c r="F24" s="141">
        <v>-7.6589999999999998</v>
      </c>
      <c r="G24" s="101">
        <v>0.54499999999999993</v>
      </c>
      <c r="H24" s="144"/>
      <c r="I24" s="38"/>
      <c r="J24" s="38"/>
      <c r="K24" s="38"/>
      <c r="L24" s="38"/>
      <c r="M24" s="38"/>
      <c r="N24" s="38"/>
    </row>
    <row r="25" spans="1:14">
      <c r="A25" s="98" t="s">
        <v>75</v>
      </c>
      <c r="B25" s="100">
        <v>5.0211385592683655</v>
      </c>
      <c r="C25" s="100"/>
      <c r="D25" s="100">
        <v>-0.40164290218558563</v>
      </c>
      <c r="E25" s="141">
        <v>8.2890708951331362</v>
      </c>
      <c r="F25" s="141">
        <v>5.1076385069079606</v>
      </c>
      <c r="G25" s="101">
        <v>8.4117709131878655</v>
      </c>
      <c r="H25" s="144"/>
    </row>
    <row r="26" spans="1:14" ht="15.75" thickBot="1">
      <c r="A26" s="103"/>
      <c r="B26" s="104"/>
      <c r="C26" s="105"/>
      <c r="D26" s="105"/>
      <c r="E26" s="105"/>
      <c r="F26" s="105"/>
      <c r="G26" s="106"/>
      <c r="H26" s="144"/>
    </row>
    <row r="27" spans="1:14" ht="16.5" thickTop="1" thickBot="1">
      <c r="A27" s="107" t="s">
        <v>23</v>
      </c>
      <c r="B27" s="97">
        <f>SUM(B15:B26)</f>
        <v>674.52352498548225</v>
      </c>
      <c r="C27" s="97">
        <f t="shared" ref="C27:F27" si="1">SUM(C15:C26)</f>
        <v>576.72352498548219</v>
      </c>
      <c r="D27" s="97">
        <f t="shared" si="1"/>
        <v>572.46267577290746</v>
      </c>
      <c r="E27" s="97">
        <f t="shared" si="1"/>
        <v>562.55174666804055</v>
      </c>
      <c r="F27" s="97">
        <f t="shared" si="1"/>
        <v>572.81328346655084</v>
      </c>
      <c r="G27" s="97">
        <f>SUM(G15:G26)</f>
        <v>584.82669504846797</v>
      </c>
      <c r="H27" s="144"/>
    </row>
    <row r="28" spans="1:14">
      <c r="A28" s="1"/>
      <c r="B28" s="1"/>
      <c r="C28" s="1"/>
      <c r="D28" s="1"/>
      <c r="E28" s="1"/>
      <c r="F28" s="1"/>
      <c r="G28" s="1"/>
    </row>
    <row r="29" spans="1:14">
      <c r="A29" s="15" t="s">
        <v>24</v>
      </c>
      <c r="B29" s="142"/>
      <c r="C29" s="143"/>
      <c r="D29" s="142"/>
      <c r="E29" s="142"/>
      <c r="F29" s="142"/>
      <c r="G29" s="142"/>
    </row>
    <row r="30" spans="1:14">
      <c r="A30" s="16"/>
      <c r="B30" s="37"/>
      <c r="C30" s="37"/>
      <c r="D30" s="37"/>
      <c r="E30" s="37"/>
      <c r="F30" s="37"/>
      <c r="G30" s="37"/>
      <c r="H30" s="38"/>
    </row>
    <row r="31" spans="1:14">
      <c r="A31" s="86">
        <v>1</v>
      </c>
      <c r="B31" s="85" t="s">
        <v>104</v>
      </c>
      <c r="C31" s="78"/>
      <c r="D31" s="78"/>
      <c r="E31" s="78"/>
      <c r="F31" s="78"/>
      <c r="G31" s="78"/>
    </row>
    <row r="32" spans="1:14" ht="27.75" customHeight="1">
      <c r="A32" s="87">
        <v>2</v>
      </c>
      <c r="B32" s="154" t="s">
        <v>25</v>
      </c>
      <c r="C32" s="154"/>
      <c r="D32" s="154"/>
      <c r="E32" s="154"/>
      <c r="F32" s="154"/>
      <c r="G32" s="154"/>
    </row>
    <row r="33" spans="1:7" ht="42" customHeight="1">
      <c r="A33" s="87">
        <v>3</v>
      </c>
      <c r="B33" s="157" t="s">
        <v>26</v>
      </c>
      <c r="C33" s="157"/>
      <c r="D33" s="157"/>
      <c r="E33" s="157"/>
      <c r="F33" s="157"/>
      <c r="G33" s="157"/>
    </row>
    <row r="34" spans="1:7">
      <c r="A34" s="86"/>
      <c r="B34" s="157"/>
      <c r="C34" s="157"/>
      <c r="D34" s="157"/>
      <c r="E34" s="157"/>
      <c r="F34" s="157"/>
      <c r="G34" s="157"/>
    </row>
    <row r="35" spans="1:7" ht="6" customHeight="1">
      <c r="A35" s="86"/>
      <c r="B35" s="157"/>
      <c r="C35" s="157"/>
      <c r="D35" s="157"/>
      <c r="E35" s="157"/>
      <c r="F35" s="157"/>
      <c r="G35" s="157"/>
    </row>
    <row r="36" spans="1:7">
      <c r="A36" s="86">
        <v>4</v>
      </c>
      <c r="B36" s="155" t="s">
        <v>27</v>
      </c>
      <c r="C36" s="155"/>
      <c r="D36" s="158"/>
      <c r="E36" s="158"/>
      <c r="F36" s="158"/>
      <c r="G36" s="158"/>
    </row>
    <row r="37" spans="1:7">
      <c r="A37" s="1"/>
      <c r="B37" s="158"/>
      <c r="C37" s="158"/>
      <c r="D37" s="158"/>
      <c r="E37" s="158"/>
      <c r="F37" s="158"/>
      <c r="G37" s="158"/>
    </row>
    <row r="38" spans="1:7">
      <c r="A38" s="1"/>
      <c r="B38" s="1"/>
      <c r="C38" s="1"/>
      <c r="D38" s="1"/>
      <c r="E38" s="1"/>
      <c r="F38" s="1"/>
      <c r="G38" s="1"/>
    </row>
    <row r="39" spans="1:7">
      <c r="A39" s="1"/>
      <c r="B39" s="1"/>
      <c r="C39" s="1"/>
      <c r="D39" s="1"/>
      <c r="E39" s="1"/>
      <c r="F39" s="1"/>
      <c r="G39" s="1"/>
    </row>
    <row r="40" spans="1:7">
      <c r="A40" s="1"/>
      <c r="B40" s="1"/>
      <c r="C40" s="1"/>
      <c r="D40" s="1"/>
      <c r="E40" s="1"/>
      <c r="F40" s="1"/>
      <c r="G40" s="1"/>
    </row>
    <row r="41" spans="1:7">
      <c r="A41" s="1"/>
      <c r="B41" s="1"/>
      <c r="C41" s="1"/>
      <c r="D41" s="1"/>
      <c r="E41" s="1"/>
      <c r="F41" s="1"/>
      <c r="G41" s="1"/>
    </row>
    <row r="42" spans="1:7">
      <c r="A42" s="1"/>
      <c r="B42" s="37"/>
      <c r="C42" s="37"/>
      <c r="D42" s="37"/>
      <c r="E42" s="37"/>
      <c r="F42" s="37"/>
      <c r="G42" s="37"/>
    </row>
    <row r="43" spans="1:7">
      <c r="A43" s="1"/>
      <c r="B43" s="1"/>
      <c r="C43" s="1"/>
      <c r="D43" s="1"/>
      <c r="E43" s="1"/>
      <c r="F43" s="1"/>
      <c r="G43" s="1"/>
    </row>
    <row r="44" spans="1:7">
      <c r="A44" s="1"/>
      <c r="B44" s="1"/>
      <c r="C44" s="1"/>
      <c r="D44" s="1"/>
      <c r="E44" s="1"/>
      <c r="F44" s="1"/>
      <c r="G44" s="1"/>
    </row>
    <row r="45" spans="1:7">
      <c r="A45" s="1"/>
      <c r="B45" s="1"/>
      <c r="C45" s="1"/>
      <c r="D45" s="1"/>
      <c r="E45" s="1"/>
      <c r="F45" s="1"/>
      <c r="G45" s="1"/>
    </row>
    <row r="46" spans="1:7">
      <c r="A46" s="1"/>
      <c r="B46" s="1"/>
      <c r="C46" s="1"/>
      <c r="D46" s="1"/>
      <c r="E46" s="1"/>
      <c r="F46" s="1"/>
      <c r="G46" s="1"/>
    </row>
    <row r="47" spans="1:7">
      <c r="A47" s="1"/>
      <c r="B47" s="1"/>
      <c r="C47" s="1"/>
      <c r="D47" s="1"/>
      <c r="E47" s="1"/>
      <c r="F47" s="1"/>
      <c r="G47" s="1"/>
    </row>
    <row r="48" spans="1:7">
      <c r="A48" s="1"/>
      <c r="B48" s="1"/>
      <c r="C48" s="1"/>
      <c r="D48" s="1"/>
      <c r="E48" s="1"/>
      <c r="F48" s="1"/>
      <c r="G48" s="1"/>
    </row>
    <row r="49" spans="1:13">
      <c r="A49" s="1"/>
      <c r="B49" s="1"/>
      <c r="C49" s="1"/>
      <c r="D49" s="1"/>
      <c r="E49" s="1"/>
      <c r="F49" s="1"/>
      <c r="G49" s="1"/>
      <c r="L49" s="180"/>
      <c r="M49" s="180"/>
    </row>
    <row r="50" spans="1:13">
      <c r="A50" s="1"/>
      <c r="B50" s="1"/>
      <c r="C50" s="1"/>
      <c r="D50" s="1"/>
      <c r="E50" s="1"/>
      <c r="F50" s="1"/>
      <c r="G50" s="1"/>
      <c r="L50" s="180"/>
      <c r="M50" s="180"/>
    </row>
    <row r="51" spans="1:13">
      <c r="A51" s="1"/>
      <c r="B51" s="1"/>
      <c r="C51" s="1"/>
      <c r="D51" s="1"/>
      <c r="E51" s="1"/>
      <c r="F51" s="1"/>
      <c r="G51" s="1"/>
      <c r="L51" s="180"/>
      <c r="M51" s="180"/>
    </row>
    <row r="52" spans="1:13">
      <c r="A52" s="1"/>
      <c r="B52" s="1"/>
      <c r="C52" s="1"/>
      <c r="D52" s="1"/>
      <c r="E52" s="1"/>
      <c r="F52" s="1"/>
      <c r="G52" s="1"/>
      <c r="L52" s="180"/>
      <c r="M52" s="180"/>
    </row>
    <row r="53" spans="1:13">
      <c r="A53" s="1"/>
      <c r="B53" s="1"/>
      <c r="C53" s="1"/>
      <c r="D53" s="1"/>
      <c r="E53" s="1"/>
      <c r="F53" s="1"/>
      <c r="G53" s="1"/>
      <c r="L53" s="180"/>
      <c r="M53" s="180"/>
    </row>
    <row r="54" spans="1:13">
      <c r="A54" s="1"/>
      <c r="B54" s="1"/>
      <c r="C54" s="1"/>
      <c r="D54" s="1"/>
      <c r="E54" s="1"/>
      <c r="F54" s="1"/>
      <c r="G54" s="1"/>
      <c r="L54" s="180"/>
      <c r="M54" s="180"/>
    </row>
    <row r="55" spans="1:13">
      <c r="A55" s="1"/>
      <c r="B55" s="1"/>
      <c r="C55" s="1"/>
      <c r="D55" s="1"/>
      <c r="E55" s="1"/>
      <c r="F55" s="1"/>
      <c r="G55" s="1"/>
      <c r="L55" s="180"/>
      <c r="M55" s="180"/>
    </row>
    <row r="56" spans="1:13">
      <c r="A56" s="1"/>
      <c r="B56" s="1"/>
      <c r="C56" s="1"/>
      <c r="D56" s="1"/>
      <c r="E56" s="1"/>
      <c r="F56" s="1"/>
      <c r="G56" s="1"/>
      <c r="L56" s="180"/>
      <c r="M56" s="180"/>
    </row>
    <row r="57" spans="1:13">
      <c r="A57" s="1"/>
      <c r="B57" s="1"/>
      <c r="C57" s="1"/>
      <c r="D57" s="1"/>
      <c r="E57" s="1"/>
      <c r="F57" s="1"/>
      <c r="G57" s="1"/>
      <c r="L57" s="180"/>
      <c r="M57" s="180"/>
    </row>
    <row r="58" spans="1:13">
      <c r="A58" s="1"/>
      <c r="B58" s="1"/>
      <c r="C58" s="1"/>
      <c r="D58" s="1"/>
      <c r="E58" s="1"/>
      <c r="F58" s="1"/>
      <c r="G58" s="1"/>
      <c r="L58" s="180"/>
      <c r="M58" s="180"/>
    </row>
    <row r="59" spans="1:13">
      <c r="A59" s="1"/>
      <c r="B59" s="1"/>
      <c r="C59" s="1"/>
      <c r="D59" s="1"/>
      <c r="E59" s="1"/>
      <c r="F59" s="1"/>
      <c r="G59" s="1"/>
      <c r="L59" s="180"/>
      <c r="M59" s="180"/>
    </row>
    <row r="60" spans="1:13">
      <c r="A60" s="1"/>
      <c r="B60" s="1"/>
      <c r="C60" s="1"/>
      <c r="D60" s="1"/>
      <c r="E60" s="1"/>
      <c r="F60" s="1"/>
      <c r="G60" s="1"/>
      <c r="L60" s="180"/>
      <c r="M60" s="180"/>
    </row>
    <row r="61" spans="1:13">
      <c r="L61" s="180"/>
      <c r="M61" s="180"/>
    </row>
    <row r="62" spans="1:13">
      <c r="L62" s="180"/>
      <c r="M62" s="180"/>
    </row>
    <row r="63" spans="1:13">
      <c r="L63" s="180"/>
      <c r="M63" s="180"/>
    </row>
    <row r="64" spans="1:13">
      <c r="L64" s="180"/>
      <c r="M64" s="180"/>
    </row>
    <row r="65" spans="12:13">
      <c r="L65" s="180"/>
      <c r="M65" s="180"/>
    </row>
    <row r="66" spans="12:13">
      <c r="L66" s="180"/>
      <c r="M66" s="180"/>
    </row>
    <row r="67" spans="12:13">
      <c r="L67" s="180"/>
      <c r="M67" s="180"/>
    </row>
    <row r="68" spans="12:13">
      <c r="L68" s="180"/>
      <c r="M68" s="180"/>
    </row>
    <row r="69" spans="12:13">
      <c r="L69" s="180"/>
      <c r="M69" s="180"/>
    </row>
    <row r="70" spans="12:13">
      <c r="L70" s="180"/>
      <c r="M70" s="180"/>
    </row>
    <row r="71" spans="12:13">
      <c r="L71" s="180"/>
      <c r="M71" s="180"/>
    </row>
    <row r="72" spans="12:13">
      <c r="L72" s="180"/>
      <c r="M72" s="180"/>
    </row>
    <row r="73" spans="12:13">
      <c r="L73" s="180"/>
      <c r="M73" s="180"/>
    </row>
    <row r="74" spans="12:13">
      <c r="L74" s="180"/>
      <c r="M74" s="180"/>
    </row>
  </sheetData>
  <mergeCells count="5">
    <mergeCell ref="A10:G10"/>
    <mergeCell ref="A11:G11"/>
    <mergeCell ref="B32:G32"/>
    <mergeCell ref="B33:G35"/>
    <mergeCell ref="B36:G37"/>
  </mergeCells>
  <dataValidations count="1">
    <dataValidation type="list" allowBlank="1" showInputMessage="1" showErrorMessage="1" sqref="B14:G14">
      <formula1>"CGAAP, MIFRS, USGAAP, ASPE"</formula1>
    </dataValidation>
  </dataValidations>
  <pageMargins left="0.25" right="0.25" top="0.75" bottom="0.75" header="0.3" footer="0.3"/>
  <pageSetup scale="45" orientation="portrait" r:id="rId1"/>
  <headerFooter scaleWithDoc="0">
    <oddHeader xml:space="preserve">&amp;RUpdated: 2017-06-07
EB-2017-0049
Exhibit C2
Tab 1
Schedule 1
Page &amp;P of &amp;N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81"/>
  <sheetViews>
    <sheetView tabSelected="1" view="pageLayout" topLeftCell="A56" zoomScaleNormal="80" workbookViewId="0">
      <selection activeCell="Q62" sqref="Q62"/>
    </sheetView>
  </sheetViews>
  <sheetFormatPr defaultRowHeight="15"/>
  <cols>
    <col min="1" max="1" width="37.140625" customWidth="1"/>
    <col min="2" max="2" width="16.28515625" customWidth="1"/>
    <col min="3" max="3" width="15" customWidth="1"/>
    <col min="4" max="7" width="12.7109375" customWidth="1"/>
    <col min="8" max="8" width="18.7109375" customWidth="1"/>
    <col min="9" max="9" width="22.7109375" customWidth="1"/>
    <col min="10" max="10" width="3.7109375" customWidth="1"/>
  </cols>
  <sheetData>
    <row r="1" spans="1:10">
      <c r="A1" s="1"/>
      <c r="B1" s="1"/>
      <c r="C1" s="1"/>
      <c r="D1" s="1"/>
      <c r="E1" s="1"/>
      <c r="F1" s="1"/>
      <c r="G1" s="1"/>
      <c r="H1" s="59"/>
      <c r="I1" s="56"/>
    </row>
    <row r="2" spans="1:10">
      <c r="A2" s="1"/>
      <c r="B2" s="1"/>
      <c r="C2" s="1"/>
      <c r="D2" s="1"/>
      <c r="E2" s="1"/>
      <c r="F2" s="1"/>
      <c r="G2" s="1"/>
      <c r="H2" s="59"/>
      <c r="I2" s="54"/>
    </row>
    <row r="3" spans="1:10">
      <c r="A3" s="1"/>
      <c r="B3" s="1"/>
      <c r="C3" s="1"/>
      <c r="D3" s="1"/>
      <c r="E3" s="1"/>
      <c r="F3" s="1"/>
      <c r="G3" s="1"/>
      <c r="H3" s="59"/>
      <c r="I3" s="54"/>
    </row>
    <row r="4" spans="1:10">
      <c r="A4" s="1"/>
      <c r="B4" s="1"/>
      <c r="C4" s="1"/>
      <c r="D4" s="1"/>
      <c r="E4" s="1"/>
      <c r="F4" s="1"/>
      <c r="G4" s="1"/>
      <c r="H4" s="59"/>
      <c r="I4" s="55"/>
    </row>
    <row r="5" spans="1:10">
      <c r="A5" s="1"/>
      <c r="B5" s="1"/>
      <c r="C5" s="1"/>
      <c r="D5" s="1"/>
      <c r="E5" s="1"/>
      <c r="F5" s="1"/>
      <c r="G5" s="1"/>
      <c r="H5" s="59"/>
      <c r="I5" s="56"/>
    </row>
    <row r="6" spans="1:10">
      <c r="A6" s="1"/>
      <c r="B6" s="1"/>
      <c r="C6" s="1"/>
      <c r="D6" s="1"/>
      <c r="E6" s="1"/>
      <c r="F6" s="1"/>
      <c r="G6" s="1"/>
      <c r="H6" s="59"/>
      <c r="I6" s="56"/>
    </row>
    <row r="7" spans="1:10">
      <c r="A7" s="1"/>
      <c r="B7" s="1"/>
      <c r="C7" s="1"/>
      <c r="D7" s="1"/>
      <c r="E7" s="1"/>
      <c r="F7" s="1"/>
      <c r="G7" s="1"/>
      <c r="H7" s="59"/>
      <c r="I7" s="57"/>
    </row>
    <row r="8" spans="1:10">
      <c r="A8" s="1"/>
      <c r="B8" s="1"/>
      <c r="C8" s="1"/>
      <c r="D8" s="1"/>
      <c r="E8" s="1"/>
      <c r="F8" s="1"/>
      <c r="G8" s="1"/>
      <c r="H8" s="1"/>
      <c r="I8" s="1"/>
    </row>
    <row r="9" spans="1:10" ht="18">
      <c r="A9" s="159" t="s">
        <v>28</v>
      </c>
      <c r="B9" s="159"/>
      <c r="C9" s="159"/>
      <c r="D9" s="159"/>
      <c r="E9" s="159"/>
      <c r="F9" s="159"/>
      <c r="G9" s="159"/>
      <c r="H9" s="159"/>
      <c r="I9" s="159"/>
    </row>
    <row r="10" spans="1:10" ht="18">
      <c r="A10" s="159" t="s">
        <v>29</v>
      </c>
      <c r="B10" s="159"/>
      <c r="C10" s="159"/>
      <c r="D10" s="159"/>
      <c r="E10" s="159"/>
      <c r="F10" s="159"/>
      <c r="G10" s="159"/>
      <c r="H10" s="159"/>
      <c r="I10" s="159"/>
    </row>
    <row r="11" spans="1:10">
      <c r="A11" s="1"/>
      <c r="B11" s="1"/>
      <c r="C11" s="1"/>
      <c r="D11" s="1"/>
      <c r="E11" s="1"/>
      <c r="F11" s="1"/>
      <c r="G11" s="1"/>
      <c r="H11" s="1"/>
      <c r="I11" s="1"/>
    </row>
    <row r="12" spans="1:10">
      <c r="A12" s="64"/>
      <c r="B12" s="64"/>
      <c r="C12" s="64"/>
      <c r="D12" s="64"/>
      <c r="E12" s="64"/>
      <c r="F12" s="64"/>
      <c r="G12" s="64"/>
      <c r="H12" s="64"/>
      <c r="I12" s="1"/>
    </row>
    <row r="13" spans="1:10" ht="51">
      <c r="A13" s="65" t="s">
        <v>30</v>
      </c>
      <c r="B13" s="66" t="s">
        <v>70</v>
      </c>
      <c r="C13" s="66" t="s">
        <v>71</v>
      </c>
      <c r="D13" s="66" t="s">
        <v>17</v>
      </c>
      <c r="E13" s="66" t="s">
        <v>127</v>
      </c>
      <c r="F13" s="66" t="s">
        <v>62</v>
      </c>
      <c r="G13" s="66" t="s">
        <v>63</v>
      </c>
      <c r="H13" s="66" t="s">
        <v>64</v>
      </c>
      <c r="I13" s="66" t="s">
        <v>102</v>
      </c>
    </row>
    <row r="14" spans="1:10">
      <c r="A14" s="67" t="s">
        <v>1</v>
      </c>
      <c r="B14" s="68" t="s">
        <v>65</v>
      </c>
      <c r="C14" s="68" t="s">
        <v>65</v>
      </c>
      <c r="D14" s="68" t="s">
        <v>65</v>
      </c>
      <c r="E14" s="68" t="s">
        <v>65</v>
      </c>
      <c r="F14" s="68" t="s">
        <v>65</v>
      </c>
      <c r="G14" s="68" t="s">
        <v>65</v>
      </c>
      <c r="H14" s="68" t="s">
        <v>65</v>
      </c>
      <c r="I14" s="68" t="s">
        <v>65</v>
      </c>
    </row>
    <row r="15" spans="1:10">
      <c r="A15" s="69" t="s">
        <v>53</v>
      </c>
      <c r="B15" s="70"/>
      <c r="C15" s="71"/>
      <c r="D15" s="70"/>
      <c r="E15" s="70"/>
      <c r="F15" s="70"/>
      <c r="G15" s="70"/>
      <c r="H15" s="70"/>
      <c r="I15" s="70"/>
    </row>
    <row r="16" spans="1:10">
      <c r="A16" s="72" t="s">
        <v>108</v>
      </c>
      <c r="B16" s="79">
        <v>112.82677342999999</v>
      </c>
      <c r="C16" s="80">
        <v>92.422382639999995</v>
      </c>
      <c r="D16" s="79">
        <v>106.25304466999998</v>
      </c>
      <c r="E16" s="79">
        <v>93.131</v>
      </c>
      <c r="F16" s="79">
        <v>102.32948204</v>
      </c>
      <c r="G16" s="79">
        <v>104.99229076</v>
      </c>
      <c r="H16" s="81">
        <f>G16-E16</f>
        <v>11.861290760000003</v>
      </c>
      <c r="I16" s="81">
        <f t="shared" ref="I16:I25" si="0">G16-C16</f>
        <v>12.569908120000008</v>
      </c>
      <c r="J16" s="144"/>
    </row>
    <row r="17" spans="1:16">
      <c r="A17" s="72" t="s">
        <v>109</v>
      </c>
      <c r="B17" s="79">
        <v>12.261829060000002</v>
      </c>
      <c r="C17" s="80">
        <v>23.45058697</v>
      </c>
      <c r="D17" s="79">
        <v>14.93620911</v>
      </c>
      <c r="E17" s="79">
        <v>19.086792834619558</v>
      </c>
      <c r="F17" s="79">
        <v>16.271710039999999</v>
      </c>
      <c r="G17" s="79">
        <v>17.523595320000002</v>
      </c>
      <c r="H17" s="81">
        <f t="shared" ref="H17:H24" si="1">G17-E17</f>
        <v>-1.5631975146195565</v>
      </c>
      <c r="I17" s="81">
        <f t="shared" si="0"/>
        <v>-5.9269916499999979</v>
      </c>
      <c r="J17" s="144"/>
      <c r="K17" s="47"/>
      <c r="L17" s="47"/>
      <c r="M17" s="47"/>
      <c r="N17" s="47"/>
    </row>
    <row r="18" spans="1:16" ht="26.25">
      <c r="A18" s="73" t="s">
        <v>112</v>
      </c>
      <c r="B18" s="79">
        <v>140.59889989999988</v>
      </c>
      <c r="C18" s="80">
        <v>129.02223731999999</v>
      </c>
      <c r="D18" s="79">
        <v>117.96886904999992</v>
      </c>
      <c r="E18" s="79">
        <v>142.3406119573695</v>
      </c>
      <c r="F18" s="79">
        <v>142.87944524</v>
      </c>
      <c r="G18" s="79">
        <v>149.61340524000002</v>
      </c>
      <c r="H18" s="81">
        <f t="shared" si="1"/>
        <v>7.2727932826305164</v>
      </c>
      <c r="I18" s="81">
        <f t="shared" si="0"/>
        <v>20.591167920000032</v>
      </c>
      <c r="J18" s="144"/>
    </row>
    <row r="19" spans="1:16" ht="26.25">
      <c r="A19" s="73" t="s">
        <v>113</v>
      </c>
      <c r="B19" s="79">
        <v>16.939462959999997</v>
      </c>
      <c r="C19" s="80">
        <v>21.876411879999999</v>
      </c>
      <c r="D19" s="79">
        <v>19.374554440000001</v>
      </c>
      <c r="E19" s="79">
        <v>19.804403319860967</v>
      </c>
      <c r="F19" s="79">
        <v>20.1736693</v>
      </c>
      <c r="G19" s="79">
        <v>20.66068872</v>
      </c>
      <c r="H19" s="81">
        <f t="shared" si="1"/>
        <v>0.85628540013903276</v>
      </c>
      <c r="I19" s="81">
        <f t="shared" si="0"/>
        <v>-1.2157231599999996</v>
      </c>
      <c r="J19" s="144"/>
    </row>
    <row r="20" spans="1:16">
      <c r="A20" s="72" t="s">
        <v>110</v>
      </c>
      <c r="B20" s="79">
        <v>10.662746309999999</v>
      </c>
      <c r="C20" s="80">
        <v>15.02188724</v>
      </c>
      <c r="D20" s="79">
        <v>13.00221795</v>
      </c>
      <c r="E20" s="79">
        <v>12.507991788413348</v>
      </c>
      <c r="F20" s="79">
        <v>11.09342324</v>
      </c>
      <c r="G20" s="79">
        <v>12.129010239999999</v>
      </c>
      <c r="H20" s="81">
        <f t="shared" si="1"/>
        <v>-0.37898154841334808</v>
      </c>
      <c r="I20" s="81">
        <f t="shared" si="0"/>
        <v>-2.8928770000000004</v>
      </c>
      <c r="J20" s="144"/>
    </row>
    <row r="21" spans="1:16">
      <c r="A21" s="72" t="s">
        <v>77</v>
      </c>
      <c r="B21" s="79">
        <v>5.0983974999999999</v>
      </c>
      <c r="C21" s="80">
        <v>11.32013388</v>
      </c>
      <c r="D21" s="79">
        <v>7.6586169599999989</v>
      </c>
      <c r="E21" s="79">
        <v>10.782811759999992</v>
      </c>
      <c r="F21" s="79">
        <v>15.219580890000001</v>
      </c>
      <c r="G21" s="79">
        <v>15.411265279999999</v>
      </c>
      <c r="H21" s="81">
        <f t="shared" si="1"/>
        <v>4.6284535200000061</v>
      </c>
      <c r="I21" s="81">
        <f t="shared" si="0"/>
        <v>4.0911313999999983</v>
      </c>
      <c r="J21" s="144"/>
    </row>
    <row r="22" spans="1:16">
      <c r="A22" s="72" t="s">
        <v>54</v>
      </c>
      <c r="B22" s="79">
        <v>14.99671955</v>
      </c>
      <c r="C22" s="80">
        <v>14.139656840000001</v>
      </c>
      <c r="D22" s="79">
        <v>15.832445960000001</v>
      </c>
      <c r="E22" s="79">
        <v>18.367432437071415</v>
      </c>
      <c r="F22" s="79">
        <v>15.53405038</v>
      </c>
      <c r="G22" s="79">
        <v>15.830313009999999</v>
      </c>
      <c r="H22" s="81">
        <f t="shared" si="1"/>
        <v>-2.5371194270714152</v>
      </c>
      <c r="I22" s="81">
        <f t="shared" si="0"/>
        <v>1.6906561699999987</v>
      </c>
      <c r="J22" s="144"/>
    </row>
    <row r="23" spans="1:16">
      <c r="A23" s="72" t="s">
        <v>55</v>
      </c>
      <c r="B23" s="79">
        <v>8.7876073700000035</v>
      </c>
      <c r="C23" s="80">
        <v>5.6917819600000001</v>
      </c>
      <c r="D23" s="79">
        <v>5.9735583499999994</v>
      </c>
      <c r="E23" s="79">
        <v>3.994232897136913</v>
      </c>
      <c r="F23" s="79">
        <v>4.7466707999999995</v>
      </c>
      <c r="G23" s="79">
        <v>4.1368575200000004</v>
      </c>
      <c r="H23" s="81">
        <f t="shared" si="1"/>
        <v>0.14262462286308741</v>
      </c>
      <c r="I23" s="81">
        <f t="shared" si="0"/>
        <v>-1.5549244399999997</v>
      </c>
      <c r="J23" s="144"/>
    </row>
    <row r="24" spans="1:16">
      <c r="A24" s="72" t="s">
        <v>111</v>
      </c>
      <c r="B24" s="79">
        <v>3.5079383399999999</v>
      </c>
      <c r="C24" s="80">
        <v>3.5059011999999998</v>
      </c>
      <c r="D24" s="79">
        <v>3.6460123499999999</v>
      </c>
      <c r="E24" s="79">
        <v>3.7120000000000002</v>
      </c>
      <c r="F24" s="79">
        <v>6.2275116000000006</v>
      </c>
      <c r="G24" s="79">
        <v>6.4400608000000004</v>
      </c>
      <c r="H24" s="81">
        <f t="shared" si="1"/>
        <v>2.7280608000000002</v>
      </c>
      <c r="I24" s="81">
        <f t="shared" si="0"/>
        <v>2.9341596000000005</v>
      </c>
      <c r="J24" s="144"/>
    </row>
    <row r="25" spans="1:16">
      <c r="A25" s="65" t="s">
        <v>31</v>
      </c>
      <c r="B25" s="82">
        <f t="shared" ref="B25:G25" si="2">SUM(B16:B24)</f>
        <v>325.68037441999985</v>
      </c>
      <c r="C25" s="82">
        <f t="shared" si="2"/>
        <v>316.45097992999996</v>
      </c>
      <c r="D25" s="82">
        <f t="shared" si="2"/>
        <v>304.64552883999994</v>
      </c>
      <c r="E25" s="82">
        <f t="shared" si="2"/>
        <v>323.72727699447165</v>
      </c>
      <c r="F25" s="82">
        <f t="shared" si="2"/>
        <v>334.47554353000004</v>
      </c>
      <c r="G25" s="82">
        <f t="shared" si="2"/>
        <v>346.73748689000001</v>
      </c>
      <c r="H25" s="81">
        <f t="shared" ref="H25" si="3">G25-E25</f>
        <v>23.010209895528362</v>
      </c>
      <c r="I25" s="81">
        <f t="shared" si="0"/>
        <v>30.286506960000054</v>
      </c>
      <c r="J25" s="144"/>
    </row>
    <row r="26" spans="1:16">
      <c r="A26" s="74" t="s">
        <v>56</v>
      </c>
      <c r="B26" s="83"/>
      <c r="C26" s="82"/>
      <c r="D26" s="83"/>
      <c r="E26" s="83"/>
      <c r="F26" s="83"/>
      <c r="G26" s="83"/>
      <c r="H26" s="81"/>
      <c r="I26" s="81"/>
      <c r="K26" s="49"/>
      <c r="L26" s="49"/>
      <c r="M26" s="49"/>
      <c r="N26" s="49"/>
      <c r="O26" s="49"/>
      <c r="P26" s="49"/>
    </row>
    <row r="27" spans="1:16">
      <c r="A27" s="72" t="s">
        <v>57</v>
      </c>
      <c r="B27" s="79">
        <v>4.0387748199999995</v>
      </c>
      <c r="C27" s="80">
        <v>4.7119999999999997</v>
      </c>
      <c r="D27" s="79">
        <v>3.7977833899999998</v>
      </c>
      <c r="E27" s="79">
        <v>4.1938153699999994</v>
      </c>
      <c r="F27" s="79">
        <v>3.8580565600000001</v>
      </c>
      <c r="G27" s="79">
        <v>1.7227376000000001</v>
      </c>
      <c r="H27" s="81">
        <f>G27-E27</f>
        <v>-2.4710777699999991</v>
      </c>
      <c r="I27" s="81">
        <f>G27-C27</f>
        <v>-2.9892623999999994</v>
      </c>
      <c r="J27" s="144"/>
      <c r="K27" s="47"/>
      <c r="L27" s="47"/>
      <c r="M27" s="47"/>
      <c r="N27" s="47"/>
    </row>
    <row r="28" spans="1:16">
      <c r="A28" s="72" t="s">
        <v>58</v>
      </c>
      <c r="B28" s="79">
        <v>2.6095541600000005</v>
      </c>
      <c r="C28" s="80">
        <v>2.17680564</v>
      </c>
      <c r="D28" s="79">
        <v>2.4920805100000001</v>
      </c>
      <c r="E28" s="79">
        <v>2.5490689799999999</v>
      </c>
      <c r="F28" s="79">
        <v>3.1904615600000001</v>
      </c>
      <c r="G28" s="79">
        <v>2.9487511899999999</v>
      </c>
      <c r="H28" s="81">
        <f t="shared" ref="H28:H31" si="4">G28-E28</f>
        <v>0.39968220999999993</v>
      </c>
      <c r="I28" s="81">
        <f t="shared" ref="I28:I31" si="5">G28-C28</f>
        <v>0.77194554999999987</v>
      </c>
      <c r="J28" s="144"/>
    </row>
    <row r="29" spans="1:16">
      <c r="A29" s="72" t="s">
        <v>114</v>
      </c>
      <c r="B29" s="79">
        <v>3.9319856799999999</v>
      </c>
      <c r="C29" s="80">
        <v>5.6434645200000002</v>
      </c>
      <c r="D29" s="79">
        <v>3.4240146299999998</v>
      </c>
      <c r="E29" s="79">
        <v>3.3138330699999994</v>
      </c>
      <c r="F29" s="79">
        <v>4.4359999999999999</v>
      </c>
      <c r="G29" s="79">
        <v>4.536734</v>
      </c>
      <c r="H29" s="81">
        <f t="shared" si="4"/>
        <v>1.2229009300000007</v>
      </c>
      <c r="I29" s="81">
        <f t="shared" si="5"/>
        <v>-1.1067305200000002</v>
      </c>
      <c r="J29" s="144"/>
    </row>
    <row r="30" spans="1:16">
      <c r="A30" s="72" t="s">
        <v>115</v>
      </c>
      <c r="B30" s="79"/>
      <c r="C30" s="80"/>
      <c r="D30" s="79"/>
      <c r="E30" s="79">
        <v>5.5300800000000004E-2</v>
      </c>
      <c r="F30" s="79">
        <v>0.19980451999999999</v>
      </c>
      <c r="G30" s="79">
        <v>0.19960857000000001</v>
      </c>
      <c r="H30" s="81">
        <f t="shared" ref="H30" si="6">G30-E30</f>
        <v>0.14430777</v>
      </c>
      <c r="I30" s="81">
        <f t="shared" ref="I30" si="7">G30-C30</f>
        <v>0.19960857000000001</v>
      </c>
      <c r="J30" s="144"/>
    </row>
    <row r="31" spans="1:16">
      <c r="A31" s="72" t="s">
        <v>97</v>
      </c>
      <c r="B31" s="79">
        <v>0.39927147999999996</v>
      </c>
      <c r="C31" s="80">
        <v>2.9109998900000003</v>
      </c>
      <c r="D31" s="79">
        <v>1.18120085</v>
      </c>
      <c r="E31" s="79">
        <v>1.8342947368387101</v>
      </c>
      <c r="F31" s="79">
        <v>1.5545788899999999</v>
      </c>
      <c r="G31" s="79">
        <v>1.5819780000000001</v>
      </c>
      <c r="H31" s="81">
        <f t="shared" si="4"/>
        <v>-0.25231673683871003</v>
      </c>
      <c r="I31" s="81">
        <f t="shared" si="5"/>
        <v>-1.3290218900000002</v>
      </c>
      <c r="J31" s="144"/>
    </row>
    <row r="32" spans="1:16">
      <c r="A32" s="65" t="s">
        <v>31</v>
      </c>
      <c r="B32" s="82">
        <f t="shared" ref="B32:G32" si="8">SUM(B27:B31)</f>
        <v>10.97958614</v>
      </c>
      <c r="C32" s="82">
        <f t="shared" si="8"/>
        <v>15.443270049999999</v>
      </c>
      <c r="D32" s="82">
        <f t="shared" si="8"/>
        <v>10.89507938</v>
      </c>
      <c r="E32" s="82">
        <f t="shared" si="8"/>
        <v>11.946312956838709</v>
      </c>
      <c r="F32" s="82">
        <f t="shared" si="8"/>
        <v>13.238901530000001</v>
      </c>
      <c r="G32" s="82">
        <f t="shared" si="8"/>
        <v>10.989809360000001</v>
      </c>
      <c r="H32" s="81">
        <f t="shared" ref="H32" si="9">G32-E32</f>
        <v>-0.95650359683870789</v>
      </c>
      <c r="I32" s="81">
        <f>G32-C32</f>
        <v>-4.4534606899999982</v>
      </c>
      <c r="J32" s="144"/>
    </row>
    <row r="33" spans="1:16">
      <c r="A33" s="74" t="s">
        <v>59</v>
      </c>
      <c r="B33" s="83"/>
      <c r="C33" s="82"/>
      <c r="D33" s="83"/>
      <c r="E33" s="83"/>
      <c r="F33" s="83"/>
      <c r="G33" s="83"/>
      <c r="H33" s="81"/>
      <c r="I33" s="81"/>
      <c r="K33" s="49"/>
      <c r="L33" s="49"/>
      <c r="M33" s="49"/>
      <c r="N33" s="49"/>
      <c r="O33" s="49"/>
      <c r="P33" s="49"/>
    </row>
    <row r="34" spans="1:16">
      <c r="A34" s="72" t="s">
        <v>93</v>
      </c>
      <c r="B34" s="79">
        <v>4.5880920720299994</v>
      </c>
      <c r="C34" s="80">
        <v>5.3503521099999993</v>
      </c>
      <c r="D34" s="79">
        <v>4.3951883173851014</v>
      </c>
      <c r="E34" s="79">
        <v>4.7746938594245742</v>
      </c>
      <c r="F34" s="79">
        <v>4.89565815</v>
      </c>
      <c r="G34" s="79">
        <v>4.9262878299999997</v>
      </c>
      <c r="H34" s="81">
        <f t="shared" ref="H34" si="10">G34-E34</f>
        <v>0.15159397057542545</v>
      </c>
      <c r="I34" s="81">
        <f t="shared" ref="I34" si="11">G34-C34</f>
        <v>-0.42406427999999963</v>
      </c>
      <c r="J34" s="144"/>
    </row>
    <row r="35" spans="1:16">
      <c r="A35" s="72" t="s">
        <v>94</v>
      </c>
      <c r="B35" s="79">
        <v>17.65963519427488</v>
      </c>
      <c r="C35" s="80">
        <v>16.87193849062929</v>
      </c>
      <c r="D35" s="79">
        <v>18.137768473654205</v>
      </c>
      <c r="E35" s="79">
        <v>19.557458223401298</v>
      </c>
      <c r="F35" s="79">
        <v>18.379097054776814</v>
      </c>
      <c r="G35" s="79">
        <v>18.474749193698177</v>
      </c>
      <c r="H35" s="81">
        <f t="shared" ref="H35:H38" si="12">G35-E35</f>
        <v>-1.0827090297031212</v>
      </c>
      <c r="I35" s="81">
        <f t="shared" ref="I35:I38" si="13">G35-C35</f>
        <v>1.6028107030688865</v>
      </c>
      <c r="J35" s="144"/>
    </row>
    <row r="36" spans="1:16">
      <c r="A36" s="72" t="s">
        <v>95</v>
      </c>
      <c r="B36" s="79">
        <v>1.4126904879200002</v>
      </c>
      <c r="C36" s="80">
        <v>2.6552834999999999</v>
      </c>
      <c r="D36" s="79">
        <v>1.5021601531382678</v>
      </c>
      <c r="E36" s="79">
        <v>1.5715090020014066</v>
      </c>
      <c r="F36" s="79">
        <v>1.9877486099999999</v>
      </c>
      <c r="G36" s="79">
        <v>1.8180612199999999</v>
      </c>
      <c r="H36" s="81">
        <f t="shared" si="12"/>
        <v>0.24655221799859328</v>
      </c>
      <c r="I36" s="81">
        <f t="shared" si="13"/>
        <v>-0.83722227999999999</v>
      </c>
      <c r="J36" s="144"/>
    </row>
    <row r="37" spans="1:16">
      <c r="A37" s="72" t="s">
        <v>119</v>
      </c>
      <c r="B37" s="79">
        <v>5.88334226</v>
      </c>
      <c r="C37" s="80">
        <v>10.96026863420478</v>
      </c>
      <c r="D37" s="79">
        <v>3.53487909</v>
      </c>
      <c r="E37" s="79">
        <v>5.6257789100000002</v>
      </c>
      <c r="F37" s="79">
        <v>8.1539199999999994</v>
      </c>
      <c r="G37" s="79">
        <v>11.4680234</v>
      </c>
      <c r="H37" s="81">
        <f t="shared" si="12"/>
        <v>5.8422444899999997</v>
      </c>
      <c r="I37" s="81">
        <f t="shared" si="13"/>
        <v>0.5077547657952195</v>
      </c>
      <c r="J37" s="144"/>
    </row>
    <row r="38" spans="1:16">
      <c r="A38" s="65" t="s">
        <v>31</v>
      </c>
      <c r="B38" s="82">
        <f t="shared" ref="B38:G38" si="14">SUM(B34:B37)</f>
        <v>29.543760014224876</v>
      </c>
      <c r="C38" s="82">
        <f t="shared" si="14"/>
        <v>35.837842734834069</v>
      </c>
      <c r="D38" s="82">
        <f t="shared" si="14"/>
        <v>27.569996034177574</v>
      </c>
      <c r="E38" s="82">
        <f t="shared" si="14"/>
        <v>31.529439994827278</v>
      </c>
      <c r="F38" s="82">
        <f t="shared" si="14"/>
        <v>33.416423814776813</v>
      </c>
      <c r="G38" s="82">
        <f t="shared" si="14"/>
        <v>36.687121643698177</v>
      </c>
      <c r="H38" s="81">
        <f t="shared" si="12"/>
        <v>5.1576816488708985</v>
      </c>
      <c r="I38" s="81">
        <f t="shared" si="13"/>
        <v>0.84927890886410751</v>
      </c>
      <c r="J38" s="144"/>
    </row>
    <row r="39" spans="1:16">
      <c r="A39" s="74" t="s">
        <v>60</v>
      </c>
      <c r="B39" s="83"/>
      <c r="C39" s="82"/>
      <c r="D39" s="83"/>
      <c r="E39" s="83"/>
      <c r="F39" s="83"/>
      <c r="G39" s="83"/>
      <c r="H39" s="81"/>
      <c r="I39" s="81"/>
    </row>
    <row r="40" spans="1:16">
      <c r="A40" s="72" t="s">
        <v>86</v>
      </c>
      <c r="B40" s="79">
        <v>79.5</v>
      </c>
      <c r="C40" s="80">
        <v>38.5</v>
      </c>
      <c r="D40" s="79">
        <v>56.4</v>
      </c>
      <c r="E40" s="79">
        <v>41.5</v>
      </c>
      <c r="F40" s="79">
        <v>43.8</v>
      </c>
      <c r="G40" s="79">
        <v>44.5</v>
      </c>
      <c r="H40" s="81">
        <f>G40-E40</f>
        <v>3</v>
      </c>
      <c r="I40" s="81">
        <f>G40-C40</f>
        <v>6</v>
      </c>
      <c r="J40" s="144"/>
    </row>
    <row r="41" spans="1:16">
      <c r="A41" s="72" t="s">
        <v>87</v>
      </c>
      <c r="B41" s="79">
        <v>23.5</v>
      </c>
      <c r="C41" s="80">
        <v>14.9</v>
      </c>
      <c r="D41" s="79">
        <v>18.7</v>
      </c>
      <c r="E41" s="79">
        <v>17.8</v>
      </c>
      <c r="F41" s="79">
        <v>19.399999999999999</v>
      </c>
      <c r="G41" s="79">
        <v>19.2</v>
      </c>
      <c r="H41" s="81">
        <f t="shared" ref="H41:H46" si="15">G41-E41</f>
        <v>1.3999999999999986</v>
      </c>
      <c r="I41" s="81">
        <f t="shared" ref="I41:I46" si="16">G41-C41</f>
        <v>4.2999999999999989</v>
      </c>
      <c r="J41" s="144"/>
    </row>
    <row r="42" spans="1:16">
      <c r="A42" s="72" t="s">
        <v>88</v>
      </c>
      <c r="B42" s="79">
        <v>13.6</v>
      </c>
      <c r="C42" s="80">
        <v>12.2</v>
      </c>
      <c r="D42" s="79">
        <v>13.2</v>
      </c>
      <c r="E42" s="79">
        <v>14.1</v>
      </c>
      <c r="F42" s="79">
        <v>14</v>
      </c>
      <c r="G42" s="79">
        <v>14.6</v>
      </c>
      <c r="H42" s="81">
        <f t="shared" si="15"/>
        <v>0.5</v>
      </c>
      <c r="I42" s="81">
        <f t="shared" si="16"/>
        <v>2.4000000000000004</v>
      </c>
      <c r="J42" s="144"/>
    </row>
    <row r="43" spans="1:16">
      <c r="A43" s="72" t="s">
        <v>89</v>
      </c>
      <c r="B43" s="79">
        <v>4.9000000000000004</v>
      </c>
      <c r="C43" s="80">
        <v>7.1</v>
      </c>
      <c r="D43" s="79">
        <v>12</v>
      </c>
      <c r="E43" s="79">
        <v>14</v>
      </c>
      <c r="F43" s="79">
        <v>10</v>
      </c>
      <c r="G43" s="79">
        <v>8.1</v>
      </c>
      <c r="H43" s="81">
        <f t="shared" si="15"/>
        <v>-5.9</v>
      </c>
      <c r="I43" s="81">
        <f t="shared" si="16"/>
        <v>1</v>
      </c>
      <c r="J43" s="144"/>
    </row>
    <row r="44" spans="1:16">
      <c r="A44" s="72" t="s">
        <v>90</v>
      </c>
      <c r="B44" s="79">
        <v>2.1800000000000002</v>
      </c>
      <c r="C44" s="80">
        <v>2.1</v>
      </c>
      <c r="D44" s="79">
        <v>4.2</v>
      </c>
      <c r="E44" s="79">
        <v>4.0999999999999996</v>
      </c>
      <c r="F44" s="79">
        <v>4.3</v>
      </c>
      <c r="G44" s="79">
        <v>4.3</v>
      </c>
      <c r="H44" s="81">
        <f t="shared" si="15"/>
        <v>0.20000000000000018</v>
      </c>
      <c r="I44" s="81">
        <f t="shared" si="16"/>
        <v>2.1999999999999997</v>
      </c>
      <c r="J44" s="144"/>
    </row>
    <row r="45" spans="1:16">
      <c r="A45" s="72" t="s">
        <v>91</v>
      </c>
      <c r="B45" s="79">
        <v>66.790016890000004</v>
      </c>
      <c r="C45" s="80">
        <v>15.54</v>
      </c>
      <c r="D45" s="79">
        <v>29.5</v>
      </c>
      <c r="E45" s="79">
        <v>6.8</v>
      </c>
      <c r="F45" s="79">
        <v>21.0503</v>
      </c>
      <c r="G45" s="79">
        <v>21.1</v>
      </c>
      <c r="H45" s="81">
        <f t="shared" si="15"/>
        <v>14.3</v>
      </c>
      <c r="I45" s="81">
        <f t="shared" si="16"/>
        <v>5.5600000000000023</v>
      </c>
      <c r="J45" s="144"/>
    </row>
    <row r="46" spans="1:16">
      <c r="A46" s="72" t="s">
        <v>92</v>
      </c>
      <c r="B46" s="79">
        <v>18.869</v>
      </c>
      <c r="C46" s="80">
        <v>21.325299999999999</v>
      </c>
      <c r="D46" s="79">
        <v>21.5</v>
      </c>
      <c r="E46" s="79">
        <v>20.5</v>
      </c>
      <c r="F46" s="79">
        <v>20.071999999999999</v>
      </c>
      <c r="G46" s="79">
        <v>19.8</v>
      </c>
      <c r="H46" s="81">
        <f t="shared" si="15"/>
        <v>-0.69999999999999929</v>
      </c>
      <c r="I46" s="81">
        <f t="shared" si="16"/>
        <v>-1.5252999999999979</v>
      </c>
      <c r="J46" s="144"/>
    </row>
    <row r="47" spans="1:16">
      <c r="A47" s="65" t="s">
        <v>31</v>
      </c>
      <c r="B47" s="82">
        <f>SUM(B40:B46)</f>
        <v>209.33901689000001</v>
      </c>
      <c r="C47" s="82">
        <f t="shared" ref="C47:E47" si="17">SUM(C40:C46)</f>
        <v>111.66529999999997</v>
      </c>
      <c r="D47" s="82">
        <f t="shared" si="17"/>
        <v>155.5</v>
      </c>
      <c r="E47" s="82">
        <f t="shared" si="17"/>
        <v>118.79999999999998</v>
      </c>
      <c r="F47" s="82">
        <f>SUM(F40:F46)</f>
        <v>132.6223</v>
      </c>
      <c r="G47" s="82">
        <f>SUM(G40:G46)</f>
        <v>131.6</v>
      </c>
      <c r="H47" s="81">
        <f>G47-E47</f>
        <v>12.800000000000011</v>
      </c>
      <c r="I47" s="81">
        <f>G47-C47</f>
        <v>19.934700000000021</v>
      </c>
      <c r="J47" s="144"/>
      <c r="L47" s="47"/>
      <c r="M47" s="47"/>
      <c r="N47" s="47"/>
      <c r="O47" s="47"/>
      <c r="P47" s="47"/>
    </row>
    <row r="48" spans="1:16">
      <c r="A48" s="74" t="s">
        <v>76</v>
      </c>
      <c r="B48" s="83"/>
      <c r="C48" s="82"/>
      <c r="D48" s="83"/>
      <c r="E48" s="83"/>
      <c r="F48" s="83"/>
      <c r="G48" s="83"/>
      <c r="H48" s="81"/>
      <c r="I48" s="81"/>
    </row>
    <row r="49" spans="1:13">
      <c r="A49" s="72" t="s">
        <v>78</v>
      </c>
      <c r="B49" s="79">
        <v>2.365922939526</v>
      </c>
      <c r="C49" s="80">
        <v>2.381274129837935</v>
      </c>
      <c r="D49" s="79">
        <v>2.3619571034399995</v>
      </c>
      <c r="E49" s="79">
        <v>4.2741569263599963</v>
      </c>
      <c r="F49" s="79">
        <v>5.5899032925775609</v>
      </c>
      <c r="G49" s="79">
        <v>5.6621555872799902</v>
      </c>
      <c r="H49" s="81">
        <f t="shared" ref="H49" si="18">G49-E49</f>
        <v>1.3879986609199939</v>
      </c>
      <c r="I49" s="81">
        <f t="shared" ref="I49" si="19">G49-C49</f>
        <v>3.2808814574420553</v>
      </c>
      <c r="J49" s="144"/>
      <c r="M49" s="180"/>
    </row>
    <row r="50" spans="1:13">
      <c r="A50" s="72" t="s">
        <v>79</v>
      </c>
      <c r="B50" s="79">
        <v>16.429409916334102</v>
      </c>
      <c r="C50" s="80">
        <v>18.007789341245779</v>
      </c>
      <c r="D50" s="79">
        <v>16.175684382265999</v>
      </c>
      <c r="E50" s="79">
        <v>16.599966886230995</v>
      </c>
      <c r="F50" s="79">
        <v>16.87282392708839</v>
      </c>
      <c r="G50" s="79">
        <v>16.250131337680955</v>
      </c>
      <c r="H50" s="81">
        <f t="shared" ref="H50:H57" si="20">G50-E50</f>
        <v>-0.34983554855003973</v>
      </c>
      <c r="I50" s="81">
        <f t="shared" ref="I50:I57" si="21">G50-C50</f>
        <v>-1.7576580035648242</v>
      </c>
      <c r="J50" s="144"/>
      <c r="M50" s="180"/>
    </row>
    <row r="51" spans="1:13">
      <c r="A51" s="72" t="s">
        <v>80</v>
      </c>
      <c r="B51" s="79">
        <v>5.80654264</v>
      </c>
      <c r="C51" s="80">
        <v>5.7481717252353368</v>
      </c>
      <c r="D51" s="79">
        <v>6.8285319685520003</v>
      </c>
      <c r="E51" s="79">
        <v>7.3079659709909999</v>
      </c>
      <c r="F51" s="79">
        <v>7.8105270828483793</v>
      </c>
      <c r="G51" s="79">
        <v>7.7103819075192757</v>
      </c>
      <c r="H51" s="81">
        <f t="shared" si="20"/>
        <v>0.40241593652827579</v>
      </c>
      <c r="I51" s="81">
        <f t="shared" si="21"/>
        <v>1.9622101822839388</v>
      </c>
      <c r="J51" s="144"/>
      <c r="M51" s="180"/>
    </row>
    <row r="52" spans="1:13">
      <c r="A52" s="72" t="s">
        <v>73</v>
      </c>
      <c r="B52" s="79">
        <v>10.518914566772033</v>
      </c>
      <c r="C52" s="80">
        <v>6.614711040827248</v>
      </c>
      <c r="D52" s="79">
        <v>9.5645740617249988</v>
      </c>
      <c r="E52" s="79">
        <v>7.57717355671</v>
      </c>
      <c r="F52" s="79">
        <v>7.6443394885543192</v>
      </c>
      <c r="G52" s="79">
        <v>8.3342229625609487</v>
      </c>
      <c r="H52" s="81">
        <f t="shared" si="20"/>
        <v>0.75704940585094871</v>
      </c>
      <c r="I52" s="81">
        <f t="shared" si="21"/>
        <v>1.7195119217337007</v>
      </c>
      <c r="J52" s="144"/>
      <c r="M52" s="180"/>
    </row>
    <row r="53" spans="1:13">
      <c r="A53" s="72" t="s">
        <v>81</v>
      </c>
      <c r="B53" s="79">
        <v>3.7836909947466006</v>
      </c>
      <c r="C53" s="80">
        <v>4.1343082806779119</v>
      </c>
      <c r="D53" s="79">
        <v>3.6354961808990005</v>
      </c>
      <c r="E53" s="79">
        <v>4.4821438914210008</v>
      </c>
      <c r="F53" s="79">
        <v>4.2228411342871341</v>
      </c>
      <c r="G53" s="79">
        <v>4.2774709351417517</v>
      </c>
      <c r="H53" s="81">
        <f t="shared" si="20"/>
        <v>-0.20467295627924909</v>
      </c>
      <c r="I53" s="81">
        <f t="shared" si="21"/>
        <v>0.1431626544638398</v>
      </c>
      <c r="J53" s="144"/>
      <c r="M53" s="180"/>
    </row>
    <row r="54" spans="1:13">
      <c r="A54" s="72" t="s">
        <v>82</v>
      </c>
      <c r="B54" s="79">
        <v>13.0295485900192</v>
      </c>
      <c r="C54" s="80">
        <v>11.969828077500678</v>
      </c>
      <c r="D54" s="79">
        <v>13.61484889159</v>
      </c>
      <c r="E54" s="79">
        <v>13.953048860095</v>
      </c>
      <c r="F54" s="79">
        <v>12.758542485119985</v>
      </c>
      <c r="G54" s="79">
        <v>12.960190394564348</v>
      </c>
      <c r="H54" s="81">
        <f t="shared" si="20"/>
        <v>-0.99285846553065227</v>
      </c>
      <c r="I54" s="81">
        <f t="shared" si="21"/>
        <v>0.99036231706367062</v>
      </c>
      <c r="J54" s="144"/>
      <c r="M54" s="180"/>
    </row>
    <row r="55" spans="1:13">
      <c r="A55" s="72" t="s">
        <v>83</v>
      </c>
      <c r="B55" s="79">
        <v>1.86</v>
      </c>
      <c r="C55" s="80">
        <v>2.5046167603475111</v>
      </c>
      <c r="D55" s="79">
        <v>2.2200000000000002</v>
      </c>
      <c r="E55" s="79">
        <v>2.4553112107699997</v>
      </c>
      <c r="F55" s="79">
        <v>2.319715758401057</v>
      </c>
      <c r="G55" s="79">
        <v>2.3656016710623247</v>
      </c>
      <c r="H55" s="81">
        <f t="shared" si="20"/>
        <v>-8.9709539707675034E-2</v>
      </c>
      <c r="I55" s="81">
        <f t="shared" si="21"/>
        <v>-0.13901508928518647</v>
      </c>
      <c r="J55" s="144"/>
      <c r="M55" s="180"/>
    </row>
    <row r="56" spans="1:13">
      <c r="A56" s="72" t="s">
        <v>84</v>
      </c>
      <c r="B56" s="79">
        <v>1.1507320752533989</v>
      </c>
      <c r="C56" s="80">
        <v>1.1293720020645681</v>
      </c>
      <c r="D56" s="79">
        <v>1.6</v>
      </c>
      <c r="E56" s="79">
        <v>2.2308861379199998</v>
      </c>
      <c r="F56" s="79">
        <v>3.0513645531792841</v>
      </c>
      <c r="G56" s="79">
        <v>3.1072542610841536</v>
      </c>
      <c r="H56" s="81">
        <f t="shared" si="20"/>
        <v>0.8763681231641538</v>
      </c>
      <c r="I56" s="81">
        <f t="shared" si="21"/>
        <v>1.9778822590195855</v>
      </c>
      <c r="J56" s="144"/>
      <c r="M56" s="180"/>
    </row>
    <row r="57" spans="1:13">
      <c r="A57" s="72" t="s">
        <v>85</v>
      </c>
      <c r="B57" s="79">
        <v>21.813097577923145</v>
      </c>
      <c r="C57" s="80">
        <v>24.761467128080138</v>
      </c>
      <c r="D57" s="79">
        <v>24.5</v>
      </c>
      <c r="E57" s="79">
        <v>26.899711273078481</v>
      </c>
      <c r="F57" s="79">
        <v>26.883453912305026</v>
      </c>
      <c r="G57" s="79">
        <v>27.294059075474095</v>
      </c>
      <c r="H57" s="81">
        <f t="shared" si="20"/>
        <v>0.39434780239561462</v>
      </c>
      <c r="I57" s="81">
        <f t="shared" si="21"/>
        <v>2.5325919473939571</v>
      </c>
      <c r="M57" s="180"/>
    </row>
    <row r="58" spans="1:13">
      <c r="A58" s="65" t="s">
        <v>31</v>
      </c>
      <c r="B58" s="82">
        <f t="shared" ref="B58:G58" si="22">SUM(B49:B57)</f>
        <v>76.757859300574481</v>
      </c>
      <c r="C58" s="82">
        <f t="shared" si="22"/>
        <v>77.251538485817107</v>
      </c>
      <c r="D58" s="82">
        <f t="shared" si="22"/>
        <v>80.501092588472005</v>
      </c>
      <c r="E58" s="82">
        <f t="shared" si="22"/>
        <v>85.780364713576475</v>
      </c>
      <c r="F58" s="82">
        <f t="shared" si="22"/>
        <v>87.153511634361152</v>
      </c>
      <c r="G58" s="82">
        <f t="shared" si="22"/>
        <v>87.961468132367841</v>
      </c>
      <c r="H58" s="81">
        <f t="shared" ref="H58" si="23">G58-E58</f>
        <v>2.1811034187913663</v>
      </c>
      <c r="I58" s="81">
        <f t="shared" ref="I58:I60" si="24">G58-C58</f>
        <v>10.709929646550734</v>
      </c>
      <c r="J58" s="144"/>
      <c r="M58" s="180"/>
    </row>
    <row r="59" spans="1:13">
      <c r="A59" s="74" t="s">
        <v>118</v>
      </c>
      <c r="B59" s="83"/>
      <c r="C59" s="82"/>
      <c r="D59" s="83"/>
      <c r="E59" s="83"/>
      <c r="F59" s="83"/>
      <c r="G59" s="83"/>
      <c r="H59" s="81">
        <f>G59-E59</f>
        <v>0</v>
      </c>
      <c r="I59" s="81">
        <f t="shared" si="24"/>
        <v>0</v>
      </c>
      <c r="M59" s="180"/>
    </row>
    <row r="60" spans="1:13">
      <c r="A60" s="72" t="s">
        <v>118</v>
      </c>
      <c r="B60" s="79">
        <v>15.020576920479096</v>
      </c>
      <c r="C60" s="80">
        <v>18.358206341128348</v>
      </c>
      <c r="D60" s="79">
        <v>16.399999999999999</v>
      </c>
      <c r="E60" s="79">
        <v>12.160229518331846</v>
      </c>
      <c r="F60" s="79">
        <v>13.274491936538201</v>
      </c>
      <c r="G60" s="79">
        <v>13.271500474296817</v>
      </c>
      <c r="H60" s="81">
        <f t="shared" ref="H60" si="25">G60-E60</f>
        <v>1.1112709559649705</v>
      </c>
      <c r="I60" s="81">
        <f t="shared" si="24"/>
        <v>-5.0867058668315313</v>
      </c>
      <c r="J60" s="144"/>
      <c r="M60" s="180"/>
    </row>
    <row r="61" spans="1:13">
      <c r="A61" s="65" t="s">
        <v>31</v>
      </c>
      <c r="B61" s="82">
        <f t="shared" ref="B61:G61" si="26">SUM(B60:B60)</f>
        <v>15.020576920479096</v>
      </c>
      <c r="C61" s="82">
        <f t="shared" si="26"/>
        <v>18.358206341128348</v>
      </c>
      <c r="D61" s="82">
        <f t="shared" si="26"/>
        <v>16.399999999999999</v>
      </c>
      <c r="E61" s="82">
        <f t="shared" si="26"/>
        <v>12.160229518331846</v>
      </c>
      <c r="F61" s="82">
        <f t="shared" si="26"/>
        <v>13.274491936538201</v>
      </c>
      <c r="G61" s="82">
        <f t="shared" si="26"/>
        <v>13.271500474296817</v>
      </c>
      <c r="H61" s="81">
        <f t="shared" ref="H61" si="27">G61-E61</f>
        <v>1.1112709559649705</v>
      </c>
      <c r="I61" s="81">
        <f t="shared" ref="I61" si="28">G61-C61</f>
        <v>-5.0867058668315313</v>
      </c>
      <c r="J61" s="144"/>
      <c r="M61" s="180"/>
    </row>
    <row r="62" spans="1:13" ht="26.25">
      <c r="A62" s="74" t="s">
        <v>96</v>
      </c>
      <c r="B62" s="83"/>
      <c r="C62" s="82"/>
      <c r="D62" s="83"/>
      <c r="E62" s="83"/>
      <c r="F62" s="83"/>
      <c r="G62" s="83"/>
      <c r="H62" s="81">
        <f>G62-E62</f>
        <v>0</v>
      </c>
      <c r="I62" s="81">
        <f t="shared" ref="I62:I63" si="29">G62-C62</f>
        <v>0</v>
      </c>
      <c r="M62" s="180"/>
    </row>
    <row r="63" spans="1:13">
      <c r="A63" s="72" t="s">
        <v>61</v>
      </c>
      <c r="B63" s="79">
        <v>8.0238563426680027</v>
      </c>
      <c r="C63" s="80">
        <v>8.0904759199999994</v>
      </c>
      <c r="D63" s="79">
        <v>8.5865996191179139</v>
      </c>
      <c r="E63" s="79">
        <v>8.3000000000000007</v>
      </c>
      <c r="F63" s="79">
        <v>8.3101635199999997</v>
      </c>
      <c r="G63" s="79">
        <v>8.3272721300000008</v>
      </c>
      <c r="H63" s="81">
        <f t="shared" ref="H63" si="30">G63-E63</f>
        <v>2.7272130000000061E-2</v>
      </c>
      <c r="I63" s="81">
        <f t="shared" si="29"/>
        <v>0.23679621000000139</v>
      </c>
      <c r="M63" s="180"/>
    </row>
    <row r="64" spans="1:13">
      <c r="A64" s="72" t="s">
        <v>122</v>
      </c>
      <c r="B64" s="79">
        <v>51.375022810830004</v>
      </c>
      <c r="C64" s="80">
        <v>54.363666549999998</v>
      </c>
      <c r="D64" s="79">
        <v>55.424355167757582</v>
      </c>
      <c r="E64" s="79">
        <v>51.24188197930463</v>
      </c>
      <c r="F64" s="79">
        <v>51.184540720000001</v>
      </c>
      <c r="G64" s="79">
        <v>48.785738439999996</v>
      </c>
      <c r="H64" s="81">
        <f t="shared" ref="H64:H69" si="31">G64-E64</f>
        <v>-2.4561435393046338</v>
      </c>
      <c r="I64" s="81">
        <f t="shared" ref="I64:I69" si="32">G64-C64</f>
        <v>-5.577928110000002</v>
      </c>
      <c r="J64" s="144"/>
      <c r="M64" s="180"/>
    </row>
    <row r="65" spans="1:16">
      <c r="A65" s="72" t="s">
        <v>123</v>
      </c>
      <c r="B65" s="79">
        <v>41.412388745925995</v>
      </c>
      <c r="C65" s="80">
        <v>12.392593009999999</v>
      </c>
      <c r="D65" s="79">
        <v>12.6</v>
      </c>
      <c r="E65" s="79">
        <v>15.9</v>
      </c>
      <c r="F65" s="79">
        <v>15.501736237999999</v>
      </c>
      <c r="G65" s="79">
        <v>13.410228070999999</v>
      </c>
      <c r="H65" s="81">
        <f t="shared" si="31"/>
        <v>-2.4897719290000015</v>
      </c>
      <c r="I65" s="81">
        <f t="shared" si="32"/>
        <v>1.017635061</v>
      </c>
      <c r="J65" s="144"/>
      <c r="M65" s="180"/>
    </row>
    <row r="66" spans="1:16">
      <c r="A66" s="72" t="s">
        <v>124</v>
      </c>
      <c r="B66" s="79">
        <v>0</v>
      </c>
      <c r="C66" s="80">
        <v>0</v>
      </c>
      <c r="D66" s="79">
        <v>0</v>
      </c>
      <c r="E66" s="79">
        <v>0</v>
      </c>
      <c r="F66" s="79">
        <v>1.6030300500000001</v>
      </c>
      <c r="G66" s="79">
        <v>1.51920553</v>
      </c>
      <c r="H66" s="81">
        <f t="shared" si="31"/>
        <v>1.51920553</v>
      </c>
      <c r="I66" s="81">
        <f t="shared" si="32"/>
        <v>1.51920553</v>
      </c>
      <c r="M66" s="180"/>
    </row>
    <row r="67" spans="1:16">
      <c r="A67" s="72" t="s">
        <v>125</v>
      </c>
      <c r="B67" s="79">
        <v>8.1972640852460259</v>
      </c>
      <c r="C67" s="80">
        <v>10.840529915258335</v>
      </c>
      <c r="D67" s="79">
        <v>9.1597826600000136</v>
      </c>
      <c r="E67" s="79">
        <v>9.9</v>
      </c>
      <c r="F67" s="79">
        <v>8.9538605470067605</v>
      </c>
      <c r="G67" s="79">
        <v>8.4010490692224966</v>
      </c>
      <c r="H67" s="81">
        <f t="shared" si="31"/>
        <v>-1.4989509307775037</v>
      </c>
      <c r="I67" s="81">
        <f t="shared" si="32"/>
        <v>-2.4394808460358384</v>
      </c>
      <c r="J67" s="144"/>
      <c r="M67" s="180"/>
    </row>
    <row r="68" spans="1:16">
      <c r="A68" s="72" t="s">
        <v>126</v>
      </c>
      <c r="B68" s="79">
        <v>0.32343087399999998</v>
      </c>
      <c r="C68" s="80">
        <v>0</v>
      </c>
      <c r="D68" s="79">
        <v>0</v>
      </c>
      <c r="E68" s="79">
        <v>0</v>
      </c>
      <c r="F68" s="79">
        <v>0</v>
      </c>
      <c r="G68" s="79">
        <v>0</v>
      </c>
      <c r="H68" s="81">
        <v>0</v>
      </c>
      <c r="I68" s="81">
        <v>0</v>
      </c>
      <c r="J68" s="144"/>
    </row>
    <row r="69" spans="1:16">
      <c r="A69" s="65" t="s">
        <v>31</v>
      </c>
      <c r="B69" s="82">
        <f t="shared" ref="B69:G69" si="33">SUM(B63:B68)</f>
        <v>109.33196285867001</v>
      </c>
      <c r="C69" s="82">
        <f t="shared" si="33"/>
        <v>85.687265395258322</v>
      </c>
      <c r="D69" s="82">
        <f t="shared" si="33"/>
        <v>85.770737446875515</v>
      </c>
      <c r="E69" s="82">
        <f t="shared" si="33"/>
        <v>85.341881979304645</v>
      </c>
      <c r="F69" s="82">
        <f t="shared" si="33"/>
        <v>85.553331075006767</v>
      </c>
      <c r="G69" s="82">
        <f t="shared" si="33"/>
        <v>80.443493240222494</v>
      </c>
      <c r="H69" s="81">
        <f t="shared" si="31"/>
        <v>-4.8983887390821508</v>
      </c>
      <c r="I69" s="81">
        <f t="shared" si="32"/>
        <v>-5.2437721550358276</v>
      </c>
      <c r="J69" s="144"/>
      <c r="K69" s="47"/>
      <c r="L69" s="47"/>
      <c r="M69" s="47"/>
      <c r="N69" s="47"/>
      <c r="O69" s="47"/>
    </row>
    <row r="70" spans="1:16">
      <c r="A70" s="74" t="s">
        <v>32</v>
      </c>
      <c r="B70" s="83"/>
      <c r="C70" s="82"/>
      <c r="D70" s="83"/>
      <c r="E70" s="83"/>
      <c r="F70" s="83"/>
      <c r="G70" s="83"/>
      <c r="H70" s="81"/>
      <c r="I70" s="81"/>
      <c r="K70" s="47"/>
      <c r="L70" s="47"/>
      <c r="M70" s="47"/>
      <c r="N70" s="47"/>
      <c r="O70" s="47"/>
      <c r="P70" s="47"/>
    </row>
    <row r="71" spans="1:16">
      <c r="A71" s="72" t="s">
        <v>121</v>
      </c>
      <c r="B71" s="79">
        <v>4.5140709299999999</v>
      </c>
      <c r="C71" s="80">
        <v>2.0594677199999998</v>
      </c>
      <c r="D71" s="79">
        <v>5.3661437100000002</v>
      </c>
      <c r="E71" s="79">
        <v>4.2682313700000005</v>
      </c>
      <c r="F71" s="79">
        <v>4.4827339999999998</v>
      </c>
      <c r="G71" s="79">
        <v>4.5504594800000007</v>
      </c>
      <c r="H71" s="81">
        <f t="shared" ref="H71" si="34">G71-E71</f>
        <v>0.28222811000000014</v>
      </c>
      <c r="I71" s="81">
        <f t="shared" ref="I71" si="35">G71-C71</f>
        <v>2.4909917600000009</v>
      </c>
    </row>
    <row r="72" spans="1:16">
      <c r="A72" s="72" t="s">
        <v>120</v>
      </c>
      <c r="B72" s="79">
        <v>-111.25700854952596</v>
      </c>
      <c r="C72" s="79">
        <v>-124.38220586595263</v>
      </c>
      <c r="D72" s="79">
        <v>-118.96</v>
      </c>
      <c r="E72" s="79">
        <v>-115.52798805675545</v>
      </c>
      <c r="F72" s="79">
        <v>-136.08954924977627</v>
      </c>
      <c r="G72" s="79">
        <v>-132.30792279394882</v>
      </c>
      <c r="H72" s="81">
        <f t="shared" ref="H72:H74" si="36">G72-E72</f>
        <v>-16.779934737193372</v>
      </c>
      <c r="I72" s="81">
        <f t="shared" ref="I72:I74" si="37">G72-C72</f>
        <v>-7.9257169279961914</v>
      </c>
      <c r="J72" s="144"/>
    </row>
    <row r="73" spans="1:16">
      <c r="A73" s="72" t="s">
        <v>98</v>
      </c>
      <c r="B73" s="79">
        <v>4.6378254500000002</v>
      </c>
      <c r="C73" s="80">
        <v>4.7176520000000002</v>
      </c>
      <c r="D73" s="79">
        <v>4.8</v>
      </c>
      <c r="E73" s="79">
        <v>4.5636422199999993</v>
      </c>
      <c r="F73" s="79">
        <v>4.7</v>
      </c>
      <c r="G73" s="79">
        <v>4.9000000000000004</v>
      </c>
      <c r="H73" s="81">
        <f t="shared" si="36"/>
        <v>0.33635778000000105</v>
      </c>
      <c r="I73" s="81">
        <f t="shared" si="37"/>
        <v>0.18234800000000018</v>
      </c>
    </row>
    <row r="74" spans="1:16">
      <c r="A74" s="65" t="s">
        <v>31</v>
      </c>
      <c r="B74" s="82">
        <f>SUM(B71:B73)</f>
        <v>-102.10511216952597</v>
      </c>
      <c r="C74" s="82">
        <f t="shared" ref="C74:G74" si="38">SUM(C71:C73)</f>
        <v>-117.60508614595263</v>
      </c>
      <c r="D74" s="82">
        <f t="shared" si="38"/>
        <v>-108.79385628999999</v>
      </c>
      <c r="E74" s="82">
        <f t="shared" si="38"/>
        <v>-106.69611446675545</v>
      </c>
      <c r="F74" s="82">
        <f t="shared" si="38"/>
        <v>-126.90681524977627</v>
      </c>
      <c r="G74" s="82">
        <f t="shared" si="38"/>
        <v>-122.85746331394881</v>
      </c>
      <c r="H74" s="81">
        <f t="shared" si="36"/>
        <v>-16.161348847193366</v>
      </c>
      <c r="I74" s="81">
        <f t="shared" si="37"/>
        <v>-5.2523771679961868</v>
      </c>
      <c r="J74" s="144"/>
    </row>
    <row r="75" spans="1:16">
      <c r="A75" s="75" t="s">
        <v>4</v>
      </c>
      <c r="B75" s="84">
        <f>SUMPRODUCT(--($A15:$A74="Sub-Total"), B$15:B$74)</f>
        <v>674.54802437442254</v>
      </c>
      <c r="C75" s="84">
        <f>SUMPRODUCT(--($A15:$A74="Sub-Total"), C$15:C$74)</f>
        <v>543.08931679108525</v>
      </c>
      <c r="D75" s="84">
        <f t="shared" ref="D75:I75" si="39">SUMPRODUCT(--($A15:$A74="Sub-Total"), D$15:D$74)</f>
        <v>572.48857799952498</v>
      </c>
      <c r="E75" s="84">
        <f t="shared" si="39"/>
        <v>562.58939169059499</v>
      </c>
      <c r="F75" s="84">
        <f t="shared" si="39"/>
        <v>572.82768827090672</v>
      </c>
      <c r="G75" s="84">
        <f t="shared" si="39"/>
        <v>584.8334164266364</v>
      </c>
      <c r="H75" s="84">
        <f t="shared" si="39"/>
        <v>22.244024736041382</v>
      </c>
      <c r="I75" s="84">
        <f t="shared" si="39"/>
        <v>41.744099635551372</v>
      </c>
      <c r="J75" s="144"/>
    </row>
    <row r="76" spans="1:16">
      <c r="A76" s="1"/>
      <c r="B76" s="1"/>
      <c r="C76" s="1"/>
      <c r="D76" s="1"/>
      <c r="E76" s="1"/>
      <c r="F76" s="1"/>
      <c r="G76" s="1"/>
      <c r="H76" s="1"/>
      <c r="I76" s="1"/>
    </row>
    <row r="77" spans="1:16">
      <c r="A77" s="17" t="s">
        <v>24</v>
      </c>
      <c r="B77" s="48"/>
      <c r="C77" s="48"/>
      <c r="D77" s="48"/>
      <c r="E77" s="48"/>
      <c r="F77" s="48"/>
      <c r="G77" s="48"/>
      <c r="H77" s="1"/>
      <c r="I77" s="1"/>
    </row>
    <row r="78" spans="1:16" ht="14.45" customHeight="1">
      <c r="A78" s="155" t="s">
        <v>33</v>
      </c>
      <c r="B78" s="155"/>
      <c r="C78" s="155"/>
      <c r="D78" s="155"/>
      <c r="E78" s="155"/>
      <c r="F78" s="155"/>
      <c r="G78" s="155"/>
      <c r="H78" s="155"/>
      <c r="I78" s="155"/>
    </row>
    <row r="79" spans="1:16" ht="14.45" customHeight="1">
      <c r="A79" s="155" t="s">
        <v>34</v>
      </c>
      <c r="B79" s="155"/>
      <c r="C79" s="155"/>
      <c r="D79" s="155"/>
      <c r="E79" s="155"/>
      <c r="F79" s="155"/>
      <c r="G79" s="155"/>
      <c r="H79" s="155"/>
      <c r="I79" s="155"/>
    </row>
    <row r="80" spans="1:16">
      <c r="A80" s="76"/>
      <c r="B80" s="77"/>
      <c r="C80" s="77"/>
      <c r="D80" s="77"/>
      <c r="E80" s="77"/>
      <c r="F80" s="77"/>
      <c r="G80" s="77"/>
      <c r="H80" s="77"/>
      <c r="I80" s="78"/>
    </row>
    <row r="81" spans="1:9">
      <c r="A81" s="1"/>
      <c r="B81" s="1"/>
      <c r="C81" s="1"/>
      <c r="D81" s="1"/>
      <c r="E81" s="1"/>
      <c r="F81" s="1"/>
      <c r="G81" s="1"/>
      <c r="H81" s="1"/>
      <c r="I81" s="1"/>
    </row>
  </sheetData>
  <mergeCells count="4">
    <mergeCell ref="A78:I78"/>
    <mergeCell ref="A79:I79"/>
    <mergeCell ref="A9:I9"/>
    <mergeCell ref="A10:I10"/>
  </mergeCells>
  <dataValidations count="1">
    <dataValidation type="list" allowBlank="1" showInputMessage="1" showErrorMessage="1" sqref="B14:H14">
      <formula1>"CGAAP, MIFRS, USGAAP, ASPE"</formula1>
    </dataValidation>
  </dataValidations>
  <pageMargins left="0.25" right="0.25" top="0.75" bottom="0.75" header="0.3" footer="0.3"/>
  <pageSetup scale="45" orientation="portrait" r:id="rId1"/>
  <headerFooter scaleWithDoc="0">
    <oddHeader xml:space="preserve">&amp;RUpdated: 2017-06-07
EB-2017-0049
Exhibit C2
Tab 1
Schedule 1
Page &amp;P of &amp;N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66"/>
  <sheetViews>
    <sheetView tabSelected="1" view="pageLayout" topLeftCell="A40" zoomScaleNormal="80" workbookViewId="0">
      <selection activeCell="Q62" sqref="Q62"/>
    </sheetView>
  </sheetViews>
  <sheetFormatPr defaultRowHeight="15"/>
  <cols>
    <col min="1" max="1" width="2.7109375" customWidth="1"/>
    <col min="2" max="2" width="6" customWidth="1"/>
    <col min="3" max="3" width="21.85546875" customWidth="1"/>
    <col min="4" max="4" width="14.7109375" customWidth="1"/>
    <col min="5" max="5" width="17.7109375" customWidth="1"/>
    <col min="6" max="8" width="14.7109375" customWidth="1"/>
    <col min="9" max="9" width="15.7109375" customWidth="1"/>
    <col min="10" max="10" width="3" customWidth="1"/>
    <col min="11" max="11" width="10.7109375" customWidth="1"/>
  </cols>
  <sheetData>
    <row r="1" spans="1:10">
      <c r="A1" s="1"/>
      <c r="B1" s="1"/>
      <c r="C1" s="1"/>
      <c r="D1" s="1"/>
      <c r="E1" s="1"/>
      <c r="F1" s="1"/>
      <c r="G1" s="1"/>
      <c r="H1" s="58"/>
      <c r="I1" s="60"/>
      <c r="J1" s="1"/>
    </row>
    <row r="2" spans="1:10">
      <c r="A2" s="1"/>
      <c r="B2" s="1"/>
      <c r="C2" s="1"/>
      <c r="D2" s="1"/>
      <c r="E2" s="1"/>
      <c r="F2" s="1"/>
      <c r="G2" s="1"/>
      <c r="H2" s="58"/>
      <c r="I2" s="54"/>
      <c r="J2" s="1"/>
    </row>
    <row r="3" spans="1:10">
      <c r="A3" s="1"/>
      <c r="B3" s="1"/>
      <c r="C3" s="1"/>
      <c r="D3" s="1"/>
      <c r="E3" s="1"/>
      <c r="F3" s="1"/>
      <c r="G3" s="1"/>
      <c r="H3" s="58"/>
      <c r="I3" s="54"/>
      <c r="J3" s="1"/>
    </row>
    <row r="4" spans="1:10">
      <c r="A4" s="1"/>
      <c r="B4" s="1"/>
      <c r="C4" s="1"/>
      <c r="D4" s="1"/>
      <c r="E4" s="1"/>
      <c r="F4" s="1"/>
      <c r="G4" s="1"/>
      <c r="H4" s="58"/>
      <c r="I4" s="55"/>
      <c r="J4" s="1"/>
    </row>
    <row r="5" spans="1:10">
      <c r="A5" s="1"/>
      <c r="B5" s="1"/>
      <c r="C5" s="1"/>
      <c r="D5" s="1"/>
      <c r="E5" s="1"/>
      <c r="F5" s="1"/>
      <c r="G5" s="1"/>
      <c r="H5" s="58"/>
      <c r="I5" s="56"/>
      <c r="J5" s="1"/>
    </row>
    <row r="6" spans="1:10">
      <c r="A6" s="1"/>
      <c r="B6" s="1"/>
      <c r="C6" s="1"/>
      <c r="D6" s="1"/>
      <c r="E6" s="1"/>
      <c r="F6" s="1"/>
      <c r="G6" s="1"/>
      <c r="H6" s="58"/>
      <c r="I6" s="56"/>
      <c r="J6" s="1"/>
    </row>
    <row r="7" spans="1:10">
      <c r="A7" s="1"/>
      <c r="B7" s="1"/>
      <c r="C7" s="1"/>
      <c r="D7" s="1"/>
      <c r="E7" s="1"/>
      <c r="F7" s="1"/>
      <c r="G7" s="1"/>
      <c r="H7" s="58"/>
      <c r="I7" s="57"/>
      <c r="J7" s="1"/>
    </row>
    <row r="8" spans="1:10">
      <c r="A8" s="1"/>
      <c r="B8" s="1"/>
      <c r="C8" s="1"/>
      <c r="D8" s="1"/>
      <c r="E8" s="1"/>
      <c r="F8" s="1"/>
      <c r="G8" s="1"/>
      <c r="H8" s="1"/>
      <c r="I8" s="1"/>
      <c r="J8" s="1"/>
    </row>
    <row r="9" spans="1:10" ht="18">
      <c r="A9" s="1"/>
      <c r="B9" s="156" t="s">
        <v>35</v>
      </c>
      <c r="C9" s="156"/>
      <c r="D9" s="156"/>
      <c r="E9" s="156"/>
      <c r="F9" s="156"/>
      <c r="G9" s="156"/>
      <c r="H9" s="156"/>
      <c r="I9" s="156"/>
      <c r="J9" s="1"/>
    </row>
    <row r="10" spans="1:10" ht="18">
      <c r="A10" s="1"/>
      <c r="B10" s="156" t="s">
        <v>36</v>
      </c>
      <c r="C10" s="156"/>
      <c r="D10" s="156"/>
      <c r="E10" s="156"/>
      <c r="F10" s="156"/>
      <c r="G10" s="156"/>
      <c r="H10" s="156"/>
      <c r="I10" s="156"/>
      <c r="J10" s="1"/>
    </row>
    <row r="11" spans="1:10" ht="18">
      <c r="A11" s="1"/>
      <c r="B11" s="18"/>
      <c r="C11" s="18"/>
      <c r="D11" s="18"/>
      <c r="E11" s="18"/>
      <c r="F11" s="18"/>
      <c r="G11" s="18"/>
      <c r="H11" s="18"/>
      <c r="I11" s="19"/>
      <c r="J11" s="1"/>
    </row>
    <row r="12" spans="1:10" ht="15.75" thickBot="1">
      <c r="A12" s="1"/>
      <c r="B12" s="1"/>
      <c r="C12" s="1"/>
      <c r="D12" s="1"/>
      <c r="E12" s="1"/>
      <c r="F12" s="1"/>
      <c r="G12" s="1"/>
      <c r="H12" s="1"/>
      <c r="I12" s="20"/>
      <c r="J12" s="1"/>
    </row>
    <row r="13" spans="1:10" ht="39" thickBot="1">
      <c r="A13" s="1"/>
      <c r="B13" s="21"/>
      <c r="C13" s="22"/>
      <c r="D13" s="23" t="s">
        <v>134</v>
      </c>
      <c r="E13" s="23" t="s">
        <v>69</v>
      </c>
      <c r="F13" s="5" t="s">
        <v>133</v>
      </c>
      <c r="G13" s="5" t="s">
        <v>128</v>
      </c>
      <c r="H13" s="5" t="s">
        <v>62</v>
      </c>
      <c r="I13" s="5" t="s">
        <v>63</v>
      </c>
      <c r="J13" s="1"/>
    </row>
    <row r="14" spans="1:10" ht="15.75" thickBot="1">
      <c r="A14" s="1"/>
      <c r="B14" s="166" t="s">
        <v>1</v>
      </c>
      <c r="C14" s="167"/>
      <c r="D14" s="7" t="s">
        <v>65</v>
      </c>
      <c r="E14" s="7" t="s">
        <v>65</v>
      </c>
      <c r="F14" s="7" t="s">
        <v>65</v>
      </c>
      <c r="G14" s="7" t="s">
        <v>65</v>
      </c>
      <c r="H14" s="7" t="s">
        <v>65</v>
      </c>
      <c r="I14" s="7" t="s">
        <v>65</v>
      </c>
      <c r="J14" s="1"/>
    </row>
    <row r="15" spans="1:10">
      <c r="A15" s="1"/>
      <c r="B15" s="168" t="s">
        <v>37</v>
      </c>
      <c r="C15" s="169"/>
      <c r="D15" s="24"/>
      <c r="E15" s="24"/>
      <c r="F15" s="24"/>
      <c r="G15" s="24"/>
      <c r="H15" s="24"/>
      <c r="I15" s="24"/>
      <c r="J15" s="1"/>
    </row>
    <row r="16" spans="1:10">
      <c r="A16" s="1"/>
      <c r="B16" s="170" t="s">
        <v>66</v>
      </c>
      <c r="C16" s="171"/>
      <c r="D16" s="42">
        <f>1000000*'2-JC'!B75-D17</f>
        <v>597790165.07384801</v>
      </c>
      <c r="E16" s="42">
        <f>1000000*'2-JC'!C75-E17</f>
        <v>465837778.30526817</v>
      </c>
      <c r="F16" s="42">
        <f>1000000*'2-JC'!D75-F17</f>
        <v>491987485.41105294</v>
      </c>
      <c r="G16" s="42">
        <f>1000000*'2-JC'!E75-G17</f>
        <v>476809026.97701854</v>
      </c>
      <c r="H16" s="42">
        <f>1000000*'2-JC'!F75-H17</f>
        <v>485674176.63654554</v>
      </c>
      <c r="I16" s="174">
        <f>1000000*'2-JC'!G75-I17</f>
        <v>496871948.29426861</v>
      </c>
      <c r="J16" s="175"/>
    </row>
    <row r="17" spans="1:16">
      <c r="A17" s="1"/>
      <c r="B17" s="170" t="s">
        <v>101</v>
      </c>
      <c r="C17" s="171"/>
      <c r="D17" s="25">
        <f>'2-JC'!B58*1000000</f>
        <v>76757859.300574481</v>
      </c>
      <c r="E17" s="25">
        <f>'2-JC'!C58*1000000</f>
        <v>77251538.485817105</v>
      </c>
      <c r="F17" s="25">
        <f>'2-JC'!D58*1000000</f>
        <v>80501092.588472009</v>
      </c>
      <c r="G17" s="25">
        <f>'2-JC'!E58*1000000</f>
        <v>85780364.713576481</v>
      </c>
      <c r="H17" s="25">
        <f>'2-JC'!F58*1000000</f>
        <v>87153511.634361148</v>
      </c>
      <c r="I17" s="176">
        <f>'2-JC'!G58*1000000</f>
        <v>87961468.132367834</v>
      </c>
      <c r="J17" s="175"/>
      <c r="K17" s="43"/>
      <c r="L17" s="43"/>
      <c r="M17" s="43"/>
      <c r="N17" s="43"/>
      <c r="O17" s="43"/>
      <c r="P17" s="43"/>
    </row>
    <row r="18" spans="1:16" ht="28.15" customHeight="1">
      <c r="A18" s="1"/>
      <c r="B18" s="170" t="s">
        <v>38</v>
      </c>
      <c r="C18" s="171"/>
      <c r="D18" s="26">
        <f t="shared" ref="D18:I18" si="0">SUM(D16:D17)</f>
        <v>674548024.37442255</v>
      </c>
      <c r="E18" s="26">
        <f>SUM(E16:E17)</f>
        <v>543089316.79108524</v>
      </c>
      <c r="F18" s="26">
        <f t="shared" si="0"/>
        <v>572488577.99952495</v>
      </c>
      <c r="G18" s="26">
        <f t="shared" si="0"/>
        <v>562589391.69059503</v>
      </c>
      <c r="H18" s="26">
        <f t="shared" si="0"/>
        <v>572827688.27090669</v>
      </c>
      <c r="I18" s="177">
        <f t="shared" si="0"/>
        <v>584833416.42663646</v>
      </c>
      <c r="J18" s="175"/>
    </row>
    <row r="19" spans="1:16" ht="14.45" customHeight="1">
      <c r="A19" s="1"/>
      <c r="B19" s="172" t="s">
        <v>39</v>
      </c>
      <c r="C19" s="173"/>
      <c r="D19" s="27">
        <v>1267171</v>
      </c>
      <c r="E19" s="53">
        <v>1288000</v>
      </c>
      <c r="F19" s="27">
        <v>1274369</v>
      </c>
      <c r="G19" s="27">
        <v>1283351</v>
      </c>
      <c r="H19" s="27">
        <v>1291963</v>
      </c>
      <c r="I19" s="27">
        <v>1300516</v>
      </c>
      <c r="J19" s="1"/>
    </row>
    <row r="20" spans="1:16">
      <c r="A20" s="1"/>
      <c r="B20" s="161" t="s">
        <v>40</v>
      </c>
      <c r="C20" s="162"/>
      <c r="D20" s="41" t="s">
        <v>136</v>
      </c>
      <c r="E20" s="41" t="s">
        <v>107</v>
      </c>
      <c r="F20" s="41" t="s">
        <v>136</v>
      </c>
      <c r="G20" s="41" t="s">
        <v>136</v>
      </c>
      <c r="H20" s="28">
        <v>8581</v>
      </c>
      <c r="I20" s="178">
        <v>8606</v>
      </c>
      <c r="J20" s="175"/>
    </row>
    <row r="21" spans="1:16">
      <c r="A21" s="1"/>
      <c r="B21" s="161" t="s">
        <v>41</v>
      </c>
      <c r="C21" s="162"/>
      <c r="D21" s="44"/>
      <c r="E21" s="29"/>
      <c r="F21" s="44"/>
      <c r="G21" s="44"/>
      <c r="H21" s="44">
        <f t="shared" ref="H21:I21" si="1">IF(H20=0,"",H19/H20)</f>
        <v>150.5608903391213</v>
      </c>
      <c r="I21" s="44">
        <f t="shared" si="1"/>
        <v>151.11735998140833</v>
      </c>
      <c r="J21" s="1"/>
    </row>
    <row r="22" spans="1:16">
      <c r="A22" s="1"/>
      <c r="B22" s="161" t="s">
        <v>42</v>
      </c>
      <c r="C22" s="162"/>
      <c r="D22" s="45"/>
      <c r="E22" s="30"/>
      <c r="F22" s="45"/>
      <c r="G22" s="45"/>
      <c r="H22" s="45"/>
      <c r="I22" s="45"/>
      <c r="J22" s="1"/>
    </row>
    <row r="23" spans="1:16">
      <c r="A23" s="1"/>
      <c r="B23" s="163" t="s">
        <v>43</v>
      </c>
      <c r="C23" s="162"/>
      <c r="D23" s="46">
        <f t="shared" ref="D23:I23" si="2">IF(D19=0,"",D16/D19)</f>
        <v>471.7517723131669</v>
      </c>
      <c r="E23" s="39">
        <f>IF(E19=0,"",E16/E19)</f>
        <v>361.6752937152703</v>
      </c>
      <c r="F23" s="46">
        <f t="shared" si="2"/>
        <v>386.06360121052296</v>
      </c>
      <c r="G23" s="46">
        <f t="shared" si="2"/>
        <v>371.53438691131151</v>
      </c>
      <c r="H23" s="46">
        <f t="shared" si="2"/>
        <v>375.91957094479142</v>
      </c>
      <c r="I23" s="179">
        <f t="shared" si="2"/>
        <v>382.05754353984776</v>
      </c>
      <c r="J23" s="175"/>
    </row>
    <row r="24" spans="1:16">
      <c r="A24" s="1"/>
      <c r="B24" s="31" t="s">
        <v>44</v>
      </c>
      <c r="C24" s="32"/>
      <c r="D24" s="46">
        <f t="shared" ref="D24:I24" si="3">IF(D19=0,"",D17/D19)</f>
        <v>60.574191881422855</v>
      </c>
      <c r="E24" s="39">
        <f>IF(E19=0,"",E17/E19)</f>
        <v>59.977902551100236</v>
      </c>
      <c r="F24" s="46">
        <f t="shared" si="3"/>
        <v>63.169374481388047</v>
      </c>
      <c r="G24" s="46">
        <f t="shared" si="3"/>
        <v>66.840922486191602</v>
      </c>
      <c r="H24" s="46">
        <f t="shared" si="3"/>
        <v>67.458210207537789</v>
      </c>
      <c r="I24" s="179">
        <f t="shared" si="3"/>
        <v>67.635821575719049</v>
      </c>
      <c r="J24" s="175"/>
    </row>
    <row r="25" spans="1:16">
      <c r="A25" s="1"/>
      <c r="B25" s="31" t="s">
        <v>45</v>
      </c>
      <c r="C25" s="32"/>
      <c r="D25" s="46">
        <f t="shared" ref="D25:I25" si="4">IF(D19=0,"",D18/D19)</f>
        <v>532.3259641945898</v>
      </c>
      <c r="E25" s="39">
        <f>IF(E19=0,"",E18/E19)</f>
        <v>421.65319626637051</v>
      </c>
      <c r="F25" s="46">
        <f t="shared" si="4"/>
        <v>449.23297569191101</v>
      </c>
      <c r="G25" s="46">
        <f t="shared" si="4"/>
        <v>438.37530939750314</v>
      </c>
      <c r="H25" s="46">
        <f t="shared" si="4"/>
        <v>443.37778115232919</v>
      </c>
      <c r="I25" s="179">
        <f t="shared" si="4"/>
        <v>449.69336511556679</v>
      </c>
      <c r="J25" s="175"/>
    </row>
    <row r="26" spans="1:16">
      <c r="A26" s="1"/>
      <c r="B26" s="161" t="s">
        <v>46</v>
      </c>
      <c r="C26" s="162"/>
      <c r="D26" s="44"/>
      <c r="E26" s="40"/>
      <c r="F26" s="44"/>
      <c r="G26" s="44"/>
      <c r="H26" s="44"/>
      <c r="I26" s="44"/>
      <c r="J26" s="1"/>
    </row>
    <row r="27" spans="1:16">
      <c r="A27" s="1"/>
      <c r="B27" s="163" t="s">
        <v>47</v>
      </c>
      <c r="C27" s="162"/>
      <c r="D27" s="46"/>
      <c r="E27" s="39"/>
      <c r="F27" s="46"/>
      <c r="G27" s="46"/>
      <c r="H27" s="46">
        <f t="shared" ref="H27:I27" si="5">IF(H20=0,"",H16/H20)</f>
        <v>56598.785297348273</v>
      </c>
      <c r="I27" s="179">
        <f t="shared" si="5"/>
        <v>57735.527340723755</v>
      </c>
      <c r="J27" s="175"/>
    </row>
    <row r="28" spans="1:16">
      <c r="A28" s="1"/>
      <c r="B28" s="31" t="s">
        <v>48</v>
      </c>
      <c r="C28" s="32"/>
      <c r="D28" s="46"/>
      <c r="E28" s="39"/>
      <c r="F28" s="46"/>
      <c r="G28" s="46"/>
      <c r="H28" s="46">
        <f t="shared" ref="H28:I28" si="6">IF(H20=0,"",H17/H20)</f>
        <v>10156.568189530492</v>
      </c>
      <c r="I28" s="46">
        <f t="shared" si="6"/>
        <v>10220.946796696238</v>
      </c>
      <c r="J28" s="1"/>
    </row>
    <row r="29" spans="1:16">
      <c r="A29" s="1"/>
      <c r="B29" s="31" t="s">
        <v>49</v>
      </c>
      <c r="C29" s="32"/>
      <c r="D29" s="46"/>
      <c r="E29" s="39"/>
      <c r="F29" s="46"/>
      <c r="G29" s="46"/>
      <c r="H29" s="46">
        <f t="shared" ref="H29:I29" si="7">IF(H20=0,"",H18/H20)</f>
        <v>66755.353486878768</v>
      </c>
      <c r="I29" s="179">
        <f t="shared" si="7"/>
        <v>67956.474137419995</v>
      </c>
      <c r="J29" s="175"/>
    </row>
    <row r="30" spans="1:16">
      <c r="A30" s="1"/>
      <c r="B30" s="1"/>
      <c r="C30" s="1"/>
      <c r="D30" s="1"/>
      <c r="E30" s="1"/>
      <c r="F30" s="1"/>
      <c r="G30" s="1"/>
      <c r="H30" s="1"/>
      <c r="I30" s="1"/>
      <c r="J30" s="1"/>
    </row>
    <row r="31" spans="1:16">
      <c r="A31" s="1"/>
      <c r="B31" s="33" t="s">
        <v>24</v>
      </c>
      <c r="C31" s="1"/>
      <c r="D31" s="37"/>
      <c r="E31" s="1"/>
      <c r="F31" s="37"/>
      <c r="G31" s="37"/>
      <c r="H31" s="37"/>
      <c r="I31" s="37"/>
      <c r="J31" s="1"/>
    </row>
    <row r="32" spans="1:16">
      <c r="A32" s="1"/>
      <c r="B32" s="1"/>
      <c r="C32" s="1"/>
      <c r="D32" s="1"/>
      <c r="E32" s="1"/>
      <c r="F32" s="1"/>
      <c r="G32" s="1"/>
      <c r="H32" s="1"/>
      <c r="I32" s="1"/>
      <c r="J32" s="1"/>
    </row>
    <row r="33" spans="1:15" ht="27" customHeight="1">
      <c r="A33" s="1"/>
      <c r="B33" s="34">
        <v>1</v>
      </c>
      <c r="C33" s="164" t="s">
        <v>26</v>
      </c>
      <c r="D33" s="164"/>
      <c r="E33" s="164"/>
      <c r="F33" s="164"/>
      <c r="G33" s="164"/>
      <c r="H33" s="164"/>
      <c r="I33" s="164"/>
      <c r="J33" s="1"/>
    </row>
    <row r="34" spans="1:15">
      <c r="A34" s="1"/>
      <c r="B34" s="35"/>
      <c r="C34" s="164"/>
      <c r="D34" s="164"/>
      <c r="E34" s="164"/>
      <c r="F34" s="164"/>
      <c r="G34" s="164"/>
      <c r="H34" s="164"/>
      <c r="I34" s="164"/>
      <c r="J34" s="1"/>
    </row>
    <row r="35" spans="1:15">
      <c r="A35" s="1"/>
      <c r="B35" s="34">
        <v>2</v>
      </c>
      <c r="C35" s="165" t="s">
        <v>50</v>
      </c>
      <c r="D35" s="165"/>
      <c r="E35" s="165"/>
      <c r="F35" s="165"/>
      <c r="G35" s="165"/>
      <c r="H35" s="165"/>
      <c r="I35" s="165"/>
      <c r="J35" s="1"/>
    </row>
    <row r="36" spans="1:15" ht="14.45" customHeight="1">
      <c r="A36" s="1"/>
      <c r="B36" s="34">
        <v>3</v>
      </c>
      <c r="C36" s="160" t="s">
        <v>51</v>
      </c>
      <c r="D36" s="160"/>
      <c r="E36" s="160"/>
      <c r="F36" s="160"/>
      <c r="G36" s="160"/>
      <c r="H36" s="160"/>
      <c r="I36" s="160"/>
      <c r="J36" s="1"/>
    </row>
    <row r="37" spans="1:15" ht="14.45" customHeight="1">
      <c r="A37" s="1"/>
      <c r="B37" s="34">
        <v>4</v>
      </c>
      <c r="C37" s="160" t="s">
        <v>52</v>
      </c>
      <c r="D37" s="160"/>
      <c r="E37" s="160"/>
      <c r="F37" s="160"/>
      <c r="G37" s="160"/>
      <c r="H37" s="160"/>
      <c r="I37" s="160"/>
      <c r="J37" s="1"/>
    </row>
    <row r="38" spans="1:15" ht="14.45" customHeight="1">
      <c r="A38" s="1"/>
      <c r="B38" s="36">
        <v>5</v>
      </c>
      <c r="C38" s="160" t="s">
        <v>105</v>
      </c>
      <c r="D38" s="160"/>
      <c r="E38" s="160"/>
      <c r="F38" s="160"/>
      <c r="G38" s="160"/>
      <c r="H38" s="160"/>
      <c r="I38" s="160"/>
      <c r="J38" s="1"/>
    </row>
    <row r="39" spans="1:15">
      <c r="A39" s="1"/>
      <c r="B39" s="51">
        <v>6</v>
      </c>
      <c r="C39" s="50" t="s">
        <v>106</v>
      </c>
      <c r="D39" s="1"/>
      <c r="E39" s="1"/>
      <c r="F39" s="1"/>
      <c r="G39" s="1"/>
      <c r="H39" s="1"/>
      <c r="I39" s="1"/>
      <c r="J39" s="1"/>
    </row>
    <row r="40" spans="1:15">
      <c r="A40" s="1"/>
      <c r="B40" s="52">
        <v>7</v>
      </c>
      <c r="C40" s="140" t="s">
        <v>135</v>
      </c>
      <c r="D40" s="1"/>
      <c r="E40" s="1"/>
      <c r="F40" s="1"/>
      <c r="G40" s="1"/>
      <c r="H40" s="1"/>
      <c r="I40" s="145"/>
      <c r="J40" s="1"/>
    </row>
    <row r="41" spans="1:15">
      <c r="A41" s="1"/>
      <c r="B41" s="1"/>
      <c r="C41" s="1"/>
      <c r="D41" s="1"/>
      <c r="E41" s="1"/>
      <c r="F41" s="1"/>
      <c r="G41" s="1"/>
      <c r="H41" s="1"/>
      <c r="I41" s="1"/>
      <c r="J41" s="1"/>
    </row>
    <row r="42" spans="1:15">
      <c r="A42" s="1"/>
      <c r="B42" s="1"/>
      <c r="C42" s="1"/>
      <c r="D42" s="1"/>
      <c r="E42" s="1"/>
      <c r="F42" s="1"/>
      <c r="G42" s="1"/>
      <c r="H42" s="1"/>
      <c r="I42" s="1"/>
      <c r="J42" s="1"/>
    </row>
    <row r="43" spans="1:15">
      <c r="A43" s="1"/>
      <c r="B43" s="1"/>
      <c r="C43" s="1"/>
      <c r="D43" s="1"/>
      <c r="E43" s="1"/>
      <c r="F43" s="1"/>
      <c r="G43" s="1"/>
      <c r="H43" s="1"/>
      <c r="I43" s="1"/>
      <c r="J43" s="1"/>
    </row>
    <row r="44" spans="1:15">
      <c r="A44" s="1"/>
      <c r="B44" s="1"/>
      <c r="C44" s="1"/>
      <c r="D44" s="1"/>
      <c r="E44" s="1"/>
      <c r="F44" s="1"/>
      <c r="G44" s="1"/>
      <c r="H44" s="1"/>
      <c r="I44" s="1"/>
      <c r="J44" s="1"/>
    </row>
    <row r="45" spans="1:15">
      <c r="A45" s="1"/>
      <c r="B45" s="1"/>
      <c r="C45" s="1"/>
      <c r="D45" s="1"/>
      <c r="E45" s="1"/>
      <c r="F45" s="1"/>
      <c r="G45" s="1"/>
      <c r="H45" s="1"/>
      <c r="I45" s="1"/>
      <c r="J45" s="1"/>
    </row>
    <row r="46" spans="1:15">
      <c r="A46" s="1"/>
      <c r="B46" s="1"/>
      <c r="C46" s="1"/>
      <c r="D46" s="1"/>
      <c r="E46" s="1"/>
      <c r="F46" s="1"/>
      <c r="G46" s="1"/>
      <c r="H46" s="1"/>
      <c r="I46" s="1"/>
      <c r="J46" s="1"/>
    </row>
    <row r="47" spans="1:15">
      <c r="A47" s="1"/>
      <c r="B47" s="1"/>
      <c r="C47" s="1"/>
      <c r="D47" s="1"/>
      <c r="E47" s="1"/>
      <c r="F47" s="1"/>
      <c r="G47" s="1"/>
      <c r="H47" s="1"/>
      <c r="I47" s="1"/>
      <c r="J47" s="1"/>
    </row>
    <row r="48" spans="1:15">
      <c r="M48" s="180"/>
      <c r="N48" s="180"/>
      <c r="O48" s="180"/>
    </row>
    <row r="49" spans="13:15">
      <c r="M49" s="180"/>
      <c r="N49" s="180"/>
      <c r="O49" s="180"/>
    </row>
    <row r="50" spans="13:15">
      <c r="M50" s="180"/>
      <c r="N50" s="180"/>
      <c r="O50" s="180"/>
    </row>
    <row r="51" spans="13:15">
      <c r="M51" s="180"/>
      <c r="N51" s="180"/>
      <c r="O51" s="180"/>
    </row>
    <row r="52" spans="13:15">
      <c r="M52" s="180"/>
      <c r="N52" s="180"/>
      <c r="O52" s="180"/>
    </row>
    <row r="53" spans="13:15">
      <c r="M53" s="180"/>
      <c r="N53" s="180"/>
      <c r="O53" s="180"/>
    </row>
    <row r="54" spans="13:15">
      <c r="M54" s="180"/>
      <c r="N54" s="180"/>
      <c r="O54" s="180"/>
    </row>
    <row r="55" spans="13:15">
      <c r="M55" s="180"/>
      <c r="N55" s="180"/>
      <c r="O55" s="180"/>
    </row>
    <row r="56" spans="13:15">
      <c r="M56" s="180"/>
      <c r="N56" s="180"/>
      <c r="O56" s="180"/>
    </row>
    <row r="57" spans="13:15">
      <c r="M57" s="180"/>
      <c r="N57" s="180"/>
      <c r="O57" s="180"/>
    </row>
    <row r="58" spans="13:15">
      <c r="M58" s="180"/>
      <c r="N58" s="180"/>
      <c r="O58" s="180"/>
    </row>
    <row r="59" spans="13:15">
      <c r="M59" s="180"/>
      <c r="N59" s="180"/>
      <c r="O59" s="180"/>
    </row>
    <row r="60" spans="13:15">
      <c r="M60" s="180"/>
      <c r="N60" s="180"/>
      <c r="O60" s="180"/>
    </row>
    <row r="61" spans="13:15">
      <c r="M61" s="180"/>
      <c r="N61" s="180"/>
      <c r="O61" s="180"/>
    </row>
    <row r="62" spans="13:15">
      <c r="M62" s="180"/>
      <c r="N62" s="180"/>
      <c r="O62" s="180"/>
    </row>
    <row r="63" spans="13:15">
      <c r="M63" s="180"/>
      <c r="N63" s="180"/>
      <c r="O63" s="180"/>
    </row>
    <row r="64" spans="13:15">
      <c r="M64" s="180"/>
      <c r="N64" s="180"/>
      <c r="O64" s="180"/>
    </row>
    <row r="65" spans="13:15">
      <c r="M65" s="180"/>
      <c r="N65" s="180"/>
      <c r="O65" s="180"/>
    </row>
    <row r="66" spans="13:15">
      <c r="M66" s="180"/>
      <c r="N66" s="180"/>
      <c r="O66" s="180"/>
    </row>
  </sheetData>
  <mergeCells count="19">
    <mergeCell ref="B20:C20"/>
    <mergeCell ref="B21:C21"/>
    <mergeCell ref="B22:C22"/>
    <mergeCell ref="B9:I9"/>
    <mergeCell ref="B10:I10"/>
    <mergeCell ref="C38:I38"/>
    <mergeCell ref="B26:C26"/>
    <mergeCell ref="B27:C27"/>
    <mergeCell ref="C33:I34"/>
    <mergeCell ref="C35:I35"/>
    <mergeCell ref="C36:I36"/>
    <mergeCell ref="C37:I37"/>
    <mergeCell ref="B23:C23"/>
    <mergeCell ref="B14:C14"/>
    <mergeCell ref="B15:C15"/>
    <mergeCell ref="B16:C16"/>
    <mergeCell ref="B17:C17"/>
    <mergeCell ref="B18:C18"/>
    <mergeCell ref="B19:C19"/>
  </mergeCells>
  <dataValidations count="1">
    <dataValidation type="list" allowBlank="1" showInputMessage="1" showErrorMessage="1" sqref="D14:H14">
      <formula1>"CGAAP, MIFRS, USGAAP, ASPE"</formula1>
    </dataValidation>
  </dataValidations>
  <printOptions horizontalCentered="1"/>
  <pageMargins left="0.25" right="0.25" top="0.75" bottom="0.75" header="0.3" footer="0.3"/>
  <pageSetup scale="45" orientation="portrait" r:id="rId1"/>
  <headerFooter scaleWithDoc="0">
    <oddHeader xml:space="preserve">&amp;RUpdated: 2017-06-07
EB-2017-0049
Exhibit C2
Tab 1
Schedule 1
Page &amp;P of &amp;N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vidence_Exhibit" ma:contentTypeID="0x0101006C4D7F394B56A844BBAB815FF7A6EFB5" ma:contentTypeVersion="90" ma:contentTypeDescription="Create a new evidence Exhibit using the Template Master." ma:contentTypeScope="" ma:versionID="6034fbc6a2fdf02dea1dc0f2da1ea152">
  <xsd:schema xmlns:xsd="http://www.w3.org/2001/XMLSchema" xmlns:xs="http://www.w3.org/2001/XMLSchema" xmlns:p="http://schemas.microsoft.com/office/2006/metadata/properties" xmlns:ns2="f0af1d65-dfd0-4b99-b523-def3a954563f" xmlns:ns3="f9175001-c430-4d57-adde-c1c10539e919" xmlns:ns4="c177ebce-ba5d-4f17-87d0-6a1c56acc62b" xmlns:ns5="9fda2e78-8e3f-49d4-9e97-25a6337a81ff" xmlns:ns6="ea909525-6dd5-47d7-9eed-71e77e5cedc6" xmlns:ns7="6cd78a55-9298-4f12-88a0-08be2e2ac8f0" xmlns:ns8="31a38067-a042-4e0e-9037-517587b10700" targetNamespace="http://schemas.microsoft.com/office/2006/metadata/properties" ma:root="true" ma:fieldsID="cc0bbb9d2d6e8568e330d71548e5fce2" ns2:_="" ns3:_="" ns4:_="" ns5:_="" ns6:_="" ns7:_="" ns8:_="">
    <xsd:import namespace="f0af1d65-dfd0-4b99-b523-def3a954563f"/>
    <xsd:import namespace="f9175001-c430-4d57-adde-c1c10539e919"/>
    <xsd:import namespace="c177ebce-ba5d-4f17-87d0-6a1c56acc62b"/>
    <xsd:import namespace="9fda2e78-8e3f-49d4-9e97-25a6337a81ff"/>
    <xsd:import namespace="ea909525-6dd5-47d7-9eed-71e77e5cedc6"/>
    <xsd:import namespace="6cd78a55-9298-4f12-88a0-08be2e2ac8f0"/>
    <xsd:import namespace="31a38067-a042-4e0e-9037-517587b10700"/>
    <xsd:element name="properties">
      <xsd:complexType>
        <xsd:sequence>
          <xsd:element name="documentManagement">
            <xsd:complexType>
              <xsd:all>
                <xsd:element ref="ns2:Hydro_x0020_One_x0020_Data_x0020_Classification"/>
                <xsd:element ref="ns3:Issue_x0020_Date"/>
                <xsd:element ref="ns3:Case_x0020_Number_x002f_Docket_x0020_Number" minOccurs="0"/>
                <xsd:element ref="ns4:Exhibit"/>
                <xsd:element ref="ns4:Tab"/>
                <xsd:element ref="ns4:Schedule"/>
                <xsd:element ref="ns5:Shell_Created" minOccurs="0"/>
                <xsd:element ref="ns6:Filing_x0020_Status" minOccurs="0"/>
                <xsd:element ref="ns5:Primary_Author" minOccurs="0"/>
                <xsd:element ref="ns5:Additional_Reviewers" minOccurs="0"/>
                <xsd:element ref="ns7:Witness" minOccurs="0"/>
                <xsd:element ref="ns8:RA_x0020_Contact" minOccurs="0"/>
                <xsd:element ref="ns5:Dir_Contact" minOccurs="0"/>
                <xsd:element ref="ns5:Draft_Ready" minOccurs="0"/>
                <xsd:element ref="ns5:RA_Approved" minOccurs="0"/>
                <xsd:element ref="ns5:Dir_Approved" minOccurs="0"/>
                <xsd:element ref="ns5:SR_Approved" minOccurs="0"/>
                <xsd:element ref="ns5:Strategic_x003f_" minOccurs="0"/>
                <xsd:element ref="ns7:Legal" minOccurs="0"/>
                <xsd:element ref="ns7:BP_x0020_Up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2" ma:displayName="Hydro One Data Classification" ma:default="Internal Use (Only Internal information is not for release to the public)" ma:description="Use these options to classify the data you are uploading onto the site. Any questions please contact BIT security team" ma:format="RadioButtons" ma:internalName="Hydro_x0020_One_x0020_Data_x0020_Classification" ma:readOnly="false">
      <xsd:simpleType>
        <xsd:restriction base="dms:Choice">
          <xsd:enumeration value="Internal Use (Only Internal information is not for release to the public)"/>
        </xsd:restriction>
      </xsd:simple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Issue_x0020_Date" ma:index="3" ma:displayName="Issue Date" ma:description="Date the document was issued." ma:format="DateOnly" ma:internalName="Issue_x0020_Date">
      <xsd:simpleType>
        <xsd:restriction base="dms:DateTime"/>
      </xsd:simpleType>
    </xsd:element>
    <xsd:element name="Case_x0020_Number_x002f_Docket_x0020_Number" ma:index="4"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77ebce-ba5d-4f17-87d0-6a1c56acc62b" elementFormDefault="qualified">
    <xsd:import namespace="http://schemas.microsoft.com/office/2006/documentManagement/types"/>
    <xsd:import namespace="http://schemas.microsoft.com/office/infopath/2007/PartnerControls"/>
    <xsd:element name="Exhibit" ma:index="5" ma:displayName="Exhibit" ma:internalName="Exhibit" ma:readOnly="false">
      <xsd:simpleType>
        <xsd:restriction base="dms:Text">
          <xsd:maxLength value="8"/>
        </xsd:restriction>
      </xsd:simpleType>
    </xsd:element>
    <xsd:element name="Tab" ma:index="6" ma:displayName="Tab" ma:internalName="Tab" ma:readOnly="false">
      <xsd:simpleType>
        <xsd:restriction base="dms:Text">
          <xsd:maxLength value="8"/>
        </xsd:restriction>
      </xsd:simpleType>
    </xsd:element>
    <xsd:element name="Schedule" ma:index="7" ma:displayName="Schedule" ma:decimals="0" ma:internalName="Schedule" ma:readOnly="false" ma:percentage="FALSE">
      <xsd:simpleType>
        <xsd:restriction base="dms:Number">
          <xsd:maxInclusive value="999"/>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9fda2e78-8e3f-49d4-9e97-25a6337a81ff" elementFormDefault="qualified">
    <xsd:import namespace="http://schemas.microsoft.com/office/2006/documentManagement/types"/>
    <xsd:import namespace="http://schemas.microsoft.com/office/infopath/2007/PartnerControls"/>
    <xsd:element name="Shell_Created" ma:index="8" nillable="true" ma:displayName="Shell_Created" ma:default="0" ma:description="Has RRA created the shell file for this item?" ma:internalName="Shell_Created">
      <xsd:simpleType>
        <xsd:restriction base="dms:Boolean"/>
      </xsd:simpleType>
    </xsd:element>
    <xsd:element name="Primary_Author" ma:index="10" nillable="true" ma:displayName="Primary_Author" ma:description="The person primarily in charge of authoring the item." ma:list="UserInfo" ma:SharePointGroup="0" ma:internalName="Primary_Auth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ditional_Reviewers" ma:index="11" nillable="true" ma:displayName="Additional_Reviewers" ma:description="Are there people other than the Primary Author that should review this prior to approval?" ma:list="UserInfo" ma:SharePointGroup="0" ma:internalName="Additional_Reviewe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r_Contact" ma:index="14" nillable="true" ma:displayName="Dir_Contact" ma:default="Karen Taylor" ma:format="Dropdown" ma:internalName="Dir_Contact" ma:readOnly="false">
      <xsd:simpleType>
        <xsd:union memberTypes="dms:Text">
          <xsd:simpleType>
            <xsd:restriction base="dms:Choice">
              <xsd:enumeration value="Allan Cowan"/>
              <xsd:enumeration value="Oded Hubert"/>
              <xsd:enumeration value="Ian Malpass"/>
              <xsd:enumeration value="Joanne Richardson"/>
              <xsd:enumeration value="Jeffrey Smith"/>
              <xsd:enumeration value="Karen Taylor"/>
            </xsd:restriction>
          </xsd:simpleType>
        </xsd:union>
      </xsd:simpleType>
    </xsd:element>
    <xsd:element name="Draft_Ready" ma:index="15" nillable="true" ma:displayName="Draft_Ready" ma:default="0" ma:description="This denotes whether there is a draft ready for Regulatory review." ma:internalName="Draft_Ready">
      <xsd:simpleType>
        <xsd:restriction base="dms:Boolean"/>
      </xsd:simpleType>
    </xsd:element>
    <xsd:element name="RA_Approved" ma:index="16" nillable="true" ma:displayName="RA_Approved" ma:default="0" ma:description="Denotes Approval by Regulatory Advisor to proceed to Director Review stage." ma:internalName="RA_Approved">
      <xsd:simpleType>
        <xsd:restriction base="dms:Boolean"/>
      </xsd:simpleType>
    </xsd:element>
    <xsd:element name="Dir_Approved" ma:index="17" nillable="true" ma:displayName="Dir_Approved" ma:default="0" ma:description="Denotes approval by Director to either go to Sr Mgmt review (if strategic) or to go to final formatting." ma:internalName="Dir_Approved">
      <xsd:simpleType>
        <xsd:restriction base="dms:Boolean"/>
      </xsd:simpleType>
    </xsd:element>
    <xsd:element name="SR_Approved" ma:index="18" nillable="true" ma:displayName="SR_Approved" ma:default="0" ma:description="Check if Sr Mgmt has approved the item.  Only applies if marked strategic." ma:internalName="SR_Approved">
      <xsd:simpleType>
        <xsd:restriction base="dms:Boolean"/>
      </xsd:simpleType>
    </xsd:element>
    <xsd:element name="Strategic_x003f_" ma:index="19" nillable="true" ma:displayName="Strategic?" ma:default="1" ma:description="Is this item strategic?  If yes then it will garner Sr Mgmt review." ma:internalName="Strategic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Filing_x0020_Status" ma:index="9" nillable="true" ma:displayName="Filing Status" ma:default="Initial_Stage" ma:format="RadioButtons" ma:internalName="Filing_x0020_Status">
      <xsd:simpleType>
        <xsd:restriction base="dms:Choice">
          <xsd:enumeration value="Initial_Stage"/>
          <xsd:enumeration value="RA_Review_Complete"/>
          <xsd:enumeration value="CopyWriter_Complete"/>
          <xsd:enumeration value="Legal_Complete"/>
          <xsd:enumeration value="Blue Page Ready"/>
          <xsd:enumeration value="Blue Page Complete"/>
          <xsd:enumeration value="Blue Page Formatting Complete"/>
          <xsd:enumeration value="Blue Page Megafile Ready"/>
        </xsd:restriction>
      </xsd:simpleType>
    </xsd:element>
  </xsd:schema>
  <xsd:schema xmlns:xsd="http://www.w3.org/2001/XMLSchema" xmlns:xs="http://www.w3.org/2001/XMLSchema" xmlns:dms="http://schemas.microsoft.com/office/2006/documentManagement/types" xmlns:pc="http://schemas.microsoft.com/office/infopath/2007/PartnerControls" targetNamespace="6cd78a55-9298-4f12-88a0-08be2e2ac8f0" elementFormDefault="qualified">
    <xsd:import namespace="http://schemas.microsoft.com/office/2006/documentManagement/types"/>
    <xsd:import namespace="http://schemas.microsoft.com/office/infopath/2007/PartnerControls"/>
    <xsd:element name="Witness" ma:index="12" nillable="true" ma:displayName="Witness" ma:internalName="Witness">
      <xsd:simpleType>
        <xsd:restriction base="dms:Text">
          <xsd:maxLength value="64"/>
        </xsd:restriction>
      </xsd:simpleType>
    </xsd:element>
    <xsd:element name="Legal" ma:index="28" nillable="true" ma:displayName="Legal" ma:default="0" ma:description="Legal review required" ma:internalName="Legal">
      <xsd:simpleType>
        <xsd:restriction base="dms:Boolean"/>
      </xsd:simpleType>
    </xsd:element>
    <xsd:element name="BP_x0020_Update" ma:index="29" nillable="true" ma:displayName="BP Update" ma:default="No" ma:format="Dropdown" ma:internalName="BP_x0020_Updat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3" nillable="true" ma:displayName="RA Contact" ma:default="Nicole Taylor" ma:format="Dropdown" ma:internalName="RA_x0020_Contact">
      <xsd:simpleType>
        <xsd:union memberTypes="dms:Text">
          <xsd:simpleType>
            <xsd:restriction base="dms:Choice">
              <xsd:enumeration value="Nicole Taylor"/>
              <xsd:enumeration value="Maxine Cooper"/>
              <xsd:enumeration value="Jody McEachran"/>
              <xsd:enumeration value="Lisa Lee"/>
              <xsd:enumeration value="Uri Akselrud"/>
              <xsd:enumeration value="Oren Ben-Shlomo"/>
              <xsd:enumeration value="Stephen Vetsi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se_x0020_Number_x002f_Docket_x0020_Number xmlns="f9175001-c430-4d57-adde-c1c10539e919">EB-2017-0049</Case_x0020_Number_x002f_Docket_x0020_Number>
    <Tab xmlns="c177ebce-ba5d-4f17-87d0-6a1c56acc62b">1</Tab>
    <Issue_x0020_Date xmlns="f9175001-c430-4d57-adde-c1c10539e919">2017-06-07T00:00:00-04:00</Issue_x0020_Date>
    <Dir_Approved xmlns="9fda2e78-8e3f-49d4-9e97-25a6337a81ff">true</Dir_Approved>
    <Witness xmlns="6cd78a55-9298-4f12-88a0-08be2e2ac8f0">Joel Jodoin</Witness>
    <RA_Approved xmlns="9fda2e78-8e3f-49d4-9e97-25a6337a81ff">true</RA_Approved>
    <Shell_Created xmlns="9fda2e78-8e3f-49d4-9e97-25a6337a81ff">false</Shell_Created>
    <RA_x0020_Contact xmlns="31a38067-a042-4e0e-9037-517587b10700">Lisa Lee</RA_x0020_Contact>
    <Primary_Author xmlns="9fda2e78-8e3f-49d4-9e97-25a6337a81ff">
      <UserInfo>
        <DisplayName>HUTCHINSON Scot</DisplayName>
        <AccountId>1889</AccountId>
        <AccountType/>
      </UserInfo>
    </Primary_Author>
    <Exhibit xmlns="c177ebce-ba5d-4f17-87d0-6a1c56acc62b">C2</Exhibit>
    <Draft_Ready xmlns="9fda2e78-8e3f-49d4-9e97-25a6337a81ff">true</Draft_Ready>
    <Additional_Reviewers xmlns="9fda2e78-8e3f-49d4-9e97-25a6337a81ff">
      <UserInfo>
        <DisplayName>NAVA Anthony</DisplayName>
        <AccountId>535</AccountId>
        <AccountType/>
      </UserInfo>
      <UserInfo>
        <DisplayName>SCOTT Glenn</DisplayName>
        <AccountId>616</AccountId>
        <AccountType/>
      </UserInfo>
    </Additional_Reviewers>
    <Schedule xmlns="c177ebce-ba5d-4f17-87d0-6a1c56acc62b">1</Schedule>
    <Filing_x0020_Status xmlns="ea909525-6dd5-47d7-9eed-71e77e5cedc6">Blue Page Formatting Complete</Filing_x0020_Status>
    <Dir_Contact xmlns="9fda2e78-8e3f-49d4-9e97-25a6337a81ff">Karen Taylor</Dir_Contact>
    <Hydro_x0020_One_x0020_Data_x0020_Classification xmlns="f0af1d65-dfd0-4b99-b523-def3a954563f">Internal Use (Only Internal information is not for release to the public)</Hydro_x0020_One_x0020_Data_x0020_Classification>
    <SR_Approved xmlns="9fda2e78-8e3f-49d4-9e97-25a6337a81ff">false</SR_Approved>
    <Strategic_x003f_ xmlns="9fda2e78-8e3f-49d4-9e97-25a6337a81ff">false</Strategic_x003f_>
    <Legal xmlns="6cd78a55-9298-4f12-88a0-08be2e2ac8f0">true</Legal>
    <BP_x0020_Update xmlns="6cd78a55-9298-4f12-88a0-08be2e2ac8f0">Yes</BP_x0020_Update>
  </documentManagement>
</p:properties>
</file>

<file path=customXml/item4.xml><?xml version="1.0" encoding="utf-8"?>
<?mso-contentType ?>
<customXsn xmlns="http://schemas.microsoft.com/office/2006/metadata/customXsn">
  <xsnLocation>https://teams.hydroone.com/sites/ra/ra/b2mlp/EB2015002/Forms/Document/c7d368c570245b4acustomXsn.xsn</xsnLocation>
  <cached>True</cached>
  <openByDefault>True</openByDefault>
  <xsnScope>https://teams.hydroone.com/sites/ra/ra/b2mlp/EB2015002</xsnScope>
</customXsn>
</file>

<file path=customXml/itemProps1.xml><?xml version="1.0" encoding="utf-8"?>
<ds:datastoreItem xmlns:ds="http://schemas.openxmlformats.org/officeDocument/2006/customXml" ds:itemID="{322401E0-0EC4-4AF6-A9D8-3DD05FF435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f1d65-dfd0-4b99-b523-def3a954563f"/>
    <ds:schemaRef ds:uri="f9175001-c430-4d57-adde-c1c10539e919"/>
    <ds:schemaRef ds:uri="c177ebce-ba5d-4f17-87d0-6a1c56acc62b"/>
    <ds:schemaRef ds:uri="9fda2e78-8e3f-49d4-9e97-25a6337a81ff"/>
    <ds:schemaRef ds:uri="ea909525-6dd5-47d7-9eed-71e77e5cedc6"/>
    <ds:schemaRef ds:uri="6cd78a55-9298-4f12-88a0-08be2e2ac8f0"/>
    <ds:schemaRef ds:uri="31a38067-a042-4e0e-9037-517587b107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A239FA-7645-40E3-9258-6D507359D78F}">
  <ds:schemaRefs>
    <ds:schemaRef ds:uri="http://schemas.microsoft.com/sharepoint/v3/contenttype/forms"/>
  </ds:schemaRefs>
</ds:datastoreItem>
</file>

<file path=customXml/itemProps3.xml><?xml version="1.0" encoding="utf-8"?>
<ds:datastoreItem xmlns:ds="http://schemas.openxmlformats.org/officeDocument/2006/customXml" ds:itemID="{00365235-8AFF-4291-A8E3-DF57CEBD510F}">
  <ds:schemaRefs>
    <ds:schemaRef ds:uri="http://schemas.openxmlformats.org/package/2006/metadata/core-properties"/>
    <ds:schemaRef ds:uri="c177ebce-ba5d-4f17-87d0-6a1c56acc62b"/>
    <ds:schemaRef ds:uri="ea909525-6dd5-47d7-9eed-71e77e5cedc6"/>
    <ds:schemaRef ds:uri="http://purl.org/dc/dcmitype/"/>
    <ds:schemaRef ds:uri="http://purl.org/dc/terms/"/>
    <ds:schemaRef ds:uri="http://schemas.microsoft.com/office/infopath/2007/PartnerControls"/>
    <ds:schemaRef ds:uri="http://schemas.microsoft.com/office/2006/documentManagement/types"/>
    <ds:schemaRef ds:uri="31a38067-a042-4e0e-9037-517587b10700"/>
    <ds:schemaRef ds:uri="f0af1d65-dfd0-4b99-b523-def3a954563f"/>
    <ds:schemaRef ds:uri="http://schemas.microsoft.com/office/2006/metadata/properties"/>
    <ds:schemaRef ds:uri="http://purl.org/dc/elements/1.1/"/>
    <ds:schemaRef ds:uri="6cd78a55-9298-4f12-88a0-08be2e2ac8f0"/>
    <ds:schemaRef ds:uri="9fda2e78-8e3f-49d4-9e97-25a6337a81ff"/>
    <ds:schemaRef ds:uri="f9175001-c430-4d57-adde-c1c10539e919"/>
    <ds:schemaRef ds:uri="http://www.w3.org/XML/1998/namespace"/>
  </ds:schemaRefs>
</ds:datastoreItem>
</file>

<file path=customXml/itemProps4.xml><?xml version="1.0" encoding="utf-8"?>
<ds:datastoreItem xmlns:ds="http://schemas.openxmlformats.org/officeDocument/2006/customXml" ds:itemID="{5EB7EFC1-1285-4B31-BF73-3519C8D4B51E}">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2-JA</vt:lpstr>
      <vt:lpstr>2-JB</vt:lpstr>
      <vt:lpstr>2-JC</vt:lpstr>
      <vt:lpstr>2-L</vt:lpstr>
      <vt:lpstr>'2-JA'!Print_Area</vt:lpstr>
      <vt:lpstr>'2-JB'!Print_Area</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OM&amp;A Summary and Cost Driver Tables</dc:title>
  <dc:creator>William ILIE</dc:creator>
  <cp:lastModifiedBy>GAUVREAU Diane</cp:lastModifiedBy>
  <cp:lastPrinted>2017-06-05T15:11:53Z</cp:lastPrinted>
  <dcterms:created xsi:type="dcterms:W3CDTF">2016-12-16T21:11:34Z</dcterms:created>
  <dcterms:modified xsi:type="dcterms:W3CDTF">2017-06-05T15:11:53Z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0x0101006C4D7F394B56A844BBAB815FF7A6EFB5</vt:lpwstr>
  </property>
  <property fmtid="{D5CDD505-2E9C-101B-9397-08002B2CF9AE}" pid="3" name="Hydro One Data Classification">
    <vt:lpwstr>Internal Use (Only Internal information is not for release to the public)</vt:lpwstr>
  </property>
  <property fmtid="{D5CDD505-2E9C-101B-9397-08002B2CF9AE}" pid="4" name="RA2_Approved">
    <vt:bool>false</vt:bool>
  </property>
  <property fmtid="{D5CDD505-2E9C-101B-9397-08002B2CF9AE}" pid="5" name="ISD_Category">
    <vt:lpwstr>Other</vt:lpwstr>
  </property>
  <property fmtid="{D5CDD505-2E9C-101B-9397-08002B2CF9AE}" pid="6" name="AM_Approved">
    <vt:bool>false</vt:bool>
  </property>
  <property fmtid="{D5CDD505-2E9C-101B-9397-08002B2CF9AE}" pid="7" name="Order">
    <vt:r8>60800</vt:r8>
  </property>
  <property fmtid="{D5CDD505-2E9C-101B-9397-08002B2CF9AE}" pid="8" name="Jurisdiction">
    <vt:lpwstr>OEB</vt:lpwstr>
  </property>
  <property fmtid="{D5CDD505-2E9C-101B-9397-08002B2CF9AE}" pid="9" name="Document Type">
    <vt:lpwstr>Prefiled evidence</vt:lpwstr>
  </property>
  <property fmtid="{D5CDD505-2E9C-101B-9397-08002B2CF9AE}" pid="10" name="Authoring Party">
    <vt:lpwstr>Hydro One Networks - HONI</vt:lpwstr>
  </property>
  <property fmtid="{D5CDD505-2E9C-101B-9397-08002B2CF9AE}" pid="11" name="Case Type">
    <vt:lpwstr>Electricity</vt:lpwstr>
  </property>
  <property fmtid="{D5CDD505-2E9C-101B-9397-08002B2CF9AE}" pid="12" name="Applicant">
    <vt:lpwstr>;#Hydro One Networks;#</vt:lpwstr>
  </property>
</Properties>
</file>