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19230" windowHeight="5475"/>
  </bookViews>
  <sheets>
    <sheet name="2-JA" sheetId="1" r:id="rId1"/>
    <sheet name="2-JB" sheetId="2" r:id="rId2"/>
    <sheet name="2-JC" sheetId="3" r:id="rId3"/>
    <sheet name="2-L" sheetId="4" r:id="rId4"/>
  </sheets>
  <externalReferences>
    <externalReference r:id="rId5"/>
  </externalReferences>
  <definedNames>
    <definedName name="BridgeYear">'[1]LDC Info'!$E$26</definedName>
    <definedName name="EBNUMBER">'[1]LDC Info'!$E$16</definedName>
    <definedName name="_xlnm.Print_Area" localSheetId="0">'2-JA'!$A$1:$M$72</definedName>
    <definedName name="_xlnm.Print_Area" localSheetId="1">'2-JB'!$A$1:$I$37</definedName>
    <definedName name="RebaseYear">'[1]LDC Info'!$E$28</definedName>
    <definedName name="TestYear">'[1]LDC Info'!$E$24</definedName>
  </definedNames>
  <calcPr calcId="145621"/>
</workbook>
</file>

<file path=xl/calcChain.xml><?xml version="1.0" encoding="utf-8"?>
<calcChain xmlns="http://schemas.openxmlformats.org/spreadsheetml/2006/main">
  <c r="F47" i="3" l="1"/>
  <c r="G47" i="3"/>
  <c r="I30" i="3" l="1"/>
  <c r="H30" i="3"/>
  <c r="H72" i="3"/>
  <c r="I72" i="3"/>
  <c r="H73" i="3"/>
  <c r="I73" i="3"/>
  <c r="I71" i="3"/>
  <c r="H71" i="3"/>
  <c r="H64" i="3"/>
  <c r="I64" i="3"/>
  <c r="H65" i="3"/>
  <c r="I65" i="3"/>
  <c r="H66" i="3"/>
  <c r="I66" i="3"/>
  <c r="H67" i="3"/>
  <c r="I67" i="3"/>
  <c r="I63" i="3"/>
  <c r="H63" i="3"/>
  <c r="I60" i="3"/>
  <c r="H60" i="3"/>
  <c r="H50" i="3"/>
  <c r="I50" i="3"/>
  <c r="H51" i="3"/>
  <c r="I51" i="3"/>
  <c r="H52" i="3"/>
  <c r="I52" i="3"/>
  <c r="H53" i="3"/>
  <c r="I53" i="3"/>
  <c r="H54" i="3"/>
  <c r="I54" i="3"/>
  <c r="H55" i="3"/>
  <c r="I55" i="3"/>
  <c r="H56" i="3"/>
  <c r="I56" i="3"/>
  <c r="H57" i="3"/>
  <c r="I57" i="3"/>
  <c r="I49" i="3"/>
  <c r="H49" i="3"/>
  <c r="H41" i="3"/>
  <c r="I41" i="3"/>
  <c r="H42" i="3"/>
  <c r="I42" i="3"/>
  <c r="H43" i="3"/>
  <c r="I43" i="3"/>
  <c r="H44" i="3"/>
  <c r="I44" i="3"/>
  <c r="H45" i="3"/>
  <c r="I45" i="3"/>
  <c r="H46" i="3"/>
  <c r="I46" i="3"/>
  <c r="H35" i="3"/>
  <c r="I35" i="3"/>
  <c r="H36" i="3"/>
  <c r="I36" i="3"/>
  <c r="H37" i="3"/>
  <c r="I37" i="3"/>
  <c r="I34" i="3"/>
  <c r="H34" i="3"/>
  <c r="H28" i="3"/>
  <c r="I28" i="3"/>
  <c r="H29" i="3"/>
  <c r="I29" i="3"/>
  <c r="H31" i="3"/>
  <c r="I31" i="3"/>
  <c r="C69" i="3" l="1"/>
  <c r="C25" i="1" s="1"/>
  <c r="D69" i="3"/>
  <c r="D25" i="1" s="1"/>
  <c r="E69" i="3"/>
  <c r="E25" i="1" s="1"/>
  <c r="F69" i="3"/>
  <c r="F25" i="1" s="1"/>
  <c r="G69" i="3"/>
  <c r="B69" i="3"/>
  <c r="B25" i="1" s="1"/>
  <c r="C58" i="3"/>
  <c r="D58" i="3"/>
  <c r="E58" i="3"/>
  <c r="F58" i="3"/>
  <c r="G58" i="3"/>
  <c r="B58" i="3"/>
  <c r="C32" i="3"/>
  <c r="D32" i="3"/>
  <c r="E32" i="3"/>
  <c r="F32" i="3"/>
  <c r="G32" i="3"/>
  <c r="B32" i="3"/>
  <c r="G17" i="4" l="1"/>
  <c r="E24" i="1"/>
  <c r="G25" i="1"/>
  <c r="H69" i="3"/>
  <c r="I69" i="3"/>
  <c r="D17" i="4"/>
  <c r="B24" i="1"/>
  <c r="F17" i="4"/>
  <c r="D24" i="1"/>
  <c r="I17" i="4"/>
  <c r="G24" i="1"/>
  <c r="E17" i="4"/>
  <c r="C24" i="1"/>
  <c r="H17" i="4"/>
  <c r="F24" i="1"/>
  <c r="G61" i="3"/>
  <c r="F61" i="3"/>
  <c r="F18" i="1" s="1"/>
  <c r="E61" i="3"/>
  <c r="E18" i="1" s="1"/>
  <c r="D61" i="3"/>
  <c r="D18" i="1" s="1"/>
  <c r="C61" i="3"/>
  <c r="C18" i="1" s="1"/>
  <c r="B61" i="3"/>
  <c r="B18" i="1" s="1"/>
  <c r="I59" i="3"/>
  <c r="H59" i="3"/>
  <c r="I62" i="3"/>
  <c r="H62" i="3"/>
  <c r="H61" i="3" l="1"/>
  <c r="G18" i="1"/>
  <c r="I61" i="3"/>
  <c r="C74" i="3"/>
  <c r="C26" i="1" s="1"/>
  <c r="D74" i="3"/>
  <c r="D26" i="1" s="1"/>
  <c r="E74" i="3"/>
  <c r="E26" i="1" s="1"/>
  <c r="F74" i="3"/>
  <c r="F26" i="1" s="1"/>
  <c r="G74" i="3"/>
  <c r="B74" i="3"/>
  <c r="B26" i="1" s="1"/>
  <c r="C47" i="3"/>
  <c r="D47" i="3"/>
  <c r="D22" i="1" s="1"/>
  <c r="E47" i="3"/>
  <c r="E22" i="1" s="1"/>
  <c r="F22" i="1"/>
  <c r="G22" i="1"/>
  <c r="B47" i="3"/>
  <c r="C38" i="3"/>
  <c r="C17" i="1" s="1"/>
  <c r="D38" i="3"/>
  <c r="D17" i="1" s="1"/>
  <c r="E38" i="3"/>
  <c r="E17" i="1" s="1"/>
  <c r="F38" i="3"/>
  <c r="F17" i="1" s="1"/>
  <c r="G38" i="3"/>
  <c r="B38" i="3"/>
  <c r="B17" i="1" s="1"/>
  <c r="C22" i="1" l="1"/>
  <c r="C39" i="1" s="1"/>
  <c r="C75" i="3"/>
  <c r="B22" i="1"/>
  <c r="B39" i="1" s="1"/>
  <c r="B75" i="3"/>
  <c r="G17" i="1"/>
  <c r="K51" i="1" s="1"/>
  <c r="H38" i="3"/>
  <c r="I38" i="3"/>
  <c r="H74" i="3"/>
  <c r="I74" i="3"/>
  <c r="G26" i="1"/>
  <c r="K57" i="1" s="1"/>
  <c r="B54" i="1"/>
  <c r="C54" i="1"/>
  <c r="E54" i="1"/>
  <c r="G54" i="1"/>
  <c r="I54" i="1"/>
  <c r="K54" i="1"/>
  <c r="B56" i="1"/>
  <c r="C56" i="1"/>
  <c r="E56" i="1"/>
  <c r="G56" i="1"/>
  <c r="I56" i="1"/>
  <c r="K56" i="1"/>
  <c r="B57" i="1"/>
  <c r="C57" i="1"/>
  <c r="E57" i="1"/>
  <c r="G57" i="1"/>
  <c r="I57" i="1"/>
  <c r="B51" i="1"/>
  <c r="C51" i="1"/>
  <c r="E51" i="1"/>
  <c r="G51" i="1"/>
  <c r="I51" i="1"/>
  <c r="B52" i="1"/>
  <c r="C52" i="1"/>
  <c r="E52" i="1"/>
  <c r="G52" i="1"/>
  <c r="I52" i="1"/>
  <c r="K52" i="1"/>
  <c r="B40" i="1"/>
  <c r="C40" i="1"/>
  <c r="D40" i="1"/>
  <c r="E40" i="1"/>
  <c r="F40" i="1"/>
  <c r="G40" i="1"/>
  <c r="B42" i="1"/>
  <c r="C42" i="1"/>
  <c r="D42" i="1"/>
  <c r="E42" i="1"/>
  <c r="F42" i="1"/>
  <c r="G42" i="1"/>
  <c r="B43" i="1"/>
  <c r="C43" i="1"/>
  <c r="D43" i="1"/>
  <c r="E43" i="1"/>
  <c r="F43" i="1"/>
  <c r="D39" i="1"/>
  <c r="E39" i="1"/>
  <c r="F39" i="1"/>
  <c r="G39" i="1"/>
  <c r="B37" i="1"/>
  <c r="C37" i="1"/>
  <c r="D37" i="1"/>
  <c r="E37" i="1"/>
  <c r="F37" i="1"/>
  <c r="B38" i="1"/>
  <c r="C38" i="1"/>
  <c r="D38" i="1"/>
  <c r="E38" i="1"/>
  <c r="F38" i="1"/>
  <c r="G38" i="1"/>
  <c r="F52" i="1" l="1"/>
  <c r="F51" i="1"/>
  <c r="G43" i="1"/>
  <c r="L52" i="1"/>
  <c r="G37" i="1"/>
  <c r="L57" i="1"/>
  <c r="H52" i="1"/>
  <c r="J54" i="1"/>
  <c r="J52" i="1"/>
  <c r="H51" i="1"/>
  <c r="F56" i="1"/>
  <c r="F54" i="1"/>
  <c r="F57" i="1"/>
  <c r="H54" i="1"/>
  <c r="L51" i="1"/>
  <c r="J57" i="1"/>
  <c r="H57" i="1"/>
  <c r="J56" i="1"/>
  <c r="L54" i="1"/>
  <c r="L56" i="1"/>
  <c r="H56" i="1"/>
  <c r="J51" i="1"/>
  <c r="C25" i="3" l="1"/>
  <c r="C15" i="1" l="1"/>
  <c r="B16" i="1"/>
  <c r="D16" i="1"/>
  <c r="E16" i="1"/>
  <c r="F16" i="1"/>
  <c r="G16" i="1"/>
  <c r="D41" i="1" l="1"/>
  <c r="E16" i="4"/>
  <c r="G27" i="1"/>
  <c r="B41" i="1"/>
  <c r="D36" i="1"/>
  <c r="E50" i="1"/>
  <c r="I55" i="1"/>
  <c r="F41" i="1"/>
  <c r="G36" i="1"/>
  <c r="K50" i="1"/>
  <c r="B50" i="1"/>
  <c r="B36" i="1"/>
  <c r="G55" i="1"/>
  <c r="E41" i="1"/>
  <c r="C55" i="1"/>
  <c r="C41" i="1"/>
  <c r="F36" i="1"/>
  <c r="I50" i="1"/>
  <c r="C16" i="1"/>
  <c r="C19" i="1" s="1"/>
  <c r="E36" i="1"/>
  <c r="G50" i="1"/>
  <c r="K55" i="1"/>
  <c r="G41" i="1"/>
  <c r="B27" i="2"/>
  <c r="I28" i="4"/>
  <c r="H28" i="4"/>
  <c r="I24" i="4"/>
  <c r="H24" i="4"/>
  <c r="G24" i="4"/>
  <c r="F24" i="4"/>
  <c r="D24" i="4"/>
  <c r="E24" i="4"/>
  <c r="I21" i="4"/>
  <c r="H21" i="4"/>
  <c r="H58" i="3"/>
  <c r="I58" i="3"/>
  <c r="H47" i="3"/>
  <c r="I47" i="3"/>
  <c r="I40" i="3"/>
  <c r="H40" i="3"/>
  <c r="H32" i="3"/>
  <c r="I32" i="3"/>
  <c r="I27" i="3"/>
  <c r="H27" i="3"/>
  <c r="B25" i="3"/>
  <c r="D25" i="3"/>
  <c r="E25" i="3"/>
  <c r="F25" i="3"/>
  <c r="G25" i="3"/>
  <c r="H17" i="3"/>
  <c r="I17" i="3"/>
  <c r="H18" i="3"/>
  <c r="I18" i="3"/>
  <c r="H19" i="3"/>
  <c r="I19" i="3"/>
  <c r="H20" i="3"/>
  <c r="I20" i="3"/>
  <c r="H21" i="3"/>
  <c r="I21" i="3"/>
  <c r="H22" i="3"/>
  <c r="I22" i="3"/>
  <c r="H23" i="3"/>
  <c r="I23" i="3"/>
  <c r="H24" i="3"/>
  <c r="I24" i="3"/>
  <c r="I16" i="3"/>
  <c r="H16" i="3"/>
  <c r="K53" i="1"/>
  <c r="I53" i="1"/>
  <c r="G53" i="1"/>
  <c r="E53" i="1"/>
  <c r="B53" i="1"/>
  <c r="C53" i="1"/>
  <c r="C49" i="1"/>
  <c r="K48" i="1"/>
  <c r="I48" i="1"/>
  <c r="G48" i="1"/>
  <c r="E48" i="1"/>
  <c r="B48" i="1"/>
  <c r="C48" i="1"/>
  <c r="C35" i="1"/>
  <c r="G34" i="1"/>
  <c r="F34" i="1"/>
  <c r="E34" i="1"/>
  <c r="D34" i="1"/>
  <c r="B34" i="1"/>
  <c r="C34" i="1"/>
  <c r="F27" i="1"/>
  <c r="E27" i="1"/>
  <c r="C27" i="1"/>
  <c r="F50" i="1" l="1"/>
  <c r="G75" i="3"/>
  <c r="I16" i="4" s="1"/>
  <c r="I27" i="4" s="1"/>
  <c r="F75" i="3"/>
  <c r="H16" i="4" s="1"/>
  <c r="H18" i="4" s="1"/>
  <c r="H25" i="4" s="1"/>
  <c r="E75" i="3"/>
  <c r="G16" i="4" s="1"/>
  <c r="D75" i="3"/>
  <c r="F16" i="4" s="1"/>
  <c r="B27" i="1"/>
  <c r="G29" i="1" s="1"/>
  <c r="D27" i="1"/>
  <c r="B55" i="1"/>
  <c r="E55" i="1"/>
  <c r="H55" i="1" s="1"/>
  <c r="H50" i="1"/>
  <c r="J55" i="1"/>
  <c r="G15" i="1"/>
  <c r="B15" i="1"/>
  <c r="F15" i="1"/>
  <c r="J50" i="1"/>
  <c r="L50" i="1"/>
  <c r="E15" i="1"/>
  <c r="D15" i="1"/>
  <c r="L55" i="1"/>
  <c r="C36" i="1"/>
  <c r="C44" i="1" s="1"/>
  <c r="C50" i="1"/>
  <c r="H53" i="1"/>
  <c r="D15" i="2"/>
  <c r="D27" i="2" s="1"/>
  <c r="C30" i="1"/>
  <c r="I25" i="3"/>
  <c r="I75" i="3" s="1"/>
  <c r="J53" i="1"/>
  <c r="C15" i="2"/>
  <c r="C27" i="2" s="1"/>
  <c r="L53" i="1"/>
  <c r="F53" i="1"/>
  <c r="F28" i="1"/>
  <c r="H25" i="3"/>
  <c r="H75" i="3" s="1"/>
  <c r="G28" i="1"/>
  <c r="D16" i="4" l="1"/>
  <c r="F55" i="1"/>
  <c r="D28" i="1"/>
  <c r="E28" i="1"/>
  <c r="C58" i="1"/>
  <c r="C60" i="1" s="1"/>
  <c r="G18" i="4"/>
  <c r="G25" i="4" s="1"/>
  <c r="B19" i="1"/>
  <c r="B30" i="1" s="1"/>
  <c r="B49" i="1"/>
  <c r="B35" i="1"/>
  <c r="B44" i="1" s="1"/>
  <c r="D19" i="1"/>
  <c r="E49" i="1"/>
  <c r="D35" i="1"/>
  <c r="D44" i="1" s="1"/>
  <c r="F35" i="1"/>
  <c r="F44" i="1" s="1"/>
  <c r="F19" i="1"/>
  <c r="I49" i="1"/>
  <c r="G19" i="1"/>
  <c r="K49" i="1"/>
  <c r="G35" i="1"/>
  <c r="G44" i="1" s="1"/>
  <c r="G49" i="1"/>
  <c r="E35" i="1"/>
  <c r="E44" i="1" s="1"/>
  <c r="E19" i="1"/>
  <c r="F18" i="4"/>
  <c r="F23" i="4"/>
  <c r="I18" i="4"/>
  <c r="I25" i="4" s="1"/>
  <c r="I23" i="4"/>
  <c r="H23" i="4"/>
  <c r="H27" i="4"/>
  <c r="G23" i="4"/>
  <c r="E15" i="2"/>
  <c r="E27" i="2" s="1"/>
  <c r="E23" i="4"/>
  <c r="E18" i="4"/>
  <c r="H29" i="4"/>
  <c r="F49" i="1" l="1"/>
  <c r="E45" i="1"/>
  <c r="D23" i="4"/>
  <c r="D18" i="4"/>
  <c r="D45" i="1"/>
  <c r="F25" i="4"/>
  <c r="G45" i="1"/>
  <c r="F45" i="1"/>
  <c r="G58" i="1"/>
  <c r="G60" i="1" s="1"/>
  <c r="H49" i="1"/>
  <c r="H58" i="1" s="1"/>
  <c r="H60" i="1" s="1"/>
  <c r="I58" i="1"/>
  <c r="I60" i="1" s="1"/>
  <c r="J49" i="1"/>
  <c r="J58" i="1" s="1"/>
  <c r="J60" i="1" s="1"/>
  <c r="F58" i="1"/>
  <c r="F60" i="1" s="1"/>
  <c r="E58" i="1"/>
  <c r="E60" i="1" s="1"/>
  <c r="B58" i="1"/>
  <c r="B60" i="1" s="1"/>
  <c r="F30" i="1"/>
  <c r="F20" i="1"/>
  <c r="D30" i="1"/>
  <c r="D31" i="1" s="1"/>
  <c r="D20" i="1"/>
  <c r="E30" i="1"/>
  <c r="E20" i="1"/>
  <c r="L49" i="1"/>
  <c r="L58" i="1" s="1"/>
  <c r="L60" i="1" s="1"/>
  <c r="K58" i="1"/>
  <c r="G20" i="1"/>
  <c r="G30" i="1"/>
  <c r="G21" i="1"/>
  <c r="I29" i="4"/>
  <c r="F15" i="2"/>
  <c r="F27" i="2" s="1"/>
  <c r="E25" i="4"/>
  <c r="D25" i="4" l="1"/>
  <c r="G31" i="1"/>
  <c r="E31" i="1"/>
  <c r="E61" i="1"/>
  <c r="E62" i="1" s="1"/>
  <c r="I61" i="1"/>
  <c r="I62" i="1" s="1"/>
  <c r="K60" i="1"/>
  <c r="G64" i="1"/>
  <c r="F31" i="1"/>
  <c r="G66" i="1"/>
  <c r="G61" i="1"/>
  <c r="G62" i="1" s="1"/>
  <c r="G15" i="2"/>
  <c r="G27" i="2" s="1"/>
  <c r="L65" i="1" l="1"/>
  <c r="G63" i="1"/>
  <c r="K61" i="1"/>
  <c r="G65" i="1" l="1"/>
  <c r="K62" i="1"/>
  <c r="L64" i="1" s="1"/>
</calcChain>
</file>

<file path=xl/sharedStrings.xml><?xml version="1.0" encoding="utf-8"?>
<sst xmlns="http://schemas.openxmlformats.org/spreadsheetml/2006/main" count="227" uniqueCount="138">
  <si>
    <t>Appendix 2-JA</t>
  </si>
  <si>
    <t>Reporting Basis</t>
  </si>
  <si>
    <t>SubTotal</t>
  </si>
  <si>
    <t>%Change (year over year)</t>
  </si>
  <si>
    <t>Total</t>
  </si>
  <si>
    <t xml:space="preserve">Total OM&amp;A Expenses </t>
  </si>
  <si>
    <t>Adjustments for Total non-recoverable items (from Appendices 2-JA and 2-JB)</t>
  </si>
  <si>
    <t xml:space="preserve">Total Recoverable OM&amp;A Expenses </t>
  </si>
  <si>
    <t xml:space="preserve">Variance from previous year </t>
  </si>
  <si>
    <t xml:space="preserve">Percent change (year over year) </t>
  </si>
  <si>
    <t>Simple average of % variance for all years</t>
  </si>
  <si>
    <t>Compound Annual Growth Rate for all years</t>
  </si>
  <si>
    <t>Note:</t>
  </si>
  <si>
    <t>1     "BA" = Board-Approved</t>
  </si>
  <si>
    <t>2     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</si>
  <si>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3     Recoverable OM&amp;A that is included on these tables should be identical to the recoverable OM&amp;A that is shown for the corresponding periods on Appendix 2-JB.</t>
  </si>
  <si>
    <t>Summary of Recoverable OM&amp;A Expenses</t>
  </si>
  <si>
    <t>2015 Actuals</t>
  </si>
  <si>
    <t>Appendix 2-JB</t>
  </si>
  <si>
    <t>Recoverable OM&amp;A Cost Driver Table</t>
  </si>
  <si>
    <t>OM&amp;A</t>
  </si>
  <si>
    <t>2009 Actuals</t>
  </si>
  <si>
    <t>Opening Balance</t>
  </si>
  <si>
    <t>Closing Balance</t>
  </si>
  <si>
    <t>Notes:</t>
  </si>
  <si>
    <t>For purposes of assessing incremental cost drivers, the closing balance for each year becomes the opening balance for the next year.</t>
  </si>
  <si>
    <t>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</si>
  <si>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Opening Balance for "Last Rebasing Year" (cell B15) should be equal to the Board-Approved amount.</t>
  </si>
  <si>
    <t>Appendix 2-JC</t>
  </si>
  <si>
    <t>OM&amp;A Programs Table</t>
  </si>
  <si>
    <t>Programs</t>
  </si>
  <si>
    <t>Sub-Total</t>
  </si>
  <si>
    <t>Miscellaneous</t>
  </si>
  <si>
    <t>1   Please provide a breakdown of the major components of each OM&amp;A Program undertaken in each year.  Please ensure that all Programs below the materiality threshold are included in the miscellaneous line.  Add more Programs as required.</t>
  </si>
  <si>
    <t>2   The applicant should group projects appropriately and avoid presentations that result in classification of significant components of the OM&amp;A budget in the miscellaneous category</t>
  </si>
  <si>
    <t>Appendix 2-L</t>
  </si>
  <si>
    <t>Recoverable OM&amp;A Cost per Customer and per FTE 1</t>
  </si>
  <si>
    <t>OM&amp;A Costs</t>
  </si>
  <si>
    <t>Total Recoverable OM&amp;A from Appendix 2-JB 5</t>
  </si>
  <si>
    <t>Number of Customers 2,4</t>
  </si>
  <si>
    <t>Number of FTEs 3,4</t>
  </si>
  <si>
    <t>Customers/FTEs</t>
  </si>
  <si>
    <t>OM&amp;A cost per customer</t>
  </si>
  <si>
    <t xml:space="preserve">     O&amp;M per customer</t>
  </si>
  <si>
    <t xml:space="preserve">     Admin per customer</t>
  </si>
  <si>
    <t xml:space="preserve">     Total OM&amp;A per customer</t>
  </si>
  <si>
    <t>OM&amp;A cost per FTE</t>
  </si>
  <si>
    <t xml:space="preserve">     O&amp;M per FTE</t>
  </si>
  <si>
    <t xml:space="preserve">     Admin per FTE</t>
  </si>
  <si>
    <t xml:space="preserve">     Total OM&amp;A per FTE</t>
  </si>
  <si>
    <t>The method of calculating the number of customers must be identified. Should correspond with data provided in Appendix 2-IB</t>
  </si>
  <si>
    <t>The method of calculating the number of FTEs must be identified.  See also Appendix 2-K</t>
  </si>
  <si>
    <t>The number of customers and the number of FTEs should correspond to mid-year or average of January 1 and December 31 figures.</t>
  </si>
  <si>
    <t>Sustainment</t>
  </si>
  <si>
    <t>Other Services</t>
  </si>
  <si>
    <t>Land Assessment and Remediation</t>
  </si>
  <si>
    <t>Development</t>
  </si>
  <si>
    <t>Engineering and Technical Services</t>
  </si>
  <si>
    <t>Distributed Generation Connections</t>
  </si>
  <si>
    <t>Operating</t>
  </si>
  <si>
    <t>Customer</t>
  </si>
  <si>
    <t>Business Telecom</t>
  </si>
  <si>
    <t>2017 Bridge Year</t>
  </si>
  <si>
    <t>2018 Test Year</t>
  </si>
  <si>
    <t>Variance 
(Test Year vs. 2016 Actuals)</t>
  </si>
  <si>
    <t>USGAAP</t>
  </si>
  <si>
    <t xml:space="preserve">     O&amp;M</t>
  </si>
  <si>
    <t>%Change (Test Year vs Last Rebasing Year - Actual)</t>
  </si>
  <si>
    <t xml:space="preserve">Percent Change: Test year vs. Most Current Actual </t>
  </si>
  <si>
    <t>Last Rebasing Year - 2015- Board Approved</t>
  </si>
  <si>
    <t>2014 Actuals</t>
  </si>
  <si>
    <t>Last Rebasing Year (2015 Board-Approved)</t>
  </si>
  <si>
    <t>Customer Service (Billing, Collecting, Bad Debt, Misc)</t>
  </si>
  <si>
    <t>Corporate Relations</t>
  </si>
  <si>
    <t>Common Functions and Services (excluding Corporate Relations)</t>
  </si>
  <si>
    <t>Other Programs</t>
  </si>
  <si>
    <t>Common Functions and Services</t>
  </si>
  <si>
    <t>PCB Equipment and Waste Storage</t>
  </si>
  <si>
    <t>Corporate Management</t>
  </si>
  <si>
    <t>Finance</t>
  </si>
  <si>
    <t>People and Culture</t>
  </si>
  <si>
    <t>General Counsel and Secretariat</t>
  </si>
  <si>
    <t>Regulatory Affairs</t>
  </si>
  <si>
    <t>Security Management</t>
  </si>
  <si>
    <t>Internal Audit</t>
  </si>
  <si>
    <t>Real Estate and Facilities</t>
  </si>
  <si>
    <t>Call Center Operations</t>
  </si>
  <si>
    <t>Meter Reading</t>
  </si>
  <si>
    <t xml:space="preserve">Third Party Support </t>
  </si>
  <si>
    <t>Field Support</t>
  </si>
  <si>
    <t>Regulatory Compliance (LEAP)</t>
  </si>
  <si>
    <t xml:space="preserve">Net Bad Debt </t>
  </si>
  <si>
    <t xml:space="preserve">Customer Care Staffing  </t>
  </si>
  <si>
    <t>Operations Support</t>
  </si>
  <si>
    <t>Operations</t>
  </si>
  <si>
    <t>Health, Safety &amp; Environment</t>
  </si>
  <si>
    <t>Information Technology (including Cornerstone)</t>
  </si>
  <si>
    <t>Research Development and Demonstration</t>
  </si>
  <si>
    <t>Property Taxes &amp; Rights Payments</t>
  </si>
  <si>
    <t>Miscellaneous (Other OM&amp;A, Recovery)</t>
  </si>
  <si>
    <t>Variance 2018 Test vs. 2017 Bridge</t>
  </si>
  <si>
    <t xml:space="preserve">     Admin Expenses (CCFS)</t>
  </si>
  <si>
    <t>Variance 
(Test Year vs. Last Rebasing Year (2015 Board-Approved)</t>
  </si>
  <si>
    <t>Information Technology</t>
  </si>
  <si>
    <t>For each year, a detailed explanation for each cost driver and associated amount is required in Exhibit 4.</t>
  </si>
  <si>
    <t>For the test year, the applicant should take into account the system O&amp;M (line 22 of Appendix 2-AB) in developing its forecast OM&amp;A.</t>
  </si>
  <si>
    <t>No OEB-approved number</t>
  </si>
  <si>
    <t>N/A 6</t>
  </si>
  <si>
    <t>Trouble Calls, UC Locates &amp; Disconnects</t>
  </si>
  <si>
    <t>Line Maintenance</t>
  </si>
  <si>
    <t>Retail Rev. Meters, Wholesale Rev. Meters</t>
  </si>
  <si>
    <t>Telecom, Monitoring and Control</t>
  </si>
  <si>
    <t>Cycle Clearing, Tactical Maint., Demand Veg. Management, Hazard Tree Removal</t>
  </si>
  <si>
    <t>Stations Demand and Planned Corrective Maint., Planned Preventive Station Maint.</t>
  </si>
  <si>
    <t>Distribution Standards Program</t>
  </si>
  <si>
    <t>Customer Power Quality Program</t>
  </si>
  <si>
    <t>Customer Care primarily CIS Remediation</t>
  </si>
  <si>
    <t>Variance 2015 Actuals vs 2014 Actuals</t>
  </si>
  <si>
    <t>Planning</t>
  </si>
  <si>
    <t>Smart Grid</t>
  </si>
  <si>
    <t>Other OM&amp;A</t>
  </si>
  <si>
    <t>Cost of External Revenue</t>
  </si>
  <si>
    <t>IT Sustainment</t>
  </si>
  <si>
    <t>IT Development</t>
  </si>
  <si>
    <t>IT Security</t>
  </si>
  <si>
    <t>IT Management and Project Control</t>
  </si>
  <si>
    <t>Cornerstone</t>
  </si>
  <si>
    <t>2016 Actuals</t>
  </si>
  <si>
    <t>2016 Actual</t>
  </si>
  <si>
    <t>Pension Adjustments (as of Dec 2015)</t>
  </si>
  <si>
    <t>Pension Adjustments (as of Dec 2016)</t>
  </si>
  <si>
    <t>Variance 2016 Actual vs. 2015 Actuals</t>
  </si>
  <si>
    <t>Variance 2017 Bridge vs. 2016 Actual</t>
  </si>
  <si>
    <t>2015 Actual</t>
  </si>
  <si>
    <t>2014 Actual</t>
  </si>
  <si>
    <t>No available figure</t>
  </si>
  <si>
    <t>N/A 7</t>
  </si>
  <si>
    <t>Compound Growth Rate (2016 Actuals vs. 2014 Actuals)</t>
  </si>
</sst>
</file>

<file path=xl/styles.xml><?xml version="1.0" encoding="utf-8"?>
<styleSheet xmlns="http://schemas.openxmlformats.org/spreadsheetml/2006/main" xmlns:mc="http://schemas.openxmlformats.org/markup-compatibility/2006" xmlns:x14ac="http://schemas.microsoft.com/office/spreadsheetml/2009/9/ac" mc:Ignorable="x14ac">
  <numFmts count="7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0.0%"/>
    <numFmt numFmtId="166" formatCode="_-* #,##0_-;\-* #,##0_-;_-* &quot;-&quot;??_-;_-@_-"/>
    <numFmt numFmtId="167" formatCode="#,##0.0"/>
    <numFmt numFmtId="168" formatCode="[$-409]d\-mmm\-yy;@"/>
    <numFmt numFmtId="169" formatCode="0.0000"/>
    <numFmt numFmtId="170" formatCode="_(&quot;$&quot;* #,##0_);_(&quot;$&quot;* \(#,##0\);_(&quot;$&quot;* &quot;-&quot;??_);_(@_)"/>
    <numFmt numFmtId="171" formatCode="#,##0.000_);\(#,##0.000\)"/>
    <numFmt numFmtId="172" formatCode="0.0"/>
    <numFmt numFmtId="173" formatCode="_(* #,##0.0_);_(* \(#,##0.0\);_(* &quot;-&quot;??_);_(@_)"/>
    <numFmt numFmtId="174" formatCode="#,##0.0_);\(#,##0.0\)"/>
    <numFmt numFmtId="175" formatCode="#,##0;&quot;\&quot;&quot;\&quot;&quot;\&quot;&quot;\&quot;\(#,##0&quot;\&quot;&quot;\&quot;&quot;\&quot;&quot;\&quot;\)"/>
    <numFmt numFmtId="176" formatCode="&quot;\&quot;&quot;\&quot;&quot;\&quot;&quot;\&quot;\$#,##0.00;&quot;\&quot;&quot;\&quot;&quot;\&quot;&quot;\&quot;\(&quot;\&quot;&quot;\&quot;&quot;\&quot;&quot;\&quot;\$#,##0.00&quot;\&quot;&quot;\&quot;&quot;\&quot;&quot;\&quot;\)"/>
    <numFmt numFmtId="177" formatCode="&quot;\&quot;&quot;\&quot;&quot;\&quot;&quot;\&quot;\$#,##0;&quot;\&quot;&quot;\&quot;&quot;\&quot;&quot;\&quot;\(&quot;\&quot;&quot;\&quot;&quot;\&quot;&quot;\&quot;\$#,##0&quot;\&quot;&quot;\&quot;&quot;\&quot;&quot;\&quot;\)"/>
    <numFmt numFmtId="178" formatCode="_(* #,##0.000000_);_(* \(#,##0.000000\);_(* &quot;-&quot;??_);_(@_)"/>
    <numFmt numFmtId="179" formatCode="&quot;$&quot;#,##0.0,_);[Red]\(&quot;$&quot;#,##0.0,\)"/>
    <numFmt numFmtId="180" formatCode="#,##0.00\ &quot;DM&quot;;\-#,##0.00\ &quot;DM&quot;"/>
    <numFmt numFmtId="181" formatCode="m\-d"/>
    <numFmt numFmtId="182" formatCode="#,##0,_);[Red]\(#,##0,\)"/>
    <numFmt numFmtId="183" formatCode="#,##0.0000_);\(#,##0.0000\)"/>
    <numFmt numFmtId="184" formatCode="#,##0.0_);[Red]\(#,##0.0\)"/>
    <numFmt numFmtId="185" formatCode="#,##0;\-#,##0;&quot;-&quot;"/>
    <numFmt numFmtId="186" formatCode="_-* #,##0\ _F_-;\-* #,##0\ _F_-;_-* &quot;-&quot;\ _F_-;_-@_-"/>
    <numFmt numFmtId="187" formatCode="_-* #,##0\ &quot;F&quot;_-;\-* #,##0\ &quot;F&quot;_-;_-* &quot;-&quot;\ &quot;F&quot;_-;_-@_-"/>
    <numFmt numFmtId="188" formatCode="0.000_)"/>
    <numFmt numFmtId="189" formatCode="_-* #,##0.00_-;\-* #,##0.00_-;_-* &quot;-&quot;??_-;_-@_-"/>
    <numFmt numFmtId="190" formatCode="#,##0.0;[Red]\-#,##0.0"/>
    <numFmt numFmtId="191" formatCode="&quot;$&quot;#,##0.00\ ;\(&quot;$&quot;#,##0.00\)"/>
    <numFmt numFmtId="192" formatCode="_(&quot;$&quot;* #,##0.0000_);_(&quot;$&quot;* \(#,##0.0000\);_(&quot;$&quot;* &quot;-&quot;????_);_(@_)"/>
    <numFmt numFmtId="193" formatCode="&quot;$&quot;#,##0\ ;\(&quot;$&quot;#,##0\)"/>
    <numFmt numFmtId="194" formatCode="m/d/yy\ h:mm\ AM/PM"/>
    <numFmt numFmtId="195" formatCode="#,##0_);\(#,##0\);"/>
    <numFmt numFmtId="196" formatCode="0.00_);[Red]\(0.00\)"/>
    <numFmt numFmtId="197" formatCode="_([$€-2]* #,##0.00_);_([$€-2]* \(#,##0.00\);_([$€-2]* &quot;-&quot;??_)"/>
    <numFmt numFmtId="198" formatCode="#,##0.000"/>
    <numFmt numFmtId="199" formatCode="#,##0.00&quot; $&quot;;\-#,##0.00&quot; $&quot;"/>
    <numFmt numFmtId="200" formatCode="&quot;$&quot;?,???,??0_);\(&quot;$&quot;?,???,??0\)"/>
    <numFmt numFmtId="201" formatCode="_-* #,##0\ _D_M_-;\-* #,##0\ _D_M_-;_-* &quot;-&quot;\ _D_M_-;_-@_-"/>
    <numFmt numFmtId="202" formatCode="_-* #,##0.00\ _D_M_-;\-* #,##0.00\ _D_M_-;_-* &quot;-&quot;??\ _D_M_-;_-@_-"/>
    <numFmt numFmtId="203" formatCode="_-* #,##0.00\ _F_-;\-* #,##0.00\ _F_-;_-* &quot;-&quot;??\ _F_-;_-@_-"/>
    <numFmt numFmtId="204" formatCode="_-* #,##0\ &quot;DM&quot;_-;\-* #,##0\ &quot;DM&quot;_-;_-* &quot;-&quot;\ &quot;DM&quot;_-;_-@_-"/>
    <numFmt numFmtId="205" formatCode="_-* #,##0.00\ &quot;DM&quot;_-;\-* #,##0.00\ &quot;DM&quot;_-;_-* &quot;-&quot;??\ &quot;DM&quot;_-;_-@_-"/>
    <numFmt numFmtId="206" formatCode="_-* #,##0.00\ &quot;F&quot;_-;\-* #,##0.00\ &quot;F&quot;_-;_-* &quot;-&quot;??\ &quot;F&quot;_-;_-@_-"/>
    <numFmt numFmtId="207" formatCode="#,##0\ &quot;DM&quot;;\-#,##0\ &quot;DM&quot;"/>
    <numFmt numFmtId="208" formatCode="0000"/>
    <numFmt numFmtId="209" formatCode="#,##0\ &quot;DM&quot;;[Red]\-#,##0\ &quot;DM&quot;"/>
    <numFmt numFmtId="210" formatCode="0.0%;\(0.0%\)"/>
    <numFmt numFmtId="211" formatCode="#,##0.0_);\(#,##0.0\);"/>
    <numFmt numFmtId="212" formatCode="_-* #,##0.0_-;\-* #,##0.0_-;_-* &quot;-&quot;??_-;_-@_-"/>
    <numFmt numFmtId="213" formatCode="\A&quot;$&quot;#,##0_);\(\A&quot;$&quot;#,##0\)"/>
    <numFmt numFmtId="214" formatCode="mm/dd/yy"/>
    <numFmt numFmtId="215" formatCode="##,###,_);\(##,###,\);0,"/>
    <numFmt numFmtId="216" formatCode="000\-00\-0000"/>
    <numFmt numFmtId="217" formatCode="#,##0.0_);\(#,##0\);"/>
    <numFmt numFmtId="218" formatCode="#,##0.0_);\(#,##0.000\);"/>
    <numFmt numFmtId="219" formatCode="_-&quot;£&quot;* #,##0_-;\-&quot;£&quot;* #,##0_-;_-&quot;£&quot;* &quot;-&quot;_-;_-@_-"/>
    <numFmt numFmtId="220" formatCode="_-&quot;£&quot;* #,##0.00_-;\-&quot;£&quot;* #,##0.00_-;_-&quot;£&quot;* &quot;-&quot;??_-;_-@_-"/>
    <numFmt numFmtId="221" formatCode="_ * #,##0_ ;_ * \-#,##0_ ;_ * &quot;-&quot;_ ;_ @_ "/>
    <numFmt numFmtId="222" formatCode="_ * #,##0.00_ ;_ * \-#,##0.00_ ;_ * &quot;-&quot;??_ ;_ @_ "/>
    <numFmt numFmtId="223" formatCode="_-* #,##0_-;\-* #,##0_-;_-* &quot;-&quot;_-;_-@_-"/>
    <numFmt numFmtId="224" formatCode="_-&quot;\&quot;* #,##0.00_-;&quot;\&quot;&quot;\&quot;\-&quot;\&quot;* #,##0.00_-;_-&quot;\&quot;* &quot;-&quot;??_-;_-@_-"/>
    <numFmt numFmtId="225" formatCode="&quot;\&quot;#,##0.00;&quot;\&quot;&quot;\&quot;&quot;\&quot;&quot;\&quot;\-#,##0.00"/>
    <numFmt numFmtId="226" formatCode="_-* #,##0.00_-;&quot;\&quot;&quot;\&quot;\-* #,##0.00_-;_-* &quot;-&quot;??_-;_-@_-"/>
    <numFmt numFmtId="227" formatCode="&quot;\&quot;#,##0.00;[Red]&quot;\&quot;\-#,##0.00"/>
    <numFmt numFmtId="228" formatCode="&quot;\&quot;#,##0;[Red]&quot;\&quot;\-#,##0"/>
    <numFmt numFmtId="229" formatCode="&quot;\&quot;#,##0;[Red]&quot;\&quot;&quot;\&quot;&quot;\&quot;&quot;\&quot;\-#,##0"/>
    <numFmt numFmtId="230" formatCode="#,##0;[Red]&quot;-&quot;#,##0"/>
    <numFmt numFmtId="231" formatCode="&quot;\&quot;#,##0;&quot;\&quot;&quot;\&quot;&quot;\&quot;&quot;\&quot;\-#,##0"/>
    <numFmt numFmtId="232" formatCode="#,##0.00;[Red]&quot;-&quot;#,##0.00"/>
  </numFmts>
  <fonts count="147">
    <font>
      <sz val="11"/>
      <color theme="1"/>
      <name val="Calibri"/>
      <family val="2"/>
      <scheme val="minor"/>
    </font>
    <font>
      <sz val="11"/>
      <color theme="1"/>
      <name val="Calibri"/>
      <family val="2"/>
      <scheme val="minor"/>
    </font>
    <font>
      <b/>
      <sz val="10"/>
      <name val="Arial"/>
      <family val="2"/>
    </font>
    <font>
      <sz val="8"/>
      <name val="Arial"/>
      <family val="2"/>
    </font>
    <font>
      <b/>
      <sz val="14"/>
      <name val="Arial"/>
      <family val="2"/>
    </font>
    <font>
      <sz val="10"/>
      <name val="Arial"/>
      <family val="2"/>
    </font>
    <font>
      <b/>
      <sz val="9"/>
      <name val="Arial"/>
      <family val="2"/>
    </font>
    <font>
      <sz val="9"/>
      <color theme="1"/>
      <name val="Arial"/>
      <family val="2"/>
    </font>
    <font>
      <b/>
      <i/>
      <sz val="10"/>
      <name val="Arial"/>
      <family val="2"/>
    </font>
    <font>
      <b/>
      <sz val="10"/>
      <color rgb="FFFF0000"/>
      <name val="Arial"/>
      <family val="2"/>
    </font>
    <font>
      <sz val="10"/>
      <color theme="1"/>
      <name val="Arial"/>
      <family val="2"/>
    </font>
    <font>
      <sz val="11"/>
      <color theme="1"/>
      <name val="Times New Roman"/>
      <family val="1"/>
    </font>
    <font>
      <b/>
      <sz val="10"/>
      <name val="Times New Roman"/>
      <family val="1"/>
    </font>
    <font>
      <b/>
      <i/>
      <sz val="9"/>
      <color rgb="FFFF0000"/>
      <name val="Times New Roman"/>
      <family val="1"/>
    </font>
    <font>
      <sz val="10"/>
      <name val="Times New Roman"/>
      <family val="1"/>
    </font>
    <font>
      <sz val="9"/>
      <name val="Times New Roman"/>
      <family val="1"/>
    </font>
    <font>
      <b/>
      <sz val="9"/>
      <name val="Times New Roman"/>
      <family val="1"/>
    </font>
    <font>
      <sz val="8"/>
      <name val="Times New Roman"/>
      <family val="1"/>
    </font>
    <font>
      <sz val="9"/>
      <color theme="1"/>
      <name val="Times New Roman"/>
      <family val="1"/>
    </font>
    <font>
      <b/>
      <sz val="9"/>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color indexed="8"/>
      <name val="Arial"/>
      <family val="2"/>
    </font>
    <font>
      <sz val="10"/>
      <color indexed="8"/>
      <name val="Arial"/>
      <family val="2"/>
    </font>
    <font>
      <sz val="11"/>
      <color indexed="8"/>
      <name val="Arial"/>
      <family val="2"/>
    </font>
    <font>
      <sz val="11"/>
      <name val="Arial"/>
      <family val="2"/>
    </font>
    <font>
      <sz val="11"/>
      <color theme="1"/>
      <name val="Arial"/>
      <family val="2"/>
    </font>
    <font>
      <b/>
      <sz val="11"/>
      <name val="Arial"/>
      <family val="2"/>
    </font>
    <font>
      <sz val="10"/>
      <color rgb="FF000000"/>
      <name val="Arial"/>
      <family val="2"/>
    </font>
    <font>
      <sz val="8"/>
      <color indexed="8"/>
      <name val="Arial"/>
      <family val="2"/>
    </font>
    <font>
      <b/>
      <sz val="8"/>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sz val="12"/>
      <name val="Times New Roman"/>
      <family val="1"/>
    </font>
    <font>
      <b/>
      <sz val="11"/>
      <color indexed="63"/>
      <name val="Calibri"/>
      <family val="2"/>
    </font>
    <font>
      <sz val="10"/>
      <name val="MS Sans Serif"/>
      <family val="2"/>
    </font>
    <font>
      <b/>
      <sz val="10"/>
      <name val="MS Sans Serif"/>
      <family val="2"/>
    </font>
    <font>
      <b/>
      <sz val="18"/>
      <color indexed="56"/>
      <name val="Cambria"/>
      <family val="2"/>
    </font>
    <font>
      <b/>
      <sz val="11"/>
      <color indexed="8"/>
      <name val="Calibri"/>
      <family val="2"/>
    </font>
    <font>
      <sz val="11"/>
      <color indexed="10"/>
      <name val="Calibri"/>
      <family val="2"/>
    </font>
    <font>
      <sz val="8"/>
      <color indexed="12"/>
      <name val="Arial"/>
      <family val="2"/>
    </font>
    <font>
      <sz val="9"/>
      <color indexed="8"/>
      <name val="?? ?????"/>
      <family val="3"/>
      <charset val="128"/>
    </font>
    <font>
      <sz val="12"/>
      <name val="???"/>
      <family val="1"/>
      <charset val="129"/>
    </font>
    <font>
      <sz val="10"/>
      <name val="Helv"/>
      <charset val="204"/>
    </font>
    <font>
      <sz val="10"/>
      <name val="Helv"/>
      <family val="2"/>
    </font>
    <font>
      <sz val="10"/>
      <name val="Geneva"/>
      <family val="2"/>
    </font>
    <font>
      <sz val="13"/>
      <name val="Tms Rmn"/>
    </font>
    <font>
      <sz val="10"/>
      <name val="Courier"/>
      <family val="3"/>
    </font>
    <font>
      <sz val="12"/>
      <name val="Helv"/>
    </font>
    <font>
      <sz val="12"/>
      <color indexed="8"/>
      <name val="Arial"/>
      <family val="2"/>
    </font>
    <font>
      <sz val="14"/>
      <color indexed="8"/>
      <name val="Arial"/>
      <family val="2"/>
    </font>
    <font>
      <sz val="7"/>
      <name val="Ariel"/>
    </font>
    <font>
      <sz val="12"/>
      <name val="Wingdings"/>
      <charset val="2"/>
    </font>
    <font>
      <sz val="13"/>
      <name val="Wingdings"/>
      <charset val="2"/>
    </font>
    <font>
      <sz val="12"/>
      <name val="Tms Rmn"/>
    </font>
    <font>
      <b/>
      <sz val="10"/>
      <color indexed="17"/>
      <name val="Helv"/>
    </font>
    <font>
      <b/>
      <sz val="10"/>
      <color indexed="58"/>
      <name val="Helv"/>
    </font>
    <font>
      <b/>
      <sz val="12"/>
      <name val="Arial Narrow"/>
      <family val="2"/>
    </font>
    <font>
      <b/>
      <sz val="13"/>
      <name val="Tms Rmn"/>
    </font>
    <font>
      <sz val="10"/>
      <color indexed="12"/>
      <name val="Times New Roman"/>
      <family val="1"/>
    </font>
    <font>
      <sz val="10"/>
      <color indexed="11"/>
      <name val="Times New Roman"/>
      <family val="1"/>
    </font>
    <font>
      <sz val="10"/>
      <color indexed="10"/>
      <name val="Times New Roman"/>
      <family val="1"/>
    </font>
    <font>
      <sz val="11"/>
      <name val="Tms Rmn"/>
    </font>
    <font>
      <sz val="10"/>
      <name val="MS Serif"/>
      <family val="1"/>
    </font>
    <font>
      <sz val="12"/>
      <name val="Arial MT"/>
    </font>
    <font>
      <sz val="8"/>
      <name val="CG Times (E1)"/>
    </font>
    <font>
      <sz val="10"/>
      <name val="Helv"/>
    </font>
    <font>
      <sz val="10"/>
      <color indexed="16"/>
      <name val="MS Serif"/>
      <family val="1"/>
    </font>
    <font>
      <sz val="12"/>
      <color indexed="12"/>
      <name val="Arial MT"/>
    </font>
    <font>
      <sz val="10"/>
      <color indexed="8"/>
      <name val="Geneva"/>
      <family val="2"/>
    </font>
    <font>
      <b/>
      <u/>
      <sz val="11"/>
      <color indexed="37"/>
      <name val="Arial"/>
      <family val="2"/>
    </font>
    <font>
      <b/>
      <sz val="18"/>
      <name val="Arial"/>
      <family val="2"/>
    </font>
    <font>
      <b/>
      <i/>
      <sz val="12"/>
      <name val="AGaramond"/>
    </font>
    <font>
      <b/>
      <sz val="8"/>
      <name val="MS Sans Serif"/>
      <family val="2"/>
    </font>
    <font>
      <sz val="9"/>
      <name val="Helv"/>
    </font>
    <font>
      <sz val="10"/>
      <color indexed="12"/>
      <name val="Arial"/>
      <family val="2"/>
    </font>
    <font>
      <u/>
      <sz val="10"/>
      <color indexed="12"/>
      <name val="Arial"/>
      <family val="2"/>
    </font>
    <font>
      <u/>
      <sz val="10"/>
      <color indexed="12"/>
      <name val="MS Sans Serif"/>
      <family val="2"/>
    </font>
    <font>
      <shadow/>
      <sz val="8"/>
      <color indexed="12"/>
      <name val="Times New Roman"/>
      <family val="1"/>
    </font>
    <font>
      <b/>
      <sz val="11"/>
      <color indexed="39"/>
      <name val="Arial"/>
      <family val="2"/>
    </font>
    <font>
      <sz val="12"/>
      <color indexed="8"/>
      <name val="Arial MT"/>
      <family val="2"/>
    </font>
    <font>
      <sz val="7"/>
      <name val="Small Fonts"/>
      <family val="2"/>
    </font>
    <font>
      <sz val="12"/>
      <color indexed="8"/>
      <name val="Tms Rmn"/>
    </font>
    <font>
      <i/>
      <sz val="9"/>
      <name val="Arial"/>
      <family val="2"/>
    </font>
    <font>
      <b/>
      <sz val="12"/>
      <name val="Arial MT"/>
    </font>
    <font>
      <sz val="12"/>
      <color indexed="8"/>
      <name val="Arial MT"/>
    </font>
    <font>
      <sz val="10"/>
      <name val="Arial MT"/>
    </font>
    <font>
      <sz val="9"/>
      <name val="Arial"/>
      <family val="2"/>
    </font>
    <font>
      <sz val="12"/>
      <name val="Arial"/>
      <family val="2"/>
    </font>
    <font>
      <b/>
      <sz val="13"/>
      <name val="Monotype Sorts"/>
      <charset val="2"/>
    </font>
    <font>
      <sz val="8"/>
      <name val="Wingdings"/>
      <charset val="2"/>
    </font>
    <font>
      <sz val="8"/>
      <name val="Helv"/>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name val="MS Sans Serif"/>
      <family val="2"/>
    </font>
    <font>
      <sz val="11"/>
      <name val="AGaramond"/>
    </font>
    <font>
      <sz val="11"/>
      <name val="돋움"/>
      <family val="2"/>
    </font>
    <font>
      <b/>
      <sz val="8"/>
      <color indexed="8"/>
      <name val="Helv"/>
    </font>
    <font>
      <b/>
      <sz val="12"/>
      <name val="Univers (WN)"/>
    </font>
    <font>
      <b/>
      <sz val="9"/>
      <name val="Geneva"/>
      <family val="2"/>
    </font>
    <font>
      <b/>
      <sz val="24"/>
      <name val="Garamond"/>
      <family val="1"/>
    </font>
    <font>
      <sz val="10"/>
      <name val="Univers (E1)"/>
    </font>
    <font>
      <sz val="9"/>
      <color indexed="12"/>
      <name val="Arial"/>
      <family val="2"/>
    </font>
    <font>
      <sz val="13"/>
      <name val="Symbol"/>
      <family val="1"/>
      <charset val="2"/>
    </font>
    <font>
      <b/>
      <sz val="13"/>
      <name val="Symbol"/>
      <family val="1"/>
      <charset val="2"/>
    </font>
    <font>
      <u/>
      <sz val="8.25"/>
      <color indexed="36"/>
      <name val="돋움"/>
      <family val="2"/>
    </font>
    <font>
      <sz val="11"/>
      <name val="돋움"/>
      <family val="3"/>
      <charset val="129"/>
    </font>
    <font>
      <sz val="12"/>
      <name val="뼻뮝"/>
      <family val="1"/>
    </font>
    <font>
      <sz val="12"/>
      <name val="宋体"/>
      <charset val="134"/>
    </font>
    <font>
      <sz val="1"/>
      <color indexed="8"/>
      <name val="Courier"/>
      <family val="3"/>
    </font>
    <font>
      <sz val="12"/>
      <name val="官帕眉"/>
      <family val="2"/>
      <charset val="134"/>
    </font>
    <font>
      <sz val="11"/>
      <name val="ＭＳ Ｐゴシック"/>
      <charset val="128"/>
    </font>
    <font>
      <b/>
      <sz val="12"/>
      <color indexed="16"/>
      <name val="奔覆眉"/>
      <family val="3"/>
      <charset val="134"/>
    </font>
    <font>
      <b/>
      <sz val="1"/>
      <color indexed="8"/>
      <name val="Courier"/>
      <family val="3"/>
    </font>
    <font>
      <sz val="12"/>
      <name val="奔覆眉"/>
      <family val="2"/>
      <charset val="134"/>
    </font>
  </fonts>
  <fills count="90">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lightDown">
        <bgColor theme="0" tint="-0.249977111117893"/>
      </patternFill>
    </fill>
    <fill>
      <patternFill patternType="solid">
        <fgColor theme="0"/>
        <bgColor indexed="64"/>
      </patternFill>
    </fill>
    <fill>
      <patternFill patternType="darkDown"/>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4"/>
        <bgColor indexed="64"/>
      </patternFill>
    </fill>
    <fill>
      <patternFill patternType="solid">
        <fgColor indexed="15"/>
      </patternFill>
    </fill>
    <fill>
      <patternFill patternType="darkTrellis">
        <fgColor indexed="15"/>
        <bgColor indexed="8"/>
      </patternFill>
    </fill>
    <fill>
      <patternFill patternType="solid">
        <fgColor indexed="9"/>
        <bgColor indexed="8"/>
      </patternFill>
    </fill>
    <fill>
      <patternFill patternType="darkTrellis">
        <fgColor indexed="11"/>
        <bgColor indexed="8"/>
      </patternFill>
    </fill>
    <fill>
      <patternFill patternType="solid">
        <fgColor indexed="43"/>
        <bgColor indexed="42"/>
      </patternFill>
    </fill>
    <fill>
      <patternFill patternType="solid">
        <fgColor indexed="9"/>
      </patternFill>
    </fill>
    <fill>
      <patternFill patternType="darkTrellis">
        <fgColor indexed="10"/>
        <bgColor indexed="8"/>
      </patternFill>
    </fill>
    <fill>
      <patternFill patternType="darkVertica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darkTrellis">
        <fgColor indexed="9"/>
        <bgColor indexed="8"/>
      </patternFill>
    </fill>
    <fill>
      <patternFill patternType="gray0625"/>
    </fill>
    <fill>
      <patternFill patternType="solid">
        <fgColor indexed="62"/>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13"/>
      </patternFill>
    </fill>
    <fill>
      <patternFill patternType="darkTrellis">
        <fgColor indexed="13"/>
        <bgColor indexed="8"/>
      </patternFill>
    </fill>
  </fills>
  <borders count="61">
    <border>
      <left/>
      <right/>
      <top/>
      <bottom/>
      <diagonal/>
    </border>
    <border>
      <left/>
      <right/>
      <top/>
      <bottom style="thin">
        <color theme="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4"/>
      </left>
      <right/>
      <top/>
      <bottom style="hair">
        <color indexed="64"/>
      </bottom>
      <diagonal/>
    </border>
    <border>
      <left/>
      <right/>
      <top style="double">
        <color indexed="64"/>
      </top>
      <bottom style="double">
        <color indexed="64"/>
      </bottom>
      <diagonal/>
    </border>
    <border>
      <left/>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style="double">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style="thick">
        <color indexed="64"/>
      </right>
      <top/>
      <bottom/>
      <diagonal/>
    </border>
    <border>
      <left style="thin">
        <color indexed="64"/>
      </left>
      <right style="thick">
        <color indexed="64"/>
      </right>
      <top/>
      <bottom/>
      <diagonal/>
    </border>
    <border>
      <left style="thin">
        <color indexed="64"/>
      </left>
      <right/>
      <top style="thin">
        <color indexed="64"/>
      </top>
      <bottom style="thin">
        <color indexed="64"/>
      </bottom>
      <diagonal/>
    </border>
  </borders>
  <cellStyleXfs count="736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0" fontId="36" fillId="0" borderId="0"/>
    <xf numFmtId="0" fontId="5" fillId="0" borderId="0"/>
    <xf numFmtId="0" fontId="41" fillId="0" borderId="0"/>
    <xf numFmtId="0" fontId="47" fillId="43" borderId="0" applyNumberFormat="0" applyBorder="0" applyAlignment="0" applyProtection="0"/>
    <xf numFmtId="0" fontId="47"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8" fillId="53"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35" fillId="24" borderId="0" applyNumberFormat="0" applyBorder="0" applyAlignment="0" applyProtection="0"/>
    <xf numFmtId="0" fontId="48" fillId="54" borderId="0" applyNumberFormat="0" applyBorder="0" applyAlignment="0" applyProtection="0"/>
    <xf numFmtId="0" fontId="35" fillId="28" borderId="0" applyNumberFormat="0" applyBorder="0" applyAlignment="0" applyProtection="0"/>
    <xf numFmtId="0" fontId="48" fillId="55" borderId="0" applyNumberFormat="0" applyBorder="0" applyAlignment="0" applyProtection="0"/>
    <xf numFmtId="0" fontId="48" fillId="56" borderId="0" applyNumberFormat="0" applyBorder="0" applyAlignment="0" applyProtection="0"/>
    <xf numFmtId="0" fontId="35" fillId="36" borderId="0" applyNumberFormat="0" applyBorder="0" applyAlignment="0" applyProtection="0"/>
    <xf numFmtId="0" fontId="48"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48" fillId="60" borderId="0" applyNumberFormat="0" applyBorder="0" applyAlignment="0" applyProtection="0"/>
    <xf numFmtId="0" fontId="49" fillId="44" borderId="0" applyNumberFormat="0" applyBorder="0" applyAlignment="0" applyProtection="0"/>
    <xf numFmtId="0" fontId="50" fillId="61" borderId="42" applyNumberFormat="0" applyAlignment="0" applyProtection="0"/>
    <xf numFmtId="0" fontId="50" fillId="61" borderId="42" applyNumberFormat="0" applyAlignment="0" applyProtection="0"/>
    <xf numFmtId="0" fontId="50" fillId="61" borderId="42" applyNumberFormat="0" applyAlignment="0" applyProtection="0"/>
    <xf numFmtId="0" fontId="51" fillId="62" borderId="43" applyNumberFormat="0" applyAlignment="0" applyProtection="0"/>
    <xf numFmtId="43" fontId="43"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38" fillId="0" borderId="0" applyFont="0" applyFill="0" applyBorder="0" applyAlignment="0" applyProtection="0"/>
    <xf numFmtId="175" fontId="14" fillId="0" borderId="0"/>
    <xf numFmtId="175" fontId="14" fillId="0" borderId="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6" fontId="14" fillId="0" borderId="0"/>
    <xf numFmtId="176" fontId="14" fillId="0" borderId="0"/>
    <xf numFmtId="177" fontId="14" fillId="0" borderId="0"/>
    <xf numFmtId="177" fontId="14" fillId="0" borderId="0"/>
    <xf numFmtId="0" fontId="52" fillId="0" borderId="0" applyNumberFormat="0" applyFill="0" applyBorder="0" applyAlignment="0" applyProtection="0"/>
    <xf numFmtId="0" fontId="53" fillId="45" borderId="0" applyNumberFormat="0" applyBorder="0" applyAlignment="0" applyProtection="0"/>
    <xf numFmtId="38" fontId="3" fillId="40" borderId="0" applyNumberFormat="0" applyBorder="0" applyAlignment="0" applyProtection="0"/>
    <xf numFmtId="0" fontId="54" fillId="0" borderId="37" applyNumberFormat="0" applyAlignment="0" applyProtection="0">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4" fillId="0" borderId="34">
      <alignment horizontal="left" vertical="center"/>
    </xf>
    <xf numFmtId="0" fontId="55" fillId="0" borderId="44"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0" fontId="57" fillId="0" borderId="0" applyNumberFormat="0" applyFill="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10" fontId="3" fillId="63" borderId="7" applyNumberFormat="0" applyBorder="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8" fillId="48" borderId="42" applyNumberFormat="0" applyAlignment="0" applyProtection="0"/>
    <xf numFmtId="0" fontId="59" fillId="0" borderId="47" applyNumberFormat="0" applyFill="0" applyAlignment="0" applyProtection="0"/>
    <xf numFmtId="0" fontId="60" fillId="64" borderId="0" applyNumberFormat="0" applyBorder="0" applyAlignment="0" applyProtection="0"/>
    <xf numFmtId="178" fontId="5" fillId="0" borderId="0"/>
    <xf numFmtId="178" fontId="5" fillId="0" borderId="0"/>
    <xf numFmtId="178"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38"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5" fillId="0" borderId="0"/>
    <xf numFmtId="0" fontId="5" fillId="0" borderId="0"/>
    <xf numFmtId="0" fontId="43" fillId="0" borderId="0"/>
    <xf numFmtId="0" fontId="43" fillId="0" borderId="0"/>
    <xf numFmtId="0" fontId="38" fillId="0" borderId="0"/>
    <xf numFmtId="0" fontId="38" fillId="0" borderId="0"/>
    <xf numFmtId="0" fontId="1" fillId="0" borderId="0"/>
    <xf numFmtId="0" fontId="1" fillId="0" borderId="0"/>
    <xf numFmtId="0" fontId="47" fillId="0" borderId="0"/>
    <xf numFmtId="0" fontId="1" fillId="0" borderId="0"/>
    <xf numFmtId="0" fontId="47" fillId="0" borderId="0"/>
    <xf numFmtId="0" fontId="1" fillId="0" borderId="0"/>
    <xf numFmtId="0" fontId="5" fillId="0" borderId="0"/>
    <xf numFmtId="0" fontId="5" fillId="0" borderId="0"/>
    <xf numFmtId="0" fontId="5" fillId="0" borderId="0"/>
    <xf numFmtId="0" fontId="5" fillId="0" borderId="0"/>
    <xf numFmtId="0" fontId="5" fillId="0" borderId="0"/>
    <xf numFmtId="0" fontId="43" fillId="0" borderId="0"/>
    <xf numFmtId="0" fontId="38" fillId="0" borderId="0"/>
    <xf numFmtId="0" fontId="43" fillId="0" borderId="0"/>
    <xf numFmtId="0" fontId="38" fillId="0" borderId="0"/>
    <xf numFmtId="0" fontId="1" fillId="0" borderId="0"/>
    <xf numFmtId="0" fontId="1" fillId="0" borderId="0"/>
    <xf numFmtId="0" fontId="47" fillId="0" borderId="0"/>
    <xf numFmtId="0" fontId="1" fillId="0" borderId="0"/>
    <xf numFmtId="0" fontId="47" fillId="0" borderId="0"/>
    <xf numFmtId="0" fontId="1" fillId="0" borderId="0"/>
    <xf numFmtId="0" fontId="5" fillId="0" borderId="0"/>
    <xf numFmtId="0" fontId="5"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5" fillId="0" borderId="0"/>
    <xf numFmtId="0" fontId="5" fillId="0" borderId="0"/>
    <xf numFmtId="0" fontId="1" fillId="0" borderId="0"/>
    <xf numFmtId="0" fontId="47"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38" fillId="0" borderId="0"/>
    <xf numFmtId="0" fontId="43" fillId="0" borderId="0"/>
    <xf numFmtId="0" fontId="38" fillId="0" borderId="0"/>
    <xf numFmtId="0" fontId="5" fillId="0" borderId="0"/>
    <xf numFmtId="0" fontId="5" fillId="0" borderId="0"/>
    <xf numFmtId="0" fontId="61" fillId="0" borderId="0"/>
    <xf numFmtId="0" fontId="61" fillId="0" borderId="0"/>
    <xf numFmtId="0" fontId="61" fillId="0" borderId="0"/>
    <xf numFmtId="0" fontId="61" fillId="0" borderId="0"/>
    <xf numFmtId="0" fontId="61" fillId="0" borderId="0"/>
    <xf numFmtId="0" fontId="43" fillId="0" borderId="0"/>
    <xf numFmtId="0" fontId="38" fillId="0" borderId="0"/>
    <xf numFmtId="0" fontId="43" fillId="0" borderId="0"/>
    <xf numFmtId="0" fontId="38" fillId="0" borderId="0"/>
    <xf numFmtId="0" fontId="61" fillId="0" borderId="0"/>
    <xf numFmtId="0" fontId="61" fillId="0" borderId="0"/>
    <xf numFmtId="0" fontId="61" fillId="0" borderId="0"/>
    <xf numFmtId="0" fontId="5" fillId="0" borderId="0"/>
    <xf numFmtId="0" fontId="5" fillId="0" borderId="0"/>
    <xf numFmtId="0" fontId="61" fillId="0" borderId="0"/>
    <xf numFmtId="0" fontId="61" fillId="0" borderId="0"/>
    <xf numFmtId="0" fontId="5" fillId="0" borderId="0"/>
    <xf numFmtId="0" fontId="5" fillId="0" borderId="0"/>
    <xf numFmtId="0" fontId="43" fillId="0" borderId="0"/>
    <xf numFmtId="0" fontId="47" fillId="0" borderId="0"/>
    <xf numFmtId="0" fontId="43" fillId="0" borderId="0"/>
    <xf numFmtId="0" fontId="47" fillId="0" borderId="0"/>
    <xf numFmtId="0" fontId="47" fillId="0" borderId="0"/>
    <xf numFmtId="0" fontId="43" fillId="0" borderId="0"/>
    <xf numFmtId="0" fontId="43" fillId="0" borderId="0"/>
    <xf numFmtId="0" fontId="5" fillId="0" borderId="0"/>
    <xf numFmtId="0" fontId="5" fillId="0" borderId="0"/>
    <xf numFmtId="0" fontId="5" fillId="0" borderId="0"/>
    <xf numFmtId="0" fontId="43" fillId="0" borderId="0"/>
    <xf numFmtId="0" fontId="43" fillId="0" borderId="0"/>
    <xf numFmtId="0" fontId="38" fillId="0" borderId="0"/>
    <xf numFmtId="0" fontId="1" fillId="0" borderId="0"/>
    <xf numFmtId="0" fontId="38"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5" fillId="0" borderId="0"/>
    <xf numFmtId="0" fontId="1" fillId="0" borderId="0"/>
    <xf numFmtId="0" fontId="1" fillId="0" borderId="0"/>
    <xf numFmtId="0" fontId="47" fillId="0" borderId="0"/>
    <xf numFmtId="0" fontId="1" fillId="0" borderId="0"/>
    <xf numFmtId="0" fontId="47"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5" fillId="0" borderId="0"/>
    <xf numFmtId="0" fontId="1" fillId="0" borderId="0"/>
    <xf numFmtId="0" fontId="1" fillId="0" borderId="0"/>
    <xf numFmtId="0" fontId="47" fillId="0" borderId="0"/>
    <xf numFmtId="0" fontId="1" fillId="0" borderId="0"/>
    <xf numFmtId="0" fontId="47"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1" fillId="0" borderId="0"/>
    <xf numFmtId="0" fontId="41" fillId="0" borderId="0"/>
    <xf numFmtId="0" fontId="1" fillId="0" borderId="0"/>
    <xf numFmtId="0" fontId="5" fillId="0" borderId="0"/>
    <xf numFmtId="0" fontId="43" fillId="0" borderId="0"/>
    <xf numFmtId="0" fontId="38" fillId="0" borderId="0"/>
    <xf numFmtId="0" fontId="43" fillId="0" borderId="0"/>
    <xf numFmtId="0" fontId="43" fillId="0" borderId="0"/>
    <xf numFmtId="0" fontId="5" fillId="0" borderId="0"/>
    <xf numFmtId="0" fontId="14" fillId="0" borderId="0">
      <alignment vertical="center"/>
    </xf>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5"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5" fillId="0" borderId="0"/>
    <xf numFmtId="0" fontId="5" fillId="0" borderId="0"/>
    <xf numFmtId="0" fontId="5" fillId="0" borderId="0"/>
    <xf numFmtId="0" fontId="5" fillId="0" borderId="0"/>
    <xf numFmtId="0" fontId="1" fillId="0" borderId="0"/>
    <xf numFmtId="0" fontId="43"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5"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43" fillId="0" borderId="0"/>
    <xf numFmtId="0" fontId="38" fillId="0" borderId="0"/>
    <xf numFmtId="0" fontId="5" fillId="0" borderId="0"/>
    <xf numFmtId="0" fontId="43" fillId="0" borderId="0"/>
    <xf numFmtId="0" fontId="38"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5" fillId="0" borderId="0"/>
    <xf numFmtId="0" fontId="5"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5" fillId="0" borderId="0"/>
    <xf numFmtId="0" fontId="5"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47" fillId="65" borderId="39" applyNumberFormat="0" applyFont="0" applyAlignment="0" applyProtection="0"/>
    <xf numFmtId="0" fontId="62" fillId="65" borderId="39" applyNumberFormat="0" applyFont="0" applyAlignment="0" applyProtection="0"/>
    <xf numFmtId="0" fontId="62" fillId="65" borderId="39" applyNumberFormat="0" applyFont="0" applyAlignment="0" applyProtection="0"/>
    <xf numFmtId="0" fontId="62" fillId="65" borderId="39" applyNumberFormat="0" applyFont="0" applyAlignment="0" applyProtection="0"/>
    <xf numFmtId="7" fontId="14" fillId="0" borderId="0"/>
    <xf numFmtId="7" fontId="14" fillId="0" borderId="0"/>
    <xf numFmtId="37" fontId="17" fillId="39" borderId="0">
      <alignment horizontal="right"/>
    </xf>
    <xf numFmtId="0" fontId="63" fillId="61" borderId="48" applyNumberFormat="0" applyAlignment="0" applyProtection="0"/>
    <xf numFmtId="0" fontId="63" fillId="61" borderId="48"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0" fontId="64" fillId="0" borderId="0" applyNumberFormat="0" applyFont="0" applyFill="0" applyBorder="0" applyAlignment="0" applyProtection="0">
      <alignment horizontal="left"/>
    </xf>
    <xf numFmtId="15" fontId="64" fillId="0" borderId="0" applyFont="0" applyFill="0" applyBorder="0" applyAlignment="0" applyProtection="0"/>
    <xf numFmtId="15" fontId="64" fillId="0" borderId="0" applyFont="0" applyFill="0" applyBorder="0" applyAlignment="0" applyProtection="0"/>
    <xf numFmtId="4" fontId="64" fillId="0" borderId="0" applyFont="0" applyFill="0" applyBorder="0" applyAlignment="0" applyProtection="0"/>
    <xf numFmtId="4" fontId="64" fillId="0" borderId="0" applyFont="0" applyFill="0" applyBorder="0" applyAlignment="0" applyProtection="0"/>
    <xf numFmtId="0" fontId="65" fillId="0" borderId="12">
      <alignment horizontal="center"/>
    </xf>
    <xf numFmtId="3" fontId="64" fillId="0" borderId="0" applyFont="0" applyFill="0" applyBorder="0" applyAlignment="0" applyProtection="0"/>
    <xf numFmtId="3" fontId="64" fillId="0" borderId="0" applyFont="0" applyFill="0" applyBorder="0" applyAlignment="0" applyProtection="0"/>
    <xf numFmtId="0" fontId="64" fillId="66" borderId="0" applyNumberFormat="0" applyFont="0" applyBorder="0" applyAlignment="0" applyProtection="0"/>
    <xf numFmtId="0" fontId="64" fillId="66" borderId="0" applyNumberFormat="0" applyFont="0" applyBorder="0" applyAlignment="0" applyProtection="0"/>
    <xf numFmtId="0" fontId="45" fillId="63" borderId="12" applyNumberFormat="0" applyAlignment="0"/>
    <xf numFmtId="0" fontId="66" fillId="0" borderId="0" applyNumberFormat="0" applyFill="0" applyBorder="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8" fillId="0" borderId="0" applyNumberFormat="0" applyFill="0" applyBorder="0" applyAlignment="0" applyProtection="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9" fontId="14" fillId="0" borderId="0" applyFont="0" applyFill="0" applyBorder="0" applyAlignment="0" applyProtection="0">
      <protection locked="0"/>
    </xf>
    <xf numFmtId="0" fontId="5" fillId="0" borderId="0"/>
    <xf numFmtId="42" fontId="70" fillId="0" borderId="0" applyFont="0" applyFill="0" applyBorder="0" applyAlignment="0" applyProtection="0"/>
    <xf numFmtId="44" fontId="70" fillId="0" borderId="0" applyFont="0" applyFill="0" applyBorder="0" applyAlignment="0" applyProtection="0"/>
    <xf numFmtId="180" fontId="5" fillId="0" borderId="0" applyFont="0" applyFill="0" applyBorder="0" applyAlignment="0" applyProtection="0"/>
    <xf numFmtId="43" fontId="70" fillId="0" borderId="0" applyFont="0" applyFill="0" applyBorder="0" applyAlignment="0" applyProtection="0"/>
    <xf numFmtId="41" fontId="70" fillId="0" borderId="0" applyFont="0" applyFill="0" applyBorder="0" applyAlignment="0" applyProtection="0"/>
    <xf numFmtId="0" fontId="7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5" fillId="0" borderId="0"/>
    <xf numFmtId="0" fontId="5" fillId="0" borderId="0"/>
    <xf numFmtId="0" fontId="5" fillId="0" borderId="0"/>
    <xf numFmtId="0" fontId="5" fillId="0" borderId="0"/>
    <xf numFmtId="0" fontId="62" fillId="0" borderId="0"/>
    <xf numFmtId="0" fontId="62" fillId="0" borderId="0"/>
    <xf numFmtId="0" fontId="62" fillId="0" borderId="0"/>
    <xf numFmtId="0" fontId="72" fillId="0" borderId="0"/>
    <xf numFmtId="0" fontId="62" fillId="0" borderId="0"/>
    <xf numFmtId="0" fontId="73" fillId="0" borderId="0"/>
    <xf numFmtId="0" fontId="62" fillId="0" borderId="0"/>
    <xf numFmtId="0" fontId="74"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73" fillId="0" borderId="0"/>
    <xf numFmtId="0" fontId="5" fillId="0" borderId="0"/>
    <xf numFmtId="0" fontId="72" fillId="0" borderId="0"/>
    <xf numFmtId="0" fontId="72" fillId="0" borderId="0"/>
    <xf numFmtId="0" fontId="72" fillId="0" borderId="0"/>
    <xf numFmtId="0" fontId="5" fillId="0" borderId="0"/>
    <xf numFmtId="0" fontId="73"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3" fillId="0" borderId="0"/>
    <xf numFmtId="0" fontId="5" fillId="0" borderId="0"/>
    <xf numFmtId="0" fontId="5" fillId="0" borderId="0"/>
    <xf numFmtId="0" fontId="72" fillId="0" borderId="0"/>
    <xf numFmtId="0" fontId="72" fillId="0" borderId="0"/>
    <xf numFmtId="0" fontId="73" fillId="0" borderId="0"/>
    <xf numFmtId="0" fontId="5" fillId="0" borderId="0"/>
    <xf numFmtId="0" fontId="5"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72" fillId="0" borderId="0"/>
    <xf numFmtId="0" fontId="62" fillId="0" borderId="0"/>
    <xf numFmtId="0" fontId="62" fillId="0" borderId="0"/>
    <xf numFmtId="0" fontId="72" fillId="0" borderId="0"/>
    <xf numFmtId="0" fontId="72" fillId="0" borderId="0"/>
    <xf numFmtId="0" fontId="73"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5" fillId="0" borderId="0"/>
    <xf numFmtId="0" fontId="72" fillId="0" borderId="0"/>
    <xf numFmtId="0" fontId="72" fillId="0" borderId="0"/>
    <xf numFmtId="0" fontId="5" fillId="0" borderId="0"/>
    <xf numFmtId="181" fontId="5" fillId="0" borderId="0" applyFont="0" applyFill="0" applyBorder="0" applyAlignment="0" applyProtection="0"/>
    <xf numFmtId="165" fontId="75" fillId="0" borderId="0" applyFont="0" applyFill="0" applyBorder="0" applyAlignment="0" applyProtection="0"/>
    <xf numFmtId="10" fontId="75" fillId="0" borderId="0" applyFont="0" applyFill="0" applyBorder="0" applyAlignment="0" applyProtection="0"/>
    <xf numFmtId="0" fontId="76" fillId="0" borderId="0"/>
    <xf numFmtId="182" fontId="14" fillId="0" borderId="0" applyFont="0" applyFill="0" applyBorder="0" applyAlignment="0" applyProtection="0">
      <protection locked="0"/>
    </xf>
    <xf numFmtId="0" fontId="76"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46" borderId="0" applyNumberFormat="0" applyBorder="0" applyAlignment="0" applyProtection="0"/>
    <xf numFmtId="0" fontId="1" fillId="30" borderId="0" applyNumberFormat="0" applyBorder="0" applyAlignment="0" applyProtection="0"/>
    <xf numFmtId="0" fontId="47"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47" fillId="4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6" fontId="74" fillId="0" borderId="0" applyFont="0" applyFill="0" applyBorder="0" applyAlignment="0" applyProtection="0"/>
    <xf numFmtId="8" fontId="74" fillId="0" borderId="0" applyFont="0" applyFill="0" applyBorder="0" applyAlignment="0" applyProtection="0"/>
    <xf numFmtId="0" fontId="1" fillId="15" borderId="0" applyNumberFormat="0" applyBorder="0" applyAlignment="0" applyProtection="0"/>
    <xf numFmtId="0" fontId="47"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47"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5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51" borderId="0" applyNumberFormat="0" applyBorder="0" applyAlignment="0" applyProtection="0"/>
    <xf numFmtId="0" fontId="1" fillId="27" borderId="0" applyNumberFormat="0" applyBorder="0" applyAlignment="0" applyProtection="0"/>
    <xf numFmtId="0" fontId="47"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47"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47" fillId="5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8" fillId="53" borderId="0" applyNumberFormat="0" applyBorder="0" applyAlignment="0" applyProtection="0"/>
    <xf numFmtId="0" fontId="35" fillId="16" borderId="0" applyNumberFormat="0" applyBorder="0" applyAlignment="0" applyProtection="0"/>
    <xf numFmtId="0" fontId="48" fillId="50" borderId="0" applyNumberFormat="0" applyBorder="0" applyAlignment="0" applyProtection="0"/>
    <xf numFmtId="0" fontId="35" fillId="20"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35" fillId="32"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74" fillId="0" borderId="0"/>
    <xf numFmtId="0" fontId="74" fillId="0" borderId="0"/>
    <xf numFmtId="0" fontId="5" fillId="0" borderId="0"/>
    <xf numFmtId="0" fontId="5" fillId="0" borderId="0"/>
    <xf numFmtId="0" fontId="5" fillId="0" borderId="0"/>
    <xf numFmtId="0" fontId="74" fillId="0" borderId="0"/>
    <xf numFmtId="0" fontId="74" fillId="0" borderId="0"/>
    <xf numFmtId="0" fontId="74" fillId="0" borderId="0"/>
    <xf numFmtId="0" fontId="74" fillId="0" borderId="0"/>
    <xf numFmtId="0" fontId="5" fillId="0" borderId="0"/>
    <xf numFmtId="0" fontId="62" fillId="0" borderId="0"/>
    <xf numFmtId="0" fontId="74" fillId="0" borderId="0"/>
    <xf numFmtId="0" fontId="73" fillId="0" borderId="0"/>
    <xf numFmtId="0" fontId="74" fillId="0" borderId="0"/>
    <xf numFmtId="0" fontId="74" fillId="0" borderId="0"/>
    <xf numFmtId="0" fontId="73" fillId="0" borderId="0"/>
    <xf numFmtId="0" fontId="74" fillId="0" borderId="0"/>
    <xf numFmtId="0" fontId="74" fillId="0" borderId="0"/>
    <xf numFmtId="0" fontId="74" fillId="0" borderId="0"/>
    <xf numFmtId="0" fontId="74" fillId="0" borderId="0"/>
    <xf numFmtId="0" fontId="74" fillId="0" borderId="0"/>
    <xf numFmtId="0" fontId="74" fillId="0" borderId="0"/>
    <xf numFmtId="0" fontId="5" fillId="0" borderId="0"/>
    <xf numFmtId="0" fontId="5" fillId="0" borderId="0"/>
    <xf numFmtId="0" fontId="5" fillId="0" borderId="0"/>
    <xf numFmtId="0" fontId="73" fillId="0" borderId="0"/>
    <xf numFmtId="0" fontId="73" fillId="0" borderId="0"/>
    <xf numFmtId="0" fontId="73" fillId="0" borderId="0"/>
    <xf numFmtId="0" fontId="77" fillId="0" borderId="35" applyBorder="0"/>
    <xf numFmtId="0" fontId="48" fillId="57" borderId="0" applyNumberFormat="0" applyBorder="0" applyAlignment="0" applyProtection="0"/>
    <xf numFmtId="0" fontId="35" fillId="13" borderId="0" applyNumberFormat="0" applyBorder="0" applyAlignment="0" applyProtection="0"/>
    <xf numFmtId="0" fontId="48" fillId="58" borderId="0" applyNumberFormat="0" applyBorder="0" applyAlignment="0" applyProtection="0"/>
    <xf numFmtId="0" fontId="35" fillId="17" borderId="0" applyNumberFormat="0" applyBorder="0" applyAlignment="0" applyProtection="0"/>
    <xf numFmtId="0" fontId="48" fillId="59" borderId="0" applyNumberFormat="0" applyBorder="0" applyAlignment="0" applyProtection="0"/>
    <xf numFmtId="0" fontId="35" fillId="21" borderId="0" applyNumberFormat="0" applyBorder="0" applyAlignment="0" applyProtection="0"/>
    <xf numFmtId="0" fontId="48" fillId="54" borderId="0" applyNumberFormat="0" applyBorder="0" applyAlignment="0" applyProtection="0"/>
    <xf numFmtId="0" fontId="35" fillId="25" borderId="0" applyNumberFormat="0" applyBorder="0" applyAlignment="0" applyProtection="0"/>
    <xf numFmtId="0" fontId="48" fillId="55" borderId="0" applyNumberFormat="0" applyBorder="0" applyAlignment="0" applyProtection="0"/>
    <xf numFmtId="0" fontId="35" fillId="29" borderId="0" applyNumberFormat="0" applyBorder="0" applyAlignment="0" applyProtection="0"/>
    <xf numFmtId="0" fontId="48" fillId="60" borderId="0" applyNumberFormat="0" applyBorder="0" applyAlignment="0" applyProtection="0"/>
    <xf numFmtId="0" fontId="35" fillId="33" borderId="0" applyNumberFormat="0" applyBorder="0" applyAlignment="0" applyProtection="0"/>
    <xf numFmtId="0" fontId="3" fillId="0" borderId="0" applyNumberFormat="0" applyAlignment="0"/>
    <xf numFmtId="183" fontId="5" fillId="67" borderId="50">
      <alignment horizontal="center" vertical="center"/>
    </xf>
    <xf numFmtId="0" fontId="17" fillId="0" borderId="0">
      <alignment horizontal="center" wrapText="1"/>
      <protection locked="0"/>
    </xf>
    <xf numFmtId="3" fontId="78" fillId="0" borderId="0" applyNumberFormat="0" applyFill="0" applyBorder="0" applyAlignment="0" applyProtection="0"/>
    <xf numFmtId="3" fontId="79" fillId="0" borderId="0" applyNumberFormat="0" applyFill="0" applyBorder="0" applyAlignment="0" applyProtection="0"/>
    <xf numFmtId="0" fontId="80" fillId="0" borderId="0" applyNumberFormat="0" applyProtection="0"/>
    <xf numFmtId="0" fontId="81" fillId="0" borderId="0">
      <alignment horizontal="center" vertical="center"/>
    </xf>
    <xf numFmtId="0" fontId="49" fillId="44" borderId="0" applyNumberFormat="0" applyBorder="0" applyAlignment="0" applyProtection="0"/>
    <xf numFmtId="0" fontId="25" fillId="8" borderId="0" applyNumberFormat="0" applyBorder="0" applyAlignment="0" applyProtection="0"/>
    <xf numFmtId="0" fontId="82" fillId="68" borderId="7" applyBorder="0">
      <alignment horizontal="center"/>
    </xf>
    <xf numFmtId="0" fontId="82" fillId="68" borderId="7" applyBorder="0">
      <alignment horizontal="center"/>
    </xf>
    <xf numFmtId="0" fontId="82" fillId="69" borderId="7" applyBorder="0">
      <alignment horizontal="center"/>
    </xf>
    <xf numFmtId="0" fontId="82" fillId="69" borderId="7" applyBorder="0">
      <alignment horizontal="center"/>
    </xf>
    <xf numFmtId="0" fontId="83" fillId="0" borderId="0" applyNumberFormat="0" applyFill="0" applyBorder="0" applyAlignment="0" applyProtection="0"/>
    <xf numFmtId="184" fontId="42" fillId="0" borderId="0" applyNumberFormat="0" applyFill="0" applyBorder="0" applyAlignment="0"/>
    <xf numFmtId="5" fontId="65" fillId="0" borderId="36" applyAlignment="0" applyProtection="0"/>
    <xf numFmtId="5" fontId="65" fillId="0" borderId="36" applyAlignment="0" applyProtection="0"/>
    <xf numFmtId="0" fontId="54" fillId="0" borderId="15">
      <alignment horizontal="centerContinuous" vertical="center"/>
    </xf>
    <xf numFmtId="0" fontId="2" fillId="0" borderId="7">
      <alignment horizontal="left" vertical="center"/>
    </xf>
    <xf numFmtId="0" fontId="2" fillId="0" borderId="7">
      <alignment horizontal="left" vertical="center"/>
    </xf>
    <xf numFmtId="174" fontId="2" fillId="0" borderId="7">
      <alignment horizontal="right" vertical="center"/>
    </xf>
    <xf numFmtId="174" fontId="2" fillId="0" borderId="7">
      <alignment horizontal="right" vertical="center"/>
    </xf>
    <xf numFmtId="185" fontId="38" fillId="0" borderId="0" applyFill="0" applyBorder="0" applyAlignment="0"/>
    <xf numFmtId="186" fontId="5" fillId="0" borderId="0" applyFill="0" applyBorder="0" applyAlignment="0"/>
    <xf numFmtId="187" fontId="5" fillId="0" borderId="0" applyFill="0" applyBorder="0" applyAlignment="0"/>
    <xf numFmtId="186" fontId="5" fillId="0" borderId="0" applyFill="0" applyBorder="0" applyAlignment="0"/>
    <xf numFmtId="186" fontId="5" fillId="0" borderId="0" applyFill="0" applyBorder="0" applyAlignment="0"/>
    <xf numFmtId="186" fontId="5" fillId="0" borderId="0" applyFill="0" applyBorder="0" applyAlignment="0"/>
    <xf numFmtId="186" fontId="5" fillId="0" borderId="0" applyFill="0" applyBorder="0" applyAlignment="0"/>
    <xf numFmtId="186" fontId="5" fillId="0" borderId="0" applyFill="0" applyBorder="0" applyAlignment="0"/>
    <xf numFmtId="0" fontId="50" fillId="61" borderId="42" applyNumberFormat="0" applyAlignment="0" applyProtection="0"/>
    <xf numFmtId="0" fontId="29" fillId="11" borderId="29" applyNumberFormat="0" applyAlignment="0" applyProtection="0"/>
    <xf numFmtId="1" fontId="84" fillId="0" borderId="0">
      <alignment horizontal="center"/>
      <protection locked="0"/>
    </xf>
    <xf numFmtId="2" fontId="85" fillId="0" borderId="35" applyBorder="0" applyAlignment="0" applyProtection="0">
      <alignment horizontal="center"/>
      <protection locked="0"/>
    </xf>
    <xf numFmtId="1" fontId="85" fillId="0" borderId="0">
      <alignment horizontal="center"/>
      <protection locked="0"/>
    </xf>
    <xf numFmtId="0" fontId="51" fillId="62" borderId="43" applyNumberFormat="0" applyAlignment="0" applyProtection="0"/>
    <xf numFmtId="0" fontId="31" fillId="12" borderId="32" applyNumberFormat="0" applyAlignment="0" applyProtection="0"/>
    <xf numFmtId="0" fontId="5" fillId="0" borderId="0" applyNumberFormat="0" applyFont="0" applyBorder="0" applyAlignment="0" applyProtection="0"/>
    <xf numFmtId="184" fontId="86" fillId="0" borderId="7" applyBorder="0"/>
    <xf numFmtId="184" fontId="86" fillId="0" borderId="7" applyBorder="0"/>
    <xf numFmtId="0" fontId="87" fillId="0" borderId="35" applyNumberFormat="0" applyFill="0" applyProtection="0">
      <alignment horizontal="center"/>
    </xf>
    <xf numFmtId="38" fontId="88" fillId="0" borderId="0" applyNumberFormat="0" applyFill="0" applyBorder="0" applyAlignment="0" applyProtection="0">
      <protection locked="0"/>
    </xf>
    <xf numFmtId="38" fontId="89" fillId="0" borderId="0" applyNumberFormat="0" applyFill="0" applyBorder="0" applyAlignment="0" applyProtection="0">
      <protection locked="0"/>
    </xf>
    <xf numFmtId="38" fontId="90" fillId="0" borderId="0" applyNumberFormat="0" applyFill="0" applyBorder="0" applyAlignment="0" applyProtection="0">
      <protection locked="0"/>
    </xf>
    <xf numFmtId="188" fontId="91" fillId="0" borderId="0"/>
    <xf numFmtId="188" fontId="91" fillId="0" borderId="0"/>
    <xf numFmtId="188" fontId="91" fillId="0" borderId="0"/>
    <xf numFmtId="188" fontId="91" fillId="0" borderId="0"/>
    <xf numFmtId="188" fontId="91" fillId="0" borderId="0"/>
    <xf numFmtId="188" fontId="91" fillId="0" borderId="0"/>
    <xf numFmtId="188" fontId="91" fillId="0" borderId="0"/>
    <xf numFmtId="188" fontId="91" fillId="0" borderId="0"/>
    <xf numFmtId="184" fontId="14" fillId="0" borderId="0" applyFont="0" applyFill="0" applyBorder="0" applyAlignment="0" applyProtection="0">
      <protection locked="0"/>
    </xf>
    <xf numFmtId="40" fontId="14" fillId="0" borderId="0" applyFont="0" applyFill="0" applyBorder="0" applyAlignment="0" applyProtection="0">
      <protection locked="0"/>
    </xf>
    <xf numFmtId="18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43" fontId="5" fillId="0" borderId="0" applyFont="0" applyFill="0" applyBorder="0" applyAlignment="0" applyProtection="0"/>
    <xf numFmtId="17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5" fillId="0" borderId="0" applyFont="0" applyFill="0" applyBorder="0" applyAlignment="0" applyProtection="0"/>
    <xf numFmtId="4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4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43"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0" fontId="5" fillId="0" borderId="0"/>
    <xf numFmtId="37" fontId="75" fillId="0" borderId="0" applyFont="0" applyFill="0" applyBorder="0" applyAlignment="0" applyProtection="0"/>
    <xf numFmtId="174" fontId="75" fillId="0" borderId="0" applyFont="0" applyFill="0" applyBorder="0" applyAlignment="0" applyProtection="0"/>
    <xf numFmtId="39" fontId="75" fillId="0" borderId="0" applyFont="0" applyFill="0" applyBorder="0" applyAlignment="0" applyProtection="0"/>
    <xf numFmtId="3" fontId="5" fillId="0" borderId="0" applyFont="0" applyFill="0" applyBorder="0" applyAlignment="0" applyProtection="0"/>
    <xf numFmtId="0" fontId="92" fillId="0" borderId="0" applyNumberFormat="0" applyAlignment="0">
      <alignment horizontal="left"/>
    </xf>
    <xf numFmtId="6" fontId="14" fillId="0" borderId="0" applyFont="0" applyFill="0" applyBorder="0" applyAlignment="0" applyProtection="0">
      <protection locked="0"/>
    </xf>
    <xf numFmtId="8" fontId="14" fillId="0" borderId="0" applyFont="0" applyFill="0" applyBorder="0" applyAlignment="0" applyProtection="0">
      <protection locked="0"/>
    </xf>
    <xf numFmtId="186"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191" fontId="5" fillId="70" borderId="0" applyFill="0" applyBorder="0" applyProtection="0">
      <alignment horizontal="right"/>
    </xf>
    <xf numFmtId="191" fontId="5" fillId="70" borderId="0" applyFill="0" applyBorder="0" applyProtection="0">
      <alignment horizontal="right"/>
    </xf>
    <xf numFmtId="191" fontId="5" fillId="70" borderId="0" applyFill="0" applyBorder="0" applyProtection="0">
      <alignment horizontal="right"/>
    </xf>
    <xf numFmtId="191" fontId="5" fillId="70" borderId="0" applyFill="0" applyBorder="0" applyProtection="0">
      <alignment horizontal="right"/>
    </xf>
    <xf numFmtId="191" fontId="5" fillId="70" borderId="0" applyFill="0" applyBorder="0" applyProtection="0">
      <alignment horizontal="right"/>
    </xf>
    <xf numFmtId="191" fontId="5" fillId="70" borderId="0" applyFill="0" applyBorder="0" applyProtection="0">
      <alignment horizontal="right"/>
    </xf>
    <xf numFmtId="191" fontId="5" fillId="70" borderId="0" applyFill="0" applyBorder="0" applyProtection="0">
      <alignment horizontal="right"/>
    </xf>
    <xf numFmtId="191" fontId="5" fillId="70" borderId="0" applyFill="0" applyBorder="0" applyProtection="0">
      <alignment horizontal="right"/>
    </xf>
    <xf numFmtId="191" fontId="5" fillId="70" borderId="0" applyFill="0" applyBorder="0" applyProtection="0">
      <alignment horizontal="right"/>
    </xf>
    <xf numFmtId="191" fontId="5" fillId="70" borderId="0" applyFill="0" applyBorder="0" applyProtection="0">
      <alignment horizontal="right"/>
    </xf>
    <xf numFmtId="191" fontId="5" fillId="70" borderId="0" applyFill="0" applyBorder="0" applyProtection="0">
      <alignment horizontal="right"/>
    </xf>
    <xf numFmtId="44" fontId="5" fillId="0" borderId="0" applyFont="0" applyFill="0" applyBorder="0" applyAlignment="0" applyProtection="0"/>
    <xf numFmtId="191" fontId="5" fillId="70" borderId="0" applyFill="0" applyBorder="0" applyProtection="0">
      <alignment horizontal="right"/>
    </xf>
    <xf numFmtId="44" fontId="5" fillId="0" borderId="0" applyFont="0" applyFill="0" applyBorder="0" applyAlignment="0" applyProtection="0"/>
    <xf numFmtId="191" fontId="5" fillId="70" borderId="0" applyFill="0" applyBorder="0" applyProtection="0">
      <alignment horizontal="right"/>
    </xf>
    <xf numFmtId="44" fontId="5" fillId="0" borderId="0" applyFont="0" applyFill="0" applyBorder="0" applyAlignment="0" applyProtection="0"/>
    <xf numFmtId="191" fontId="5" fillId="70" borderId="0" applyFill="0" applyBorder="0" applyProtection="0">
      <alignment horizontal="right"/>
    </xf>
    <xf numFmtId="44" fontId="5" fillId="0" borderId="0" applyFont="0" applyFill="0" applyBorder="0" applyAlignment="0" applyProtection="0"/>
    <xf numFmtId="191" fontId="5" fillId="70" borderId="0" applyFill="0" applyBorder="0" applyProtection="0">
      <alignment horizontal="right"/>
    </xf>
    <xf numFmtId="191" fontId="5" fillId="70" borderId="0" applyFill="0" applyBorder="0" applyProtection="0">
      <alignment horizontal="right"/>
    </xf>
    <xf numFmtId="191" fontId="5" fillId="70" borderId="0" applyFill="0" applyBorder="0" applyProtection="0">
      <alignment horizontal="right"/>
    </xf>
    <xf numFmtId="191" fontId="5" fillId="70" borderId="0" applyFill="0" applyBorder="0" applyProtection="0">
      <alignment horizontal="right"/>
    </xf>
    <xf numFmtId="191" fontId="5" fillId="70" borderId="0" applyFill="0" applyBorder="0" applyProtection="0">
      <alignment horizontal="right"/>
    </xf>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2" fontId="44" fillId="0" borderId="0" applyFont="0" applyFill="0" applyBorder="0" applyAlignment="0" applyProtection="0">
      <alignmen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75" fillId="0" borderId="0" applyFont="0" applyFill="0" applyBorder="0" applyAlignment="0" applyProtection="0"/>
    <xf numFmtId="7" fontId="75" fillId="0" borderId="0" applyFont="0" applyFill="0" applyBorder="0" applyAlignment="0" applyProtection="0"/>
    <xf numFmtId="193" fontId="5" fillId="0" borderId="0" applyFont="0" applyFill="0" applyBorder="0" applyAlignment="0" applyProtection="0"/>
    <xf numFmtId="194" fontId="5" fillId="0" borderId="0"/>
    <xf numFmtId="0" fontId="5" fillId="0" borderId="0" applyFont="0" applyFill="0" applyBorder="0" applyAlignment="0" applyProtection="0"/>
    <xf numFmtId="14" fontId="38" fillId="0" borderId="0" applyFill="0" applyBorder="0" applyAlignment="0"/>
    <xf numFmtId="17" fontId="54" fillId="0" borderId="23" applyNumberFormat="0">
      <alignment horizontal="centerContinuous"/>
    </xf>
    <xf numFmtId="195" fontId="5" fillId="0" borderId="0" applyFont="0" applyFill="0" applyBorder="0" applyProtection="0">
      <alignment horizontal="left"/>
    </xf>
    <xf numFmtId="0" fontId="93" fillId="0" borderId="0"/>
    <xf numFmtId="174" fontId="94" fillId="0" borderId="0" applyFont="0" applyFill="0" applyBorder="0" applyAlignment="0" applyProtection="0">
      <protection locked="0"/>
    </xf>
    <xf numFmtId="39" fontId="95" fillId="0" borderId="0" applyFont="0" applyFill="0" applyBorder="0" applyAlignment="0" applyProtection="0"/>
    <xf numFmtId="171" fontId="17" fillId="0" borderId="0" applyFont="0" applyFill="0" applyBorder="0" applyAlignment="0"/>
    <xf numFmtId="38" fontId="64" fillId="0" borderId="51">
      <alignment vertical="center"/>
    </xf>
    <xf numFmtId="42" fontId="5" fillId="39" borderId="52" applyNumberFormat="0" applyFont="0" applyAlignment="0">
      <alignment vertical="top"/>
    </xf>
    <xf numFmtId="41" fontId="5" fillId="0" borderId="0" applyFont="0" applyFill="0" applyBorder="0" applyAlignment="0" applyProtection="0"/>
    <xf numFmtId="43" fontId="5" fillId="0" borderId="0" applyFont="0" applyFill="0" applyBorder="0" applyAlignment="0" applyProtection="0"/>
    <xf numFmtId="196" fontId="5" fillId="0" borderId="0"/>
    <xf numFmtId="186" fontId="5" fillId="0" borderId="0" applyFill="0" applyBorder="0" applyAlignment="0"/>
    <xf numFmtId="186" fontId="5" fillId="0" borderId="0" applyFill="0" applyBorder="0" applyAlignment="0"/>
    <xf numFmtId="186" fontId="5" fillId="0" borderId="0" applyFill="0" applyBorder="0" applyAlignment="0"/>
    <xf numFmtId="186" fontId="5" fillId="0" borderId="0" applyFill="0" applyBorder="0" applyAlignment="0"/>
    <xf numFmtId="186" fontId="5" fillId="0" borderId="0" applyFill="0" applyBorder="0" applyAlignment="0"/>
    <xf numFmtId="0" fontId="96" fillId="0" borderId="0" applyNumberFormat="0" applyAlignment="0">
      <alignment horizontal="left"/>
    </xf>
    <xf numFmtId="197" fontId="14" fillId="0" borderId="0" applyFont="0" applyFill="0" applyBorder="0" applyAlignment="0" applyProtection="0"/>
    <xf numFmtId="0" fontId="52" fillId="0" borderId="0" applyNumberFormat="0" applyFill="0" applyBorder="0" applyAlignment="0" applyProtection="0"/>
    <xf numFmtId="0" fontId="33" fillId="0" borderId="0" applyNumberFormat="0" applyFill="0" applyBorder="0" applyAlignment="0" applyProtection="0"/>
    <xf numFmtId="2" fontId="5" fillId="0" borderId="0" applyFont="0" applyFill="0" applyBorder="0" applyAlignment="0" applyProtection="0"/>
    <xf numFmtId="198" fontId="97" fillId="0" borderId="0" applyFont="0" applyFill="0" applyBorder="0">
      <alignment horizontal="right"/>
      <protection locked="0"/>
    </xf>
    <xf numFmtId="0" fontId="98" fillId="37" borderId="0">
      <alignment horizontal="right"/>
    </xf>
    <xf numFmtId="0" fontId="53" fillId="45" borderId="0" applyNumberFormat="0" applyBorder="0" applyAlignment="0" applyProtection="0"/>
    <xf numFmtId="0" fontId="24" fillId="7" borderId="0" applyNumberFormat="0" applyBorder="0" applyAlignment="0" applyProtection="0"/>
    <xf numFmtId="0" fontId="82" fillId="51" borderId="7" applyBorder="0">
      <alignment horizontal="center"/>
    </xf>
    <xf numFmtId="0" fontId="82" fillId="51" borderId="7" applyBorder="0">
      <alignment horizontal="center"/>
    </xf>
    <xf numFmtId="0" fontId="82" fillId="71" borderId="7" applyBorder="0">
      <alignment horizontal="center"/>
    </xf>
    <xf numFmtId="0" fontId="82" fillId="71" borderId="7" applyBorder="0">
      <alignment horizontal="center"/>
    </xf>
    <xf numFmtId="38" fontId="3" fillId="40" borderId="0" applyNumberFormat="0" applyBorder="0" applyAlignment="0" applyProtection="0"/>
    <xf numFmtId="0" fontId="77" fillId="0" borderId="0" applyNumberFormat="0">
      <alignment vertical="top" wrapText="1"/>
    </xf>
    <xf numFmtId="0" fontId="77" fillId="0" borderId="0">
      <alignment horizontal="center" vertical="top" wrapText="1"/>
    </xf>
    <xf numFmtId="0" fontId="77" fillId="0" borderId="0">
      <alignment horizontal="left" vertical="top" wrapText="1"/>
    </xf>
    <xf numFmtId="14" fontId="77" fillId="0" borderId="0">
      <alignment horizontal="center" vertical="top" wrapText="1"/>
    </xf>
    <xf numFmtId="7" fontId="77" fillId="0" borderId="0">
      <alignment horizontal="right" vertical="top" wrapText="1"/>
    </xf>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5" fillId="0" borderId="44" applyNumberFormat="0" applyFill="0" applyAlignment="0" applyProtection="0"/>
    <xf numFmtId="0" fontId="21" fillId="0" borderId="26"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5" fillId="0" borderId="44"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6" fillId="0" borderId="45" applyNumberFormat="0" applyFill="0" applyAlignment="0" applyProtection="0"/>
    <xf numFmtId="0" fontId="22" fillId="0" borderId="27"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6" fillId="0" borderId="45"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7" fillId="0" borderId="46" applyNumberFormat="0" applyFill="0" applyAlignment="0" applyProtection="0"/>
    <xf numFmtId="0" fontId="23" fillId="0" borderId="28" applyNumberFormat="0" applyFill="0" applyAlignment="0" applyProtection="0"/>
    <xf numFmtId="0" fontId="57" fillId="0" borderId="0" applyNumberFormat="0" applyFill="0" applyBorder="0" applyAlignment="0" applyProtection="0"/>
    <xf numFmtId="0" fontId="23" fillId="0" borderId="0" applyNumberFormat="0" applyFill="0" applyBorder="0" applyAlignment="0" applyProtection="0"/>
    <xf numFmtId="199" fontId="5" fillId="0" borderId="0">
      <protection locked="0"/>
    </xf>
    <xf numFmtId="199" fontId="5" fillId="0" borderId="0">
      <protection locked="0"/>
    </xf>
    <xf numFmtId="200" fontId="101" fillId="0" borderId="0">
      <alignment horizontal="left"/>
    </xf>
    <xf numFmtId="0" fontId="102" fillId="0" borderId="12">
      <alignment horizontal="center"/>
    </xf>
    <xf numFmtId="0" fontId="102" fillId="0" borderId="0">
      <alignment horizontal="center"/>
    </xf>
    <xf numFmtId="0" fontId="103" fillId="0" borderId="35" applyFill="0" applyBorder="0" applyProtection="0">
      <alignment horizontal="center" wrapText="1"/>
    </xf>
    <xf numFmtId="0" fontId="103" fillId="0" borderId="0" applyFill="0" applyBorder="0" applyProtection="0">
      <alignment horizontal="left" vertical="top" wrapText="1"/>
    </xf>
    <xf numFmtId="0" fontId="95" fillId="0" borderId="21" applyBorder="0" applyAlignment="0"/>
    <xf numFmtId="0" fontId="104" fillId="0" borderId="53" applyNumberFormat="0" applyFill="0" applyAlignment="0" applyProtection="0"/>
    <xf numFmtId="184" fontId="2" fillId="0" borderId="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xf numFmtId="165" fontId="107" fillId="0" borderId="38" applyFill="0" applyBorder="0" applyAlignment="0">
      <alignment horizontal="center"/>
      <protection locked="0"/>
    </xf>
    <xf numFmtId="174" fontId="107" fillId="0" borderId="0" applyFill="0" applyBorder="0" applyAlignment="0">
      <protection locked="0"/>
    </xf>
    <xf numFmtId="0" fontId="108" fillId="0" borderId="0" applyNumberFormat="0" applyFill="0" applyBorder="0" applyAlignment="0">
      <protection locked="0"/>
    </xf>
    <xf numFmtId="0" fontId="58" fillId="48" borderId="42" applyNumberFormat="0" applyAlignment="0" applyProtection="0"/>
    <xf numFmtId="0" fontId="58" fillId="48" borderId="42" applyNumberFormat="0" applyAlignment="0" applyProtection="0"/>
    <xf numFmtId="171" fontId="107" fillId="0" borderId="0" applyFill="0" applyBorder="0" applyAlignment="0" applyProtection="0">
      <protection locked="0"/>
    </xf>
    <xf numFmtId="0" fontId="27" fillId="10" borderId="29" applyNumberFormat="0" applyAlignment="0" applyProtection="0"/>
    <xf numFmtId="0" fontId="27" fillId="10" borderId="29" applyNumberFormat="0" applyAlignment="0" applyProtection="0"/>
    <xf numFmtId="0" fontId="27" fillId="10" borderId="29" applyNumberFormat="0" applyAlignment="0" applyProtection="0"/>
    <xf numFmtId="0" fontId="27" fillId="10" borderId="29" applyNumberFormat="0" applyAlignment="0" applyProtection="0"/>
    <xf numFmtId="0" fontId="27" fillId="10" borderId="29" applyNumberFormat="0" applyAlignment="0" applyProtection="0"/>
    <xf numFmtId="0" fontId="27" fillId="10" borderId="29" applyNumberFormat="0" applyAlignment="0" applyProtection="0"/>
    <xf numFmtId="0" fontId="27" fillId="10" borderId="29" applyNumberFormat="0" applyAlignment="0" applyProtection="0"/>
    <xf numFmtId="0" fontId="27" fillId="10" borderId="29" applyNumberFormat="0" applyAlignment="0" applyProtection="0"/>
    <xf numFmtId="0" fontId="27" fillId="10" borderId="29" applyNumberFormat="0" applyAlignment="0" applyProtection="0"/>
    <xf numFmtId="0" fontId="27" fillId="10" borderId="29" applyNumberFormat="0" applyAlignment="0" applyProtection="0"/>
    <xf numFmtId="37" fontId="107" fillId="0" borderId="0" applyFill="0" applyBorder="0" applyAlignment="0">
      <protection locked="0"/>
    </xf>
    <xf numFmtId="0" fontId="27" fillId="10" borderId="29" applyNumberFormat="0" applyAlignment="0" applyProtection="0"/>
    <xf numFmtId="0" fontId="27" fillId="10" borderId="29" applyNumberFormat="0" applyAlignment="0" applyProtection="0"/>
    <xf numFmtId="0" fontId="27" fillId="10" borderId="29" applyNumberFormat="0" applyAlignment="0" applyProtection="0"/>
    <xf numFmtId="0" fontId="27" fillId="10" borderId="29" applyNumberFormat="0" applyAlignment="0" applyProtection="0"/>
    <xf numFmtId="0" fontId="58" fillId="48" borderId="42" applyNumberFormat="0" applyAlignment="0" applyProtection="0"/>
    <xf numFmtId="37" fontId="107" fillId="0" borderId="0" applyFill="0" applyBorder="0" applyAlignment="0">
      <protection locked="0"/>
    </xf>
    <xf numFmtId="37" fontId="107" fillId="0" borderId="0" applyFill="0" applyBorder="0" applyAlignment="0">
      <protection locked="0"/>
    </xf>
    <xf numFmtId="0" fontId="58" fillId="48" borderId="42" applyNumberFormat="0" applyAlignment="0" applyProtection="0"/>
    <xf numFmtId="37" fontId="107" fillId="0" borderId="0" applyFill="0" applyBorder="0" applyAlignment="0">
      <protection locked="0"/>
    </xf>
    <xf numFmtId="0" fontId="58" fillId="48" borderId="42" applyNumberFormat="0" applyAlignment="0" applyProtection="0"/>
    <xf numFmtId="10" fontId="109" fillId="72" borderId="0">
      <alignment horizontal="right"/>
      <protection locked="0"/>
    </xf>
    <xf numFmtId="198" fontId="109" fillId="72" borderId="0">
      <alignment horizontal="right"/>
      <protection locked="0"/>
    </xf>
    <xf numFmtId="174" fontId="2" fillId="0" borderId="0"/>
    <xf numFmtId="0" fontId="74" fillId="0" borderId="0"/>
    <xf numFmtId="0" fontId="42" fillId="0" borderId="7">
      <alignment horizontal="centerContinuous"/>
    </xf>
    <xf numFmtId="0" fontId="42" fillId="0" borderId="7">
      <alignment horizontal="centerContinuous"/>
    </xf>
    <xf numFmtId="0" fontId="4" fillId="1" borderId="7">
      <alignment horizontal="centerContinuous" vertical="center"/>
    </xf>
    <xf numFmtId="0" fontId="4" fillId="1" borderId="7">
      <alignment horizontal="centerContinuous" vertical="center"/>
    </xf>
    <xf numFmtId="186" fontId="5" fillId="0" borderId="0" applyFill="0" applyBorder="0" applyAlignment="0"/>
    <xf numFmtId="186" fontId="5" fillId="0" borderId="0" applyFill="0" applyBorder="0" applyAlignment="0"/>
    <xf numFmtId="186" fontId="5" fillId="0" borderId="0" applyFill="0" applyBorder="0" applyAlignment="0"/>
    <xf numFmtId="186" fontId="5" fillId="0" borderId="0" applyFill="0" applyBorder="0" applyAlignment="0"/>
    <xf numFmtId="186" fontId="5" fillId="0" borderId="0" applyFill="0" applyBorder="0" applyAlignment="0"/>
    <xf numFmtId="0" fontId="59" fillId="0" borderId="47" applyNumberFormat="0" applyFill="0" applyAlignment="0" applyProtection="0"/>
    <xf numFmtId="0" fontId="30" fillId="0" borderId="31" applyNumberFormat="0" applyFill="0" applyAlignment="0" applyProtection="0"/>
    <xf numFmtId="41" fontId="38" fillId="0" borderId="0" applyFont="0" applyFill="0" applyBorder="0" applyAlignment="0" applyProtection="0"/>
    <xf numFmtId="43" fontId="38" fillId="0" borderId="0" applyFont="0" applyFill="0" applyBorder="0" applyAlignment="0" applyProtection="0"/>
    <xf numFmtId="201" fontId="5" fillId="0" borderId="0" applyFont="0" applyFill="0" applyBorder="0" applyAlignment="0" applyProtection="0"/>
    <xf numFmtId="202" fontId="5" fillId="0" borderId="0" applyFont="0" applyFill="0" applyBorder="0" applyAlignment="0" applyProtection="0"/>
    <xf numFmtId="186" fontId="5" fillId="0" borderId="0" applyFont="0" applyFill="0" applyBorder="0" applyAlignment="0" applyProtection="0"/>
    <xf numFmtId="203" fontId="5" fillId="0" borderId="0" applyFont="0" applyFill="0" applyBorder="0" applyAlignment="0" applyProtection="0"/>
    <xf numFmtId="204" fontId="5" fillId="0" borderId="0" applyFont="0" applyFill="0" applyBorder="0" applyAlignment="0" applyProtection="0"/>
    <xf numFmtId="205" fontId="5" fillId="0" borderId="0" applyFont="0" applyFill="0" applyBorder="0" applyAlignment="0" applyProtection="0"/>
    <xf numFmtId="187" fontId="5" fillId="0" borderId="0" applyFont="0" applyFill="0" applyBorder="0" applyAlignment="0" applyProtection="0"/>
    <xf numFmtId="206" fontId="5" fillId="0" borderId="0" applyFont="0" applyFill="0" applyBorder="0" applyAlignment="0" applyProtection="0"/>
    <xf numFmtId="207" fontId="5" fillId="0" borderId="0" applyFont="0" applyFill="0" applyBorder="0" applyAlignment="0" applyProtection="0"/>
    <xf numFmtId="0" fontId="2" fillId="0" borderId="0" applyNumberFormat="0" applyFill="0" applyBorder="0" applyAlignment="0" applyProtection="0"/>
    <xf numFmtId="0" fontId="5" fillId="0" borderId="0"/>
    <xf numFmtId="0" fontId="60" fillId="64" borderId="0" applyNumberFormat="0" applyBorder="0" applyAlignment="0" applyProtection="0"/>
    <xf numFmtId="0" fontId="26" fillId="9" borderId="0" applyNumberFormat="0" applyBorder="0" applyAlignment="0" applyProtection="0"/>
    <xf numFmtId="208" fontId="5" fillId="0" borderId="0" applyFont="0" applyFill="0" applyBorder="0" applyAlignment="0" applyProtection="0"/>
    <xf numFmtId="37" fontId="110" fillId="0" borderId="0"/>
    <xf numFmtId="178" fontId="5" fillId="0" borderId="0"/>
    <xf numFmtId="178" fontId="5" fillId="0" borderId="0"/>
    <xf numFmtId="178" fontId="5" fillId="0" borderId="0"/>
    <xf numFmtId="178" fontId="5" fillId="0" borderId="0"/>
    <xf numFmtId="209" fontId="5" fillId="0" borderId="0"/>
    <xf numFmtId="178" fontId="5" fillId="0" borderId="0"/>
    <xf numFmtId="178" fontId="5" fillId="0" borderId="0"/>
    <xf numFmtId="209" fontId="5" fillId="0" borderId="0"/>
    <xf numFmtId="178" fontId="5" fillId="0" borderId="0"/>
    <xf numFmtId="178" fontId="5" fillId="0" borderId="0"/>
    <xf numFmtId="178" fontId="5" fillId="0" borderId="0"/>
    <xf numFmtId="178" fontId="5" fillId="0" borderId="0"/>
    <xf numFmtId="209" fontId="5" fillId="0" borderId="0"/>
    <xf numFmtId="178" fontId="5" fillId="0" borderId="0"/>
    <xf numFmtId="178" fontId="5" fillId="0" borderId="0"/>
    <xf numFmtId="209" fontId="5" fillId="0" borderId="0"/>
    <xf numFmtId="209" fontId="5" fillId="0" borderId="0"/>
    <xf numFmtId="0" fontId="77" fillId="0" borderId="0"/>
    <xf numFmtId="0" fontId="77" fillId="0" borderId="0"/>
    <xf numFmtId="0" fontId="77" fillId="0" borderId="0"/>
    <xf numFmtId="0" fontId="77"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184" fontId="40" fillId="0" borderId="0" applyFill="0" applyBorder="0" applyAlignment="0"/>
    <xf numFmtId="184" fontId="40" fillId="0" borderId="0" applyFill="0" applyBorder="0" applyAlignment="0"/>
    <xf numFmtId="184" fontId="40" fillId="0" borderId="0" applyFill="0" applyBorder="0" applyAlignment="0"/>
    <xf numFmtId="184" fontId="40" fillId="0" borderId="0" applyFill="0" applyBorder="0" applyAlignment="0"/>
    <xf numFmtId="184" fontId="40" fillId="0" borderId="0" applyFill="0" applyBorder="0" applyAlignment="0"/>
    <xf numFmtId="184" fontId="40" fillId="0" borderId="0" applyFill="0" applyBorder="0" applyAlignment="0"/>
    <xf numFmtId="184" fontId="40" fillId="0" borderId="0" applyFill="0" applyBorder="0" applyAlignment="0"/>
    <xf numFmtId="184" fontId="40" fillId="0" borderId="0" applyFill="0" applyBorder="0" applyAlignment="0"/>
    <xf numFmtId="184" fontId="40" fillId="0" borderId="0" applyFill="0" applyBorder="0" applyAlignment="0"/>
    <xf numFmtId="184" fontId="40" fillId="0" borderId="0" applyFill="0" applyBorder="0" applyAlignment="0"/>
    <xf numFmtId="0" fontId="5" fillId="0" borderId="0"/>
    <xf numFmtId="0" fontId="1" fillId="0" borderId="0"/>
    <xf numFmtId="184" fontId="40" fillId="0" borderId="0" applyFill="0" applyBorder="0" applyAlignment="0"/>
    <xf numFmtId="0" fontId="5" fillId="0" borderId="0"/>
    <xf numFmtId="184" fontId="40" fillId="0" borderId="0" applyFill="0" applyBorder="0" applyAlignment="0"/>
    <xf numFmtId="0" fontId="1" fillId="0" borderId="0"/>
    <xf numFmtId="0" fontId="5" fillId="0" borderId="0"/>
    <xf numFmtId="0" fontId="1" fillId="0" borderId="0"/>
    <xf numFmtId="0" fontId="1" fillId="0" borderId="0"/>
    <xf numFmtId="0" fontId="1" fillId="0" borderId="0"/>
    <xf numFmtId="184" fontId="40" fillId="0" borderId="0" applyFill="0" applyBorder="0" applyAlignment="0"/>
    <xf numFmtId="184" fontId="40" fillId="0" borderId="0" applyFill="0" applyBorder="0" applyAlignment="0"/>
    <xf numFmtId="184" fontId="40" fillId="0" borderId="0" applyFill="0" applyBorder="0" applyAlignment="0"/>
    <xf numFmtId="184" fontId="40" fillId="0" borderId="0" applyFill="0" applyBorder="0" applyAlignment="0"/>
    <xf numFmtId="184" fontId="40" fillId="0" borderId="0" applyFill="0" applyBorder="0" applyAlignment="0"/>
    <xf numFmtId="184" fontId="40" fillId="0" borderId="0" applyFill="0" applyBorder="0" applyAlignment="0"/>
    <xf numFmtId="184" fontId="40" fillId="0" borderId="0" applyFill="0" applyBorder="0" applyAlignment="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43" fillId="0" borderId="0"/>
    <xf numFmtId="0" fontId="5" fillId="0" borderId="0"/>
    <xf numFmtId="0" fontId="5" fillId="0" borderId="0"/>
    <xf numFmtId="0" fontId="1" fillId="0" borderId="0"/>
    <xf numFmtId="0" fontId="43" fillId="0" borderId="0"/>
    <xf numFmtId="0" fontId="5" fillId="0" borderId="0"/>
    <xf numFmtId="0" fontId="5" fillId="0" borderId="0"/>
    <xf numFmtId="0" fontId="43" fillId="0" borderId="0"/>
    <xf numFmtId="0" fontId="1" fillId="0" borderId="0"/>
    <xf numFmtId="0" fontId="1" fillId="0" borderId="0"/>
    <xf numFmtId="0" fontId="1" fillId="0" borderId="0"/>
    <xf numFmtId="0" fontId="5" fillId="0" borderId="0"/>
    <xf numFmtId="0" fontId="14"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43" fillId="0" borderId="0"/>
    <xf numFmtId="0" fontId="1" fillId="0" borderId="0"/>
    <xf numFmtId="0" fontId="5"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61" fillId="0" borderId="0"/>
    <xf numFmtId="172" fontId="111" fillId="0" borderId="54" applyNumberFormat="0" applyBorder="0" applyAlignment="0" applyProtection="0">
      <alignment horizontal="center" vertical="center"/>
    </xf>
    <xf numFmtId="0" fontId="5" fillId="65" borderId="39" applyNumberFormat="0" applyFont="0" applyAlignment="0" applyProtection="0"/>
    <xf numFmtId="0" fontId="5" fillId="65" borderId="39" applyNumberFormat="0" applyFont="0" applyAlignment="0" applyProtection="0"/>
    <xf numFmtId="0" fontId="5" fillId="65" borderId="39" applyNumberFormat="0" applyFont="0" applyAlignment="0" applyProtection="0"/>
    <xf numFmtId="0" fontId="5" fillId="65" borderId="39" applyNumberFormat="0" applyFont="0" applyAlignment="0" applyProtection="0"/>
    <xf numFmtId="0" fontId="5" fillId="65" borderId="39" applyNumberFormat="0" applyFont="0" applyAlignment="0" applyProtection="0"/>
    <xf numFmtId="0" fontId="5" fillId="65" borderId="39" applyNumberFormat="0" applyFont="0" applyAlignment="0" applyProtection="0"/>
    <xf numFmtId="0" fontId="5" fillId="65" borderId="39" applyNumberFormat="0" applyFont="0" applyAlignment="0" applyProtection="0"/>
    <xf numFmtId="0" fontId="5" fillId="65" borderId="39" applyNumberFormat="0" applyFont="0" applyAlignment="0" applyProtection="0"/>
    <xf numFmtId="0" fontId="5" fillId="65" borderId="39" applyNumberFormat="0" applyFont="0" applyAlignment="0" applyProtection="0"/>
    <xf numFmtId="0" fontId="5" fillId="65" borderId="39" applyNumberFormat="0" applyFont="0" applyAlignment="0" applyProtection="0"/>
    <xf numFmtId="37" fontId="112" fillId="37" borderId="0">
      <alignment horizontal="right"/>
    </xf>
    <xf numFmtId="198" fontId="113" fillId="0" borderId="0" applyFill="0" applyBorder="0">
      <alignment horizontal="right" vertical="top"/>
    </xf>
    <xf numFmtId="1" fontId="93" fillId="0" borderId="0" applyFont="0" applyFill="0" applyBorder="0" applyAlignment="0"/>
    <xf numFmtId="9" fontId="114" fillId="41" borderId="0" applyFont="0" applyFill="0" applyBorder="0"/>
    <xf numFmtId="198" fontId="114" fillId="41" borderId="0" applyFont="0" applyFill="0" applyBorder="0"/>
    <xf numFmtId="0" fontId="14" fillId="0" borderId="0"/>
    <xf numFmtId="0" fontId="63" fillId="61" borderId="48" applyNumberFormat="0" applyAlignment="0" applyProtection="0"/>
    <xf numFmtId="0" fontId="63" fillId="61" borderId="48" applyNumberFormat="0" applyAlignment="0" applyProtection="0"/>
    <xf numFmtId="0" fontId="28" fillId="11" borderId="30" applyNumberFormat="0" applyAlignment="0" applyProtection="0"/>
    <xf numFmtId="40" fontId="38" fillId="39" borderId="0">
      <alignment horizontal="right"/>
    </xf>
    <xf numFmtId="0" fontId="37" fillId="73" borderId="40"/>
    <xf numFmtId="14" fontId="17" fillId="0" borderId="0">
      <alignment horizontal="center" wrapText="1"/>
      <protection locked="0"/>
    </xf>
    <xf numFmtId="210" fontId="17" fillId="0" borderId="11" applyFont="0" applyFill="0" applyBorder="0" applyAlignment="0" applyProtection="0">
      <alignment horizontal="right"/>
    </xf>
    <xf numFmtId="211" fontId="5" fillId="0" borderId="0" applyFont="0" applyFill="0" applyBorder="0" applyAlignment="0" applyProtection="0"/>
    <xf numFmtId="165" fontId="14" fillId="0" borderId="0" applyFont="0" applyFill="0" applyBorder="0" applyAlignment="0" applyProtection="0">
      <protection locked="0"/>
    </xf>
    <xf numFmtId="10" fontId="14" fillId="0" borderId="0" applyFont="0" applyFill="0" applyBorder="0" applyAlignment="0" applyProtection="0">
      <protection locked="0"/>
    </xf>
    <xf numFmtId="186" fontId="5" fillId="0" borderId="0" applyFont="0" applyFill="0" applyBorder="0" applyAlignment="0" applyProtection="0"/>
    <xf numFmtId="212"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80" fontId="5" fillId="0" borderId="0" applyFont="0" applyFill="0" applyBorder="0" applyAlignment="0" applyProtection="0"/>
    <xf numFmtId="21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0" fontId="115" fillId="39" borderId="0"/>
    <xf numFmtId="9" fontId="38" fillId="0" borderId="0" applyFont="0" applyFill="0" applyBorder="0" applyAlignment="0" applyProtection="0"/>
    <xf numFmtId="186" fontId="5" fillId="0" borderId="0" applyFill="0" applyBorder="0" applyAlignment="0"/>
    <xf numFmtId="186" fontId="5" fillId="0" borderId="0" applyFill="0" applyBorder="0" applyAlignment="0"/>
    <xf numFmtId="186" fontId="5" fillId="0" borderId="0" applyFill="0" applyBorder="0" applyAlignment="0"/>
    <xf numFmtId="186" fontId="5" fillId="0" borderId="0" applyFill="0" applyBorder="0" applyAlignment="0"/>
    <xf numFmtId="186" fontId="5" fillId="0" borderId="0" applyFill="0" applyBorder="0" applyAlignment="0"/>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3" fontId="116" fillId="0" borderId="0" applyFill="0" applyBorder="0" applyAlignment="0" applyProtection="0"/>
    <xf numFmtId="3" fontId="117" fillId="0" borderId="0" applyFill="0" applyBorder="0" applyAlignment="0" applyProtection="0"/>
    <xf numFmtId="0" fontId="118" fillId="58" borderId="7" applyBorder="0">
      <alignment horizontal="center"/>
    </xf>
    <xf numFmtId="0" fontId="118" fillId="58" borderId="7" applyBorder="0">
      <alignment horizontal="center"/>
    </xf>
    <xf numFmtId="0" fontId="118" fillId="74" borderId="7" applyBorder="0">
      <alignment horizontal="center"/>
    </xf>
    <xf numFmtId="0" fontId="118" fillId="74" borderId="7" applyBorder="0">
      <alignment horizontal="center"/>
    </xf>
    <xf numFmtId="0" fontId="119" fillId="75" borderId="0" applyNumberFormat="0" applyFont="0" applyBorder="0" applyAlignment="0">
      <alignment horizontal="center"/>
    </xf>
    <xf numFmtId="214" fontId="120" fillId="0" borderId="0" applyNumberFormat="0" applyFill="0" applyBorder="0" applyAlignment="0" applyProtection="0">
      <alignment horizontal="left"/>
    </xf>
    <xf numFmtId="215" fontId="62" fillId="0" borderId="0"/>
    <xf numFmtId="49" fontId="5" fillId="0" borderId="0">
      <alignment horizontal="left"/>
    </xf>
    <xf numFmtId="4" fontId="37" fillId="64" borderId="55" applyNumberFormat="0" applyProtection="0">
      <alignment vertical="center"/>
    </xf>
    <xf numFmtId="4" fontId="37" fillId="64" borderId="55" applyNumberFormat="0" applyProtection="0">
      <alignment vertical="center"/>
    </xf>
    <xf numFmtId="4" fontId="121" fillId="38" borderId="55" applyNumberFormat="0" applyProtection="0">
      <alignment vertical="center"/>
    </xf>
    <xf numFmtId="4" fontId="121" fillId="38" borderId="55" applyNumberFormat="0" applyProtection="0">
      <alignment vertical="center"/>
    </xf>
    <xf numFmtId="4" fontId="37" fillId="38" borderId="55" applyNumberFormat="0" applyProtection="0">
      <alignment horizontal="left" vertical="center" indent="1"/>
    </xf>
    <xf numFmtId="4" fontId="37" fillId="38" borderId="55" applyNumberFormat="0" applyProtection="0">
      <alignment horizontal="left" vertical="center" indent="1"/>
    </xf>
    <xf numFmtId="0" fontId="37" fillId="38" borderId="55" applyNumberFormat="0" applyProtection="0">
      <alignment horizontal="left" vertical="top" indent="1"/>
    </xf>
    <xf numFmtId="0" fontId="37" fillId="38" borderId="55" applyNumberFormat="0" applyProtection="0">
      <alignment horizontal="left" vertical="top" indent="1"/>
    </xf>
    <xf numFmtId="4" fontId="37" fillId="76" borderId="0" applyNumberFormat="0" applyProtection="0">
      <alignment horizontal="left" vertical="center" indent="1"/>
    </xf>
    <xf numFmtId="4" fontId="38" fillId="44" borderId="55" applyNumberFormat="0" applyProtection="0">
      <alignment horizontal="right" vertical="center"/>
    </xf>
    <xf numFmtId="4" fontId="38" fillId="44" borderId="55" applyNumberFormat="0" applyProtection="0">
      <alignment horizontal="right" vertical="center"/>
    </xf>
    <xf numFmtId="4" fontId="38" fillId="50" borderId="55" applyNumberFormat="0" applyProtection="0">
      <alignment horizontal="right" vertical="center"/>
    </xf>
    <xf numFmtId="4" fontId="38" fillId="50" borderId="55" applyNumberFormat="0" applyProtection="0">
      <alignment horizontal="right" vertical="center"/>
    </xf>
    <xf numFmtId="4" fontId="38" fillId="58" borderId="55" applyNumberFormat="0" applyProtection="0">
      <alignment horizontal="right" vertical="center"/>
    </xf>
    <xf numFmtId="4" fontId="38" fillId="58" borderId="55" applyNumberFormat="0" applyProtection="0">
      <alignment horizontal="right" vertical="center"/>
    </xf>
    <xf numFmtId="4" fontId="38" fillId="52" borderId="55" applyNumberFormat="0" applyProtection="0">
      <alignment horizontal="right" vertical="center"/>
    </xf>
    <xf numFmtId="4" fontId="38" fillId="52" borderId="55" applyNumberFormat="0" applyProtection="0">
      <alignment horizontal="right" vertical="center"/>
    </xf>
    <xf numFmtId="4" fontId="38" fillId="56" borderId="55" applyNumberFormat="0" applyProtection="0">
      <alignment horizontal="right" vertical="center"/>
    </xf>
    <xf numFmtId="4" fontId="38" fillId="56" borderId="55" applyNumberFormat="0" applyProtection="0">
      <alignment horizontal="right" vertical="center"/>
    </xf>
    <xf numFmtId="4" fontId="38" fillId="60" borderId="55" applyNumberFormat="0" applyProtection="0">
      <alignment horizontal="right" vertical="center"/>
    </xf>
    <xf numFmtId="4" fontId="38" fillId="60" borderId="55" applyNumberFormat="0" applyProtection="0">
      <alignment horizontal="right" vertical="center"/>
    </xf>
    <xf numFmtId="4" fontId="38" fillId="59" borderId="55" applyNumberFormat="0" applyProtection="0">
      <alignment horizontal="right" vertical="center"/>
    </xf>
    <xf numFmtId="4" fontId="38" fillId="59" borderId="55" applyNumberFormat="0" applyProtection="0">
      <alignment horizontal="right" vertical="center"/>
    </xf>
    <xf numFmtId="4" fontId="38" fillId="77" borderId="55" applyNumberFormat="0" applyProtection="0">
      <alignment horizontal="right" vertical="center"/>
    </xf>
    <xf numFmtId="4" fontId="38" fillId="77" borderId="55" applyNumberFormat="0" applyProtection="0">
      <alignment horizontal="right" vertical="center"/>
    </xf>
    <xf numFmtId="4" fontId="38" fillId="51" borderId="55" applyNumberFormat="0" applyProtection="0">
      <alignment horizontal="right" vertical="center"/>
    </xf>
    <xf numFmtId="4" fontId="38" fillId="51" borderId="55" applyNumberFormat="0" applyProtection="0">
      <alignment horizontal="right" vertical="center"/>
    </xf>
    <xf numFmtId="4" fontId="37" fillId="78" borderId="56" applyNumberFormat="0" applyProtection="0">
      <alignment horizontal="left" vertical="center" indent="1"/>
    </xf>
    <xf numFmtId="4" fontId="38" fillId="79" borderId="0" applyNumberFormat="0" applyProtection="0">
      <alignment horizontal="left" vertical="center" indent="1"/>
    </xf>
    <xf numFmtId="4" fontId="122" fillId="80" borderId="0" applyNumberFormat="0" applyProtection="0">
      <alignment horizontal="left" vertical="center" indent="1"/>
    </xf>
    <xf numFmtId="4" fontId="38" fillId="81" borderId="55" applyNumberFormat="0" applyProtection="0">
      <alignment horizontal="right" vertical="center"/>
    </xf>
    <xf numFmtId="4" fontId="38" fillId="81" borderId="55" applyNumberFormat="0" applyProtection="0">
      <alignment horizontal="right" vertical="center"/>
    </xf>
    <xf numFmtId="4" fontId="38" fillId="79" borderId="0" applyNumberFormat="0" applyProtection="0">
      <alignment horizontal="left" vertical="center" indent="1"/>
    </xf>
    <xf numFmtId="4" fontId="38" fillId="76" borderId="0" applyNumberFormat="0" applyProtection="0">
      <alignment horizontal="left" vertical="center" indent="1"/>
    </xf>
    <xf numFmtId="0" fontId="5" fillId="80" borderId="55" applyNumberFormat="0" applyProtection="0">
      <alignment horizontal="left" vertical="center" indent="1"/>
    </xf>
    <xf numFmtId="0" fontId="5" fillId="80" borderId="55" applyNumberFormat="0" applyProtection="0">
      <alignment horizontal="left" vertical="center" indent="1"/>
    </xf>
    <xf numFmtId="0" fontId="5" fillId="80" borderId="55" applyNumberFormat="0" applyProtection="0">
      <alignment horizontal="left" vertical="top" indent="1"/>
    </xf>
    <xf numFmtId="0" fontId="5" fillId="80" borderId="55" applyNumberFormat="0" applyProtection="0">
      <alignment horizontal="left" vertical="top" indent="1"/>
    </xf>
    <xf numFmtId="0" fontId="5" fillId="76" borderId="55" applyNumberFormat="0" applyProtection="0">
      <alignment horizontal="left" vertical="center" indent="1"/>
    </xf>
    <xf numFmtId="0" fontId="5" fillId="76" borderId="55" applyNumberFormat="0" applyProtection="0">
      <alignment horizontal="left" vertical="center" indent="1"/>
    </xf>
    <xf numFmtId="0" fontId="5" fillId="76" borderId="55" applyNumberFormat="0" applyProtection="0">
      <alignment horizontal="left" vertical="top" indent="1"/>
    </xf>
    <xf numFmtId="0" fontId="5" fillId="76" borderId="55" applyNumberFormat="0" applyProtection="0">
      <alignment horizontal="left" vertical="top" indent="1"/>
    </xf>
    <xf numFmtId="0" fontId="5" fillId="67" borderId="55" applyNumberFormat="0" applyProtection="0">
      <alignment horizontal="left" vertical="center" indent="1"/>
    </xf>
    <xf numFmtId="0" fontId="5" fillId="67" borderId="55" applyNumberFormat="0" applyProtection="0">
      <alignment horizontal="left" vertical="center" indent="1"/>
    </xf>
    <xf numFmtId="0" fontId="5" fillId="67" borderId="55" applyNumberFormat="0" applyProtection="0">
      <alignment horizontal="left" vertical="top" indent="1"/>
    </xf>
    <xf numFmtId="0" fontId="5" fillId="67" borderId="55" applyNumberFormat="0" applyProtection="0">
      <alignment horizontal="left" vertical="top" indent="1"/>
    </xf>
    <xf numFmtId="0" fontId="5" fillId="42" borderId="55" applyNumberFormat="0" applyProtection="0">
      <alignment horizontal="left" vertical="center" indent="1"/>
    </xf>
    <xf numFmtId="0" fontId="5" fillId="42" borderId="55" applyNumberFormat="0" applyProtection="0">
      <alignment horizontal="left" vertical="center" indent="1"/>
    </xf>
    <xf numFmtId="0" fontId="5" fillId="42" borderId="55" applyNumberFormat="0" applyProtection="0">
      <alignment horizontal="left" vertical="top" indent="1"/>
    </xf>
    <xf numFmtId="0" fontId="5" fillId="42" borderId="55" applyNumberFormat="0" applyProtection="0">
      <alignment horizontal="left" vertical="top" indent="1"/>
    </xf>
    <xf numFmtId="4" fontId="38" fillId="63" borderId="55" applyNumberFormat="0" applyProtection="0">
      <alignment vertical="center"/>
    </xf>
    <xf numFmtId="4" fontId="38" fillId="63" borderId="55" applyNumberFormat="0" applyProtection="0">
      <alignment vertical="center"/>
    </xf>
    <xf numFmtId="4" fontId="123" fillId="63" borderId="55" applyNumberFormat="0" applyProtection="0">
      <alignment vertical="center"/>
    </xf>
    <xf numFmtId="4" fontId="123" fillId="63" borderId="55" applyNumberFormat="0" applyProtection="0">
      <alignment vertical="center"/>
    </xf>
    <xf numFmtId="4" fontId="38" fillId="63" borderId="55" applyNumberFormat="0" applyProtection="0">
      <alignment horizontal="left" vertical="center" indent="1"/>
    </xf>
    <xf numFmtId="4" fontId="38" fillId="63" borderId="55" applyNumberFormat="0" applyProtection="0">
      <alignment horizontal="left" vertical="center" indent="1"/>
    </xf>
    <xf numFmtId="0" fontId="38" fillId="63" borderId="55" applyNumberFormat="0" applyProtection="0">
      <alignment horizontal="left" vertical="top" indent="1"/>
    </xf>
    <xf numFmtId="0" fontId="38" fillId="63" borderId="55" applyNumberFormat="0" applyProtection="0">
      <alignment horizontal="left" vertical="top" indent="1"/>
    </xf>
    <xf numFmtId="4" fontId="38" fillId="79" borderId="55" applyNumberFormat="0" applyProtection="0">
      <alignment horizontal="right" vertical="center"/>
    </xf>
    <xf numFmtId="4" fontId="38" fillId="79" borderId="55" applyNumberFormat="0" applyProtection="0">
      <alignment horizontal="right" vertical="center"/>
    </xf>
    <xf numFmtId="4" fontId="123" fillId="79" borderId="55" applyNumberFormat="0" applyProtection="0">
      <alignment horizontal="right" vertical="center"/>
    </xf>
    <xf numFmtId="4" fontId="123" fillId="79" borderId="55" applyNumberFormat="0" applyProtection="0">
      <alignment horizontal="right" vertical="center"/>
    </xf>
    <xf numFmtId="4" fontId="38" fillId="81" borderId="55" applyNumberFormat="0" applyProtection="0">
      <alignment horizontal="left" vertical="center" indent="1"/>
    </xf>
    <xf numFmtId="4" fontId="38" fillId="81" borderId="55" applyNumberFormat="0" applyProtection="0">
      <alignment horizontal="left" vertical="center" indent="1"/>
    </xf>
    <xf numFmtId="0" fontId="38" fillId="76" borderId="55" applyNumberFormat="0" applyProtection="0">
      <alignment horizontal="left" vertical="top" indent="1"/>
    </xf>
    <xf numFmtId="0" fontId="38" fillId="76" borderId="55" applyNumberFormat="0" applyProtection="0">
      <alignment horizontal="left" vertical="top" indent="1"/>
    </xf>
    <xf numFmtId="4" fontId="124" fillId="68" borderId="0" applyNumberFormat="0" applyProtection="0">
      <alignment horizontal="left" vertical="center" indent="1"/>
    </xf>
    <xf numFmtId="4" fontId="125" fillId="79" borderId="55" applyNumberFormat="0" applyProtection="0">
      <alignment horizontal="right" vertical="center"/>
    </xf>
    <xf numFmtId="4" fontId="125" fillId="79" borderId="55" applyNumberFormat="0" applyProtection="0">
      <alignment horizontal="right" vertical="center"/>
    </xf>
    <xf numFmtId="0" fontId="5" fillId="82" borderId="0" applyNumberFormat="0" applyFont="0" applyBorder="0" applyAlignment="0" applyProtection="0"/>
    <xf numFmtId="38" fontId="64" fillId="83" borderId="0" applyNumberFormat="0" applyFont="0" applyBorder="0" applyAlignment="0" applyProtection="0"/>
    <xf numFmtId="0" fontId="119" fillId="1" borderId="34" applyNumberFormat="0" applyFont="0" applyAlignment="0">
      <alignment horizontal="center"/>
    </xf>
    <xf numFmtId="0" fontId="119" fillId="1" borderId="34" applyNumberFormat="0" applyFont="0" applyAlignment="0">
      <alignment horizontal="center"/>
    </xf>
    <xf numFmtId="0" fontId="126" fillId="0" borderId="0" applyNumberFormat="0" applyFill="0" applyBorder="0" applyAlignment="0">
      <alignment horizontal="center"/>
    </xf>
    <xf numFmtId="0" fontId="46" fillId="84" borderId="0" applyNumberFormat="0" applyBorder="0" applyAlignment="0" applyProtection="0"/>
    <xf numFmtId="0" fontId="5" fillId="0" borderId="0" applyNumberFormat="0" applyFont="0" applyFill="0" applyBorder="0" applyAlignment="0" applyProtection="0"/>
    <xf numFmtId="0" fontId="46" fillId="84" borderId="0" applyNumberFormat="0" applyBorder="0" applyAlignment="0" applyProtection="0"/>
    <xf numFmtId="0" fontId="5" fillId="63" borderId="0" applyNumberFormat="0" applyAlignment="0" applyProtection="0"/>
    <xf numFmtId="3" fontId="5" fillId="0" borderId="0" applyNumberFormat="0" applyFont="0" applyFill="0" applyBorder="0" applyAlignment="0" applyProtection="0"/>
    <xf numFmtId="0" fontId="46" fillId="84" borderId="0" applyNumberFormat="0" applyBorder="0" applyAlignment="0" applyProtection="0"/>
    <xf numFmtId="0" fontId="5" fillId="63" borderId="0" applyNumberFormat="0" applyBorder="0" applyAlignment="0" applyProtection="0"/>
    <xf numFmtId="3" fontId="5" fillId="0" borderId="0" applyNumberFormat="0" applyFont="0" applyFill="0" applyBorder="0" applyAlignment="0" applyProtection="0"/>
    <xf numFmtId="0" fontId="5" fillId="85" borderId="0" applyNumberFormat="0" applyBorder="0" applyAlignment="0" applyProtection="0"/>
    <xf numFmtId="0" fontId="46" fillId="85" borderId="0" applyNumberFormat="0" applyBorder="0" applyAlignment="0" applyProtection="0"/>
    <xf numFmtId="3" fontId="5" fillId="0" borderId="0" applyNumberFormat="0" applyFont="0" applyFill="0" applyBorder="0" applyAlignment="0" applyProtection="0"/>
    <xf numFmtId="3" fontId="46" fillId="86" borderId="0" applyNumberFormat="0" applyBorder="0" applyAlignment="0" applyProtection="0"/>
    <xf numFmtId="3" fontId="46" fillId="86" borderId="0" applyNumberFormat="0" applyBorder="0" applyAlignment="0" applyProtection="0"/>
    <xf numFmtId="3" fontId="5" fillId="0" borderId="0" applyNumberFormat="0" applyFont="0" applyFill="0" applyBorder="0" applyAlignment="0" applyProtection="0"/>
    <xf numFmtId="3" fontId="46" fillId="87" borderId="0" applyNumberFormat="0" applyBorder="0" applyAlignment="0" applyProtection="0"/>
    <xf numFmtId="3" fontId="46" fillId="87" borderId="0" applyNumberFormat="0" applyBorder="0" applyAlignment="0" applyProtection="0"/>
    <xf numFmtId="0" fontId="5" fillId="0" borderId="0" applyFont="0" applyFill="0" applyBorder="0" applyAlignment="0" applyProtection="0"/>
    <xf numFmtId="3" fontId="5" fillId="40" borderId="0" applyFont="0" applyBorder="0" applyAlignment="0" applyProtection="0"/>
    <xf numFmtId="0" fontId="5" fillId="87" borderId="0" applyNumberFormat="0" applyFont="0" applyBorder="0" applyAlignment="0" applyProtection="0"/>
    <xf numFmtId="4" fontId="5" fillId="40" borderId="0" applyFont="0" applyBorder="0" applyAlignment="0" applyProtection="0"/>
    <xf numFmtId="216" fontId="127" fillId="0" borderId="0" applyFont="0" applyFill="0" applyBorder="0" applyAlignment="0" applyProtection="0">
      <alignment horizontal="left"/>
    </xf>
    <xf numFmtId="0" fontId="5"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40" fontId="129" fillId="0" borderId="0" applyBorder="0">
      <alignment horizontal="right"/>
    </xf>
    <xf numFmtId="38" fontId="130" fillId="0" borderId="0" applyFill="0" applyBorder="0" applyAlignment="0" applyProtection="0"/>
    <xf numFmtId="180" fontId="5" fillId="0" borderId="0" applyFill="0" applyBorder="0" applyAlignment="0" applyProtection="0"/>
    <xf numFmtId="49" fontId="38" fillId="0" borderId="0" applyFill="0" applyBorder="0" applyAlignment="0"/>
    <xf numFmtId="186" fontId="5" fillId="0" borderId="0" applyFill="0" applyBorder="0" applyAlignment="0"/>
    <xf numFmtId="186" fontId="5" fillId="0" borderId="0" applyFill="0" applyBorder="0" applyAlignment="0"/>
    <xf numFmtId="217" fontId="5" fillId="0" borderId="0" applyFont="0" applyFill="0" applyBorder="0" applyAlignment="0" applyProtection="0"/>
    <xf numFmtId="218" fontId="5" fillId="0" borderId="0" applyFont="0" applyFill="0" applyBorder="0" applyAlignment="0" applyProtection="0"/>
    <xf numFmtId="18" fontId="94" fillId="0" borderId="0" applyFont="0" applyFill="0" applyBorder="0" applyAlignment="0" applyProtection="0">
      <alignment horizontal="left"/>
    </xf>
    <xf numFmtId="0" fontId="131" fillId="0" borderId="35"/>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32" fillId="0" borderId="0"/>
    <xf numFmtId="0" fontId="66" fillId="0" borderId="0" applyNumberFormat="0" applyFill="0" applyBorder="0" applyAlignment="0" applyProtection="0"/>
    <xf numFmtId="0" fontId="66" fillId="0" borderId="0" applyNumberFormat="0" applyFill="0" applyBorder="0" applyAlignment="0" applyProtection="0"/>
    <xf numFmtId="0" fontId="132"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 fillId="0" borderId="57" applyNumberFormat="0" applyFont="0" applyFill="0" applyAlignment="0" applyProtection="0"/>
    <xf numFmtId="0" fontId="5" fillId="0" borderId="57" applyNumberFormat="0" applyFont="0" applyFill="0" applyAlignment="0" applyProtection="0"/>
    <xf numFmtId="0" fontId="5" fillId="0" borderId="57" applyNumberFormat="0" applyFont="0" applyFill="0" applyAlignment="0" applyProtection="0"/>
    <xf numFmtId="0" fontId="5" fillId="0" borderId="57" applyNumberFormat="0" applyFont="0" applyFill="0" applyAlignment="0" applyProtection="0"/>
    <xf numFmtId="0" fontId="5" fillId="0" borderId="57" applyNumberFormat="0" applyFont="0" applyFill="0" applyAlignment="0" applyProtection="0"/>
    <xf numFmtId="0" fontId="5" fillId="0" borderId="57" applyNumberFormat="0" applyFont="0" applyFill="0" applyAlignment="0" applyProtection="0"/>
    <xf numFmtId="0" fontId="5" fillId="0" borderId="57" applyNumberFormat="0" applyFont="0" applyFill="0" applyAlignment="0" applyProtection="0"/>
    <xf numFmtId="0" fontId="5" fillId="0" borderId="57" applyNumberFormat="0" applyFont="0" applyFill="0" applyAlignment="0" applyProtection="0"/>
    <xf numFmtId="0" fontId="5" fillId="0" borderId="57" applyNumberFormat="0" applyFont="0" applyFill="0" applyAlignment="0" applyProtection="0"/>
    <xf numFmtId="0" fontId="5" fillId="0" borderId="57" applyNumberFormat="0" applyFont="0" applyFill="0" applyAlignment="0" applyProtection="0"/>
    <xf numFmtId="0" fontId="67" fillId="0" borderId="49" applyNumberFormat="0" applyFill="0" applyAlignment="0" applyProtection="0"/>
    <xf numFmtId="0" fontId="67" fillId="0" borderId="49" applyNumberFormat="0" applyFill="0" applyAlignment="0" applyProtection="0"/>
    <xf numFmtId="0" fontId="34" fillId="0" borderId="33" applyNumberFormat="0" applyFill="0" applyAlignment="0" applyProtection="0"/>
    <xf numFmtId="0" fontId="5" fillId="0" borderId="57" applyNumberFormat="0" applyFont="0" applyFill="0" applyAlignment="0" applyProtection="0"/>
    <xf numFmtId="0" fontId="5" fillId="0" borderId="57" applyNumberFormat="0" applyFont="0" applyFill="0" applyAlignment="0" applyProtection="0"/>
    <xf numFmtId="0" fontId="67" fillId="0" borderId="49" applyNumberFormat="0" applyFill="0" applyAlignment="0" applyProtection="0"/>
    <xf numFmtId="0" fontId="5" fillId="0" borderId="57" applyNumberFormat="0" applyFont="0" applyFill="0" applyAlignment="0" applyProtection="0"/>
    <xf numFmtId="0" fontId="5" fillId="0" borderId="57" applyNumberFormat="0" applyFont="0" applyFill="0" applyAlignment="0" applyProtection="0"/>
    <xf numFmtId="0" fontId="5" fillId="0" borderId="57" applyNumberFormat="0" applyFont="0" applyFill="0" applyAlignment="0" applyProtection="0"/>
    <xf numFmtId="0" fontId="5" fillId="0" borderId="57" applyNumberFormat="0" applyFont="0" applyFill="0" applyAlignment="0" applyProtection="0"/>
    <xf numFmtId="0" fontId="5" fillId="0" borderId="57" applyNumberFormat="0" applyFont="0" applyFill="0" applyAlignment="0" applyProtection="0"/>
    <xf numFmtId="0" fontId="5" fillId="0" borderId="57" applyNumberFormat="0" applyFont="0" applyFill="0" applyAlignment="0" applyProtection="0"/>
    <xf numFmtId="10" fontId="133" fillId="0" borderId="41" applyNumberFormat="0" applyFont="0" applyFill="0" applyAlignment="0" applyProtection="0"/>
    <xf numFmtId="37" fontId="3" fillId="38" borderId="0" applyNumberFormat="0" applyBorder="0" applyAlignment="0" applyProtection="0"/>
    <xf numFmtId="37" fontId="3" fillId="0" borderId="0"/>
    <xf numFmtId="3" fontId="69" fillId="0" borderId="53" applyProtection="0"/>
    <xf numFmtId="7" fontId="69" fillId="0" borderId="0">
      <alignment horizontal="right"/>
      <protection locked="0"/>
    </xf>
    <xf numFmtId="3" fontId="134" fillId="0" borderId="0">
      <protection locked="0"/>
    </xf>
    <xf numFmtId="0" fontId="5" fillId="0" borderId="0"/>
    <xf numFmtId="42" fontId="38" fillId="0" borderId="0" applyFont="0" applyFill="0" applyBorder="0" applyAlignment="0" applyProtection="0"/>
    <xf numFmtId="44" fontId="38" fillId="0" borderId="0" applyFont="0" applyFill="0" applyBorder="0" applyAlignment="0" applyProtection="0"/>
    <xf numFmtId="219" fontId="5" fillId="0" borderId="0" applyFont="0" applyFill="0" applyBorder="0" applyAlignment="0" applyProtection="0"/>
    <xf numFmtId="220" fontId="5" fillId="0" borderId="0" applyFont="0" applyFill="0" applyBorder="0" applyAlignment="0" applyProtection="0"/>
    <xf numFmtId="0" fontId="68" fillId="0" borderId="0" applyNumberFormat="0" applyFill="0" applyBorder="0" applyAlignment="0" applyProtection="0"/>
    <xf numFmtId="0" fontId="32" fillId="0" borderId="0" applyNumberFormat="0" applyFill="0" applyBorder="0" applyAlignment="0" applyProtection="0"/>
    <xf numFmtId="0" fontId="5" fillId="0" borderId="0">
      <alignment horizontal="left" wrapText="1"/>
    </xf>
    <xf numFmtId="204" fontId="5" fillId="0" borderId="34" applyFont="0" applyFill="0" applyBorder="0" applyAlignment="0" applyProtection="0"/>
    <xf numFmtId="204" fontId="5" fillId="0" borderId="34" applyFont="0" applyFill="0" applyBorder="0" applyAlignment="0" applyProtection="0"/>
    <xf numFmtId="0" fontId="135" fillId="88" borderId="7" applyBorder="0">
      <alignment horizontal="center"/>
    </xf>
    <xf numFmtId="0" fontId="135" fillId="88" borderId="7" applyBorder="0">
      <alignment horizontal="center"/>
    </xf>
    <xf numFmtId="0" fontId="136" fillId="89" borderId="7" applyBorder="0">
      <alignment horizontal="center"/>
    </xf>
    <xf numFmtId="0" fontId="136" fillId="89" borderId="7" applyBorder="0">
      <alignment horizontal="center"/>
    </xf>
    <xf numFmtId="0" fontId="137" fillId="0" borderId="0" applyNumberFormat="0" applyFill="0" applyBorder="0" applyAlignment="0" applyProtection="0">
      <alignment vertical="top"/>
      <protection locked="0"/>
    </xf>
    <xf numFmtId="9" fontId="138" fillId="0" borderId="0" applyFont="0" applyFill="0" applyBorder="0" applyAlignment="0" applyProtection="0"/>
    <xf numFmtId="0" fontId="139" fillId="0" borderId="0"/>
    <xf numFmtId="221" fontId="140" fillId="0" borderId="0" applyFont="0" applyFill="0" applyBorder="0" applyAlignment="0" applyProtection="0"/>
    <xf numFmtId="222" fontId="140" fillId="0" borderId="0" applyFont="0" applyFill="0" applyBorder="0" applyAlignment="0" applyProtection="0"/>
    <xf numFmtId="223" fontId="128" fillId="0" borderId="0" applyFont="0" applyFill="0" applyBorder="0" applyAlignment="0" applyProtection="0"/>
    <xf numFmtId="189" fontId="128" fillId="0" borderId="0" applyFont="0" applyFill="0" applyBorder="0" applyAlignment="0" applyProtection="0"/>
    <xf numFmtId="42" fontId="138" fillId="0" borderId="0" applyFont="0" applyFill="0" applyBorder="0" applyAlignment="0" applyProtection="0"/>
    <xf numFmtId="44" fontId="138" fillId="0" borderId="0" applyFont="0" applyFill="0" applyBorder="0" applyAlignment="0" applyProtection="0"/>
    <xf numFmtId="0" fontId="140" fillId="0" borderId="0"/>
    <xf numFmtId="222" fontId="140" fillId="0" borderId="0" applyFont="0" applyFill="0" applyBorder="0" applyAlignment="0" applyProtection="0">
      <alignment vertical="center"/>
    </xf>
    <xf numFmtId="0" fontId="141" fillId="0" borderId="0">
      <protection locked="0"/>
    </xf>
    <xf numFmtId="0" fontId="140" fillId="0" borderId="0"/>
    <xf numFmtId="224" fontId="142" fillId="0" borderId="0">
      <protection locked="0"/>
    </xf>
    <xf numFmtId="225" fontId="142" fillId="0" borderId="0">
      <protection locked="0"/>
    </xf>
    <xf numFmtId="0" fontId="141" fillId="0" borderId="0">
      <protection locked="0"/>
    </xf>
    <xf numFmtId="0" fontId="5" fillId="0" borderId="0" applyFont="0" applyFill="0" applyBorder="0" applyAlignment="0" applyProtection="0"/>
    <xf numFmtId="0" fontId="5" fillId="0" borderId="0" applyFont="0" applyFill="0" applyBorder="0" applyAlignment="0" applyProtection="0"/>
    <xf numFmtId="0" fontId="143" fillId="0" borderId="0"/>
    <xf numFmtId="226" fontId="142" fillId="0" borderId="0">
      <protection locked="0"/>
    </xf>
    <xf numFmtId="227" fontId="142" fillId="0" borderId="0" applyFont="0" applyFill="0" applyBorder="0" applyAlignment="0" applyProtection="0"/>
    <xf numFmtId="228" fontId="142" fillId="0" borderId="0" applyFont="0" applyFill="0" applyBorder="0" applyAlignment="0" applyProtection="0"/>
    <xf numFmtId="4" fontId="141" fillId="0" borderId="0">
      <protection locked="0"/>
    </xf>
    <xf numFmtId="229" fontId="142" fillId="0" borderId="0">
      <protection locked="0"/>
    </xf>
    <xf numFmtId="230" fontId="144" fillId="0" borderId="0">
      <alignment vertical="center"/>
    </xf>
    <xf numFmtId="0" fontId="145" fillId="0" borderId="0">
      <protection locked="0"/>
    </xf>
    <xf numFmtId="0" fontId="145" fillId="0" borderId="0">
      <protection locked="0"/>
    </xf>
    <xf numFmtId="231" fontId="142" fillId="0" borderId="0">
      <protection locked="0"/>
    </xf>
    <xf numFmtId="44" fontId="5" fillId="0" borderId="0" applyFont="0" applyFill="0" applyBorder="0" applyAlignment="0" applyProtection="0"/>
    <xf numFmtId="42" fontId="5" fillId="0" borderId="0" applyFont="0" applyFill="0" applyBorder="0" applyAlignment="0" applyProtection="0"/>
    <xf numFmtId="0" fontId="146" fillId="0" borderId="0"/>
    <xf numFmtId="0" fontId="141" fillId="0" borderId="57">
      <protection locked="0"/>
    </xf>
    <xf numFmtId="230" fontId="142" fillId="0" borderId="0" applyFont="0" applyFill="0" applyBorder="0" applyAlignment="0" applyProtection="0"/>
    <xf numFmtId="232" fontId="142"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1" fillId="0" borderId="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8" fillId="51" borderId="0" applyNumberFormat="0" applyBorder="0" applyAlignment="0" applyProtection="0"/>
    <xf numFmtId="0" fontId="48" fillId="54" borderId="0" applyNumberFormat="0" applyBorder="0" applyAlignment="0" applyProtection="0"/>
    <xf numFmtId="0" fontId="48" fillId="5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8" fillId="0" borderId="0"/>
    <xf numFmtId="0" fontId="38" fillId="0" borderId="0"/>
    <xf numFmtId="0" fontId="47" fillId="0" borderId="0"/>
    <xf numFmtId="0" fontId="47" fillId="0" borderId="0"/>
    <xf numFmtId="0" fontId="38" fillId="0" borderId="0"/>
    <xf numFmtId="0" fontId="3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8" fillId="0" borderId="0"/>
    <xf numFmtId="0" fontId="38" fillId="0" borderId="0"/>
    <xf numFmtId="0" fontId="38" fillId="0" borderId="0"/>
    <xf numFmtId="0" fontId="38" fillId="0" borderId="0"/>
    <xf numFmtId="0" fontId="39" fillId="0" borderId="0"/>
    <xf numFmtId="0" fontId="47" fillId="0" borderId="0"/>
    <xf numFmtId="0" fontId="38" fillId="0" borderId="0"/>
    <xf numFmtId="0" fontId="3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 fillId="0" borderId="0"/>
    <xf numFmtId="0" fontId="5" fillId="0" borderId="0"/>
    <xf numFmtId="0" fontId="41" fillId="0" borderId="0"/>
    <xf numFmtId="0" fontId="41" fillId="0" borderId="0"/>
    <xf numFmtId="0" fontId="41" fillId="0" borderId="0"/>
    <xf numFmtId="0" fontId="5" fillId="0" borderId="0"/>
    <xf numFmtId="0" fontId="5" fillId="0" borderId="0"/>
    <xf numFmtId="0" fontId="5" fillId="0" borderId="0"/>
    <xf numFmtId="0" fontId="41" fillId="0" borderId="0"/>
    <xf numFmtId="9" fontId="5" fillId="0" borderId="0" applyFont="0" applyFill="0" applyBorder="0" applyAlignment="0" applyProtection="0"/>
    <xf numFmtId="43" fontId="5" fillId="0" borderId="0" applyFont="0" applyFill="0" applyBorder="0" applyAlignment="0" applyProtection="0"/>
  </cellStyleXfs>
  <cellXfs count="181">
    <xf numFmtId="0" fontId="0" fillId="0" borderId="0" xfId="0"/>
    <xf numFmtId="0" fontId="0" fillId="0" borderId="0" xfId="0" applyProtection="1">
      <protection locked="0"/>
    </xf>
    <xf numFmtId="0" fontId="2" fillId="0" borderId="0" xfId="0" applyFont="1" applyAlignment="1" applyProtection="1">
      <alignment horizontal="left"/>
      <protection locked="0"/>
    </xf>
    <xf numFmtId="0" fontId="3" fillId="0" borderId="0" xfId="0" applyFont="1" applyAlignment="1" applyProtection="1">
      <alignment horizontal="right" vertical="top"/>
      <protection locked="0"/>
    </xf>
    <xf numFmtId="0" fontId="0" fillId="0" borderId="0" xfId="0" applyFill="1" applyBorder="1" applyProtection="1">
      <protection locked="0"/>
    </xf>
    <xf numFmtId="0" fontId="2" fillId="0" borderId="2"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3" borderId="2" xfId="0" applyFont="1" applyFill="1" applyBorder="1" applyAlignment="1" applyProtection="1">
      <alignment horizontal="center" vertical="top" wrapText="1"/>
      <protection locked="0"/>
    </xf>
    <xf numFmtId="3" fontId="6" fillId="0" borderId="0" xfId="1" applyNumberFormat="1" applyFont="1" applyFill="1" applyBorder="1" applyAlignment="1" applyProtection="1">
      <alignment vertical="center" wrapText="1"/>
      <protection locked="0"/>
    </xf>
    <xf numFmtId="164" fontId="7" fillId="0" borderId="7" xfId="2" applyNumberFormat="1" applyFont="1" applyBorder="1" applyAlignment="1" applyProtection="1">
      <alignment vertical="center" wrapText="1"/>
      <protection locked="0"/>
    </xf>
    <xf numFmtId="9" fontId="7" fillId="0" borderId="7" xfId="3" applyFont="1" applyBorder="1" applyAlignment="1" applyProtection="1">
      <alignment vertical="center" wrapText="1"/>
      <protection locked="0"/>
    </xf>
    <xf numFmtId="0" fontId="5" fillId="0" borderId="0" xfId="0" applyFont="1" applyAlignment="1" applyProtection="1">
      <alignment horizontal="left" vertical="top"/>
      <protection locked="0"/>
    </xf>
    <xf numFmtId="0" fontId="5" fillId="0" borderId="0" xfId="0" applyFont="1" applyAlignment="1" applyProtection="1">
      <alignment vertical="top" wrapText="1"/>
      <protection locked="0"/>
    </xf>
    <xf numFmtId="0" fontId="5" fillId="0" borderId="0" xfId="0" applyFont="1" applyProtection="1">
      <protection locked="0"/>
    </xf>
    <xf numFmtId="0" fontId="0" fillId="0" borderId="0" xfId="0" applyFill="1" applyProtection="1">
      <protection locked="0"/>
    </xf>
    <xf numFmtId="0" fontId="2" fillId="0" borderId="0" xfId="0" applyFont="1" applyAlignment="1" applyProtection="1">
      <alignment horizontal="right"/>
      <protection locked="0"/>
    </xf>
    <xf numFmtId="0" fontId="0" fillId="0" borderId="0" xfId="0" applyAlignment="1" applyProtection="1">
      <alignment horizontal="right"/>
      <protection locked="0"/>
    </xf>
    <xf numFmtId="0" fontId="8" fillId="0" borderId="0" xfId="0" applyFont="1" applyAlignment="1" applyProtection="1">
      <alignment horizontal="left" vertical="top"/>
      <protection locked="0"/>
    </xf>
    <xf numFmtId="0" fontId="4" fillId="0" borderId="0" xfId="0" applyFont="1" applyAlignment="1" applyProtection="1">
      <alignment horizontal="center"/>
      <protection locked="0"/>
    </xf>
    <xf numFmtId="0" fontId="4" fillId="0" borderId="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21" xfId="0" applyFont="1" applyBorder="1" applyAlignment="1" applyProtection="1">
      <protection locked="0"/>
    </xf>
    <xf numFmtId="0" fontId="0" fillId="0" borderId="22" xfId="0" applyBorder="1" applyAlignment="1" applyProtection="1">
      <protection locked="0"/>
    </xf>
    <xf numFmtId="0" fontId="2" fillId="5" borderId="7" xfId="0" applyFont="1" applyFill="1" applyBorder="1" applyAlignment="1" applyProtection="1">
      <alignment horizontal="center" vertical="center" wrapText="1"/>
      <protection locked="0"/>
    </xf>
    <xf numFmtId="164" fontId="2" fillId="0" borderId="7" xfId="2" applyNumberFormat="1" applyFont="1" applyFill="1" applyBorder="1" applyProtection="1">
      <protection locked="0"/>
    </xf>
    <xf numFmtId="164" fontId="2" fillId="2" borderId="7" xfId="2" applyNumberFormat="1" applyFont="1" applyFill="1" applyBorder="1" applyProtection="1">
      <protection locked="0"/>
    </xf>
    <xf numFmtId="164" fontId="2" fillId="0" borderId="10" xfId="2" applyNumberFormat="1" applyFont="1" applyFill="1" applyBorder="1" applyProtection="1">
      <protection locked="0"/>
    </xf>
    <xf numFmtId="166" fontId="2" fillId="2" borderId="10" xfId="1" applyNumberFormat="1" applyFont="1" applyFill="1" applyBorder="1" applyProtection="1">
      <protection locked="0"/>
    </xf>
    <xf numFmtId="0" fontId="2" fillId="2" borderId="7" xfId="0" applyFont="1" applyFill="1" applyBorder="1" applyProtection="1">
      <protection locked="0"/>
    </xf>
    <xf numFmtId="43" fontId="2" fillId="0" borderId="7" xfId="1" applyFont="1" applyBorder="1" applyProtection="1">
      <protection locked="0"/>
    </xf>
    <xf numFmtId="44" fontId="2" fillId="0" borderId="7" xfId="2" applyFont="1" applyBorder="1" applyProtection="1">
      <protection locked="0"/>
    </xf>
    <xf numFmtId="0" fontId="2" fillId="0" borderId="14" xfId="0" quotePrefix="1" applyFont="1" applyBorder="1" applyAlignment="1" applyProtection="1">
      <alignment horizontal="left"/>
      <protection locked="0"/>
    </xf>
    <xf numFmtId="0" fontId="2" fillId="0" borderId="9" xfId="0" applyFont="1" applyBorder="1" applyAlignment="1" applyProtection="1">
      <alignment horizontal="left"/>
      <protection locked="0"/>
    </xf>
    <xf numFmtId="0" fontId="2" fillId="0" borderId="0" xfId="0" applyFont="1" applyFill="1" applyBorder="1" applyProtection="1">
      <protection locked="0"/>
    </xf>
    <xf numFmtId="0" fontId="5" fillId="0" borderId="0" xfId="0" quotePrefix="1" applyFont="1" applyAlignment="1" applyProtection="1">
      <alignment horizontal="center"/>
      <protection locked="0"/>
    </xf>
    <xf numFmtId="0" fontId="5" fillId="0" borderId="0" xfId="0" applyFont="1" applyAlignment="1" applyProtection="1">
      <alignment horizontal="center"/>
      <protection locked="0"/>
    </xf>
    <xf numFmtId="0" fontId="0" fillId="0" borderId="0" xfId="0" applyAlignment="1" applyProtection="1">
      <alignment horizontal="center" vertical="center"/>
      <protection locked="0"/>
    </xf>
    <xf numFmtId="164" fontId="0" fillId="0" borderId="0" xfId="0" applyNumberFormat="1" applyProtection="1">
      <protection locked="0"/>
    </xf>
    <xf numFmtId="164" fontId="0" fillId="0" borderId="0" xfId="0" applyNumberFormat="1"/>
    <xf numFmtId="169" fontId="2" fillId="0" borderId="7" xfId="0" applyNumberFormat="1" applyFont="1" applyFill="1" applyBorder="1" applyProtection="1">
      <protection locked="0"/>
    </xf>
    <xf numFmtId="169" fontId="2" fillId="0" borderId="7" xfId="1" applyNumberFormat="1" applyFont="1" applyBorder="1" applyProtection="1">
      <protection locked="0"/>
    </xf>
    <xf numFmtId="0" fontId="2" fillId="2" borderId="7" xfId="0" applyFont="1" applyFill="1" applyBorder="1" applyAlignment="1" applyProtection="1">
      <alignment horizontal="center"/>
      <protection locked="0"/>
    </xf>
    <xf numFmtId="170" fontId="2" fillId="2" borderId="7" xfId="2" applyNumberFormat="1" applyFont="1" applyFill="1" applyBorder="1" applyProtection="1">
      <protection locked="0"/>
    </xf>
    <xf numFmtId="44" fontId="0" fillId="0" borderId="0" xfId="0" applyNumberFormat="1"/>
    <xf numFmtId="43" fontId="2" fillId="0" borderId="7" xfId="1" applyNumberFormat="1" applyFont="1" applyBorder="1" applyProtection="1">
      <protection locked="0"/>
    </xf>
    <xf numFmtId="43" fontId="2" fillId="0" borderId="7" xfId="2" applyNumberFormat="1" applyFont="1" applyBorder="1" applyProtection="1">
      <protection locked="0"/>
    </xf>
    <xf numFmtId="43" fontId="2" fillId="0" borderId="7" xfId="0" applyNumberFormat="1" applyFont="1" applyFill="1" applyBorder="1" applyProtection="1">
      <protection locked="0"/>
    </xf>
    <xf numFmtId="167" fontId="0" fillId="0" borderId="0" xfId="0" applyNumberFormat="1"/>
    <xf numFmtId="167" fontId="0" fillId="0" borderId="0" xfId="0" applyNumberFormat="1" applyProtection="1">
      <protection locked="0"/>
    </xf>
    <xf numFmtId="43" fontId="0" fillId="0" borderId="0" xfId="1" applyFont="1"/>
    <xf numFmtId="0" fontId="10" fillId="0" borderId="0" xfId="0" applyFont="1"/>
    <xf numFmtId="0" fontId="5" fillId="0" borderId="0" xfId="0" quotePrefix="1" applyFont="1" applyAlignment="1" applyProtection="1">
      <alignment horizontal="center"/>
      <protection locked="0"/>
    </xf>
    <xf numFmtId="0" fontId="0" fillId="0" borderId="0" xfId="0" applyAlignment="1" applyProtection="1">
      <alignment horizontal="center" vertical="center"/>
      <protection locked="0"/>
    </xf>
    <xf numFmtId="166" fontId="2" fillId="2" borderId="10" xfId="1" applyNumberFormat="1" applyFont="1" applyFill="1" applyBorder="1" applyAlignment="1" applyProtection="1">
      <alignment horizontal="center"/>
      <protection locked="0"/>
    </xf>
    <xf numFmtId="0" fontId="3" fillId="0" borderId="1" xfId="0" applyFont="1" applyFill="1" applyBorder="1" applyAlignment="1" applyProtection="1">
      <alignment horizontal="right" vertical="top"/>
      <protection locked="0"/>
    </xf>
    <xf numFmtId="49" fontId="3" fillId="0" borderId="1" xfId="0" applyNumberFormat="1" applyFont="1" applyFill="1" applyBorder="1" applyAlignment="1" applyProtection="1">
      <alignment horizontal="right" vertical="top"/>
      <protection locked="0"/>
    </xf>
    <xf numFmtId="0" fontId="3" fillId="0" borderId="0" xfId="0" applyFont="1" applyFill="1" applyAlignment="1" applyProtection="1">
      <alignment horizontal="right" vertical="top"/>
      <protection locked="0"/>
    </xf>
    <xf numFmtId="168" fontId="3" fillId="0" borderId="0" xfId="0" applyNumberFormat="1" applyFont="1" applyFill="1" applyAlignment="1" applyProtection="1">
      <alignment horizontal="right" vertical="top"/>
      <protection locked="0"/>
    </xf>
    <xf numFmtId="0" fontId="2" fillId="0" borderId="0" xfId="0" applyFont="1" applyFill="1" applyAlignment="1" applyProtection="1">
      <alignment horizontal="left"/>
      <protection locked="0"/>
    </xf>
    <xf numFmtId="0" fontId="2" fillId="0" borderId="0" xfId="0" applyFont="1" applyFill="1" applyProtection="1">
      <protection locked="0"/>
    </xf>
    <xf numFmtId="0" fontId="3" fillId="0" borderId="0" xfId="4" applyFont="1" applyFill="1" applyAlignment="1" applyProtection="1">
      <alignment horizontal="right" vertical="top"/>
      <protection locked="0"/>
    </xf>
    <xf numFmtId="0" fontId="7" fillId="0" borderId="7" xfId="5" applyFont="1" applyFill="1" applyBorder="1" applyAlignment="1" applyProtection="1">
      <alignment vertical="center" wrapText="1"/>
      <protection locked="0"/>
    </xf>
    <xf numFmtId="9" fontId="7" fillId="0" borderId="7" xfId="3" applyFont="1" applyFill="1" applyBorder="1" applyAlignment="1" applyProtection="1">
      <alignment vertical="center" wrapText="1"/>
      <protection locked="0"/>
    </xf>
    <xf numFmtId="165" fontId="7" fillId="0" borderId="7" xfId="3" applyNumberFormat="1" applyFont="1" applyFill="1" applyBorder="1" applyAlignment="1" applyProtection="1">
      <alignment vertical="center" wrapText="1"/>
      <protection locked="0"/>
    </xf>
    <xf numFmtId="0" fontId="0" fillId="0" borderId="0" xfId="0" applyBorder="1" applyAlignment="1" applyProtection="1">
      <alignment wrapText="1"/>
      <protection locked="0"/>
    </xf>
    <xf numFmtId="0" fontId="12" fillId="0" borderId="7" xfId="0" applyFont="1" applyFill="1" applyBorder="1" applyProtection="1">
      <protection locked="0"/>
    </xf>
    <xf numFmtId="0" fontId="12" fillId="0" borderId="7" xfId="0" applyFont="1" applyFill="1" applyBorder="1" applyAlignment="1" applyProtection="1">
      <alignment horizontal="center" vertical="center" wrapText="1"/>
      <protection locked="0"/>
    </xf>
    <xf numFmtId="0" fontId="13" fillId="0" borderId="7" xfId="4" applyFont="1" applyFill="1" applyBorder="1" applyAlignment="1" applyProtection="1">
      <alignment vertical="center" wrapText="1"/>
      <protection locked="0"/>
    </xf>
    <xf numFmtId="0" fontId="12" fillId="3" borderId="7" xfId="0" applyFont="1" applyFill="1" applyBorder="1" applyAlignment="1" applyProtection="1">
      <alignment horizontal="center" vertical="top" wrapText="1"/>
      <protection locked="0"/>
    </xf>
    <xf numFmtId="0" fontId="12" fillId="2" borderId="7" xfId="0" applyFont="1" applyFill="1" applyBorder="1" applyProtection="1">
      <protection locked="0"/>
    </xf>
    <xf numFmtId="3" fontId="11" fillId="0" borderId="7" xfId="2" applyNumberFormat="1" applyFont="1" applyFill="1" applyBorder="1" applyProtection="1">
      <protection locked="0"/>
    </xf>
    <xf numFmtId="3" fontId="11" fillId="0" borderId="7" xfId="0" applyNumberFormat="1" applyFont="1" applyFill="1" applyBorder="1" applyProtection="1">
      <protection locked="0"/>
    </xf>
    <xf numFmtId="0" fontId="14" fillId="2" borderId="7" xfId="0" applyFont="1" applyFill="1" applyBorder="1" applyProtection="1">
      <protection locked="0"/>
    </xf>
    <xf numFmtId="0" fontId="14" fillId="2" borderId="7" xfId="0" applyFont="1" applyFill="1" applyBorder="1" applyAlignment="1" applyProtection="1">
      <alignment wrapText="1"/>
      <protection locked="0"/>
    </xf>
    <xf numFmtId="0" fontId="12" fillId="2" borderId="7" xfId="0" applyFont="1" applyFill="1" applyBorder="1" applyAlignment="1" applyProtection="1">
      <alignment wrapText="1"/>
      <protection locked="0"/>
    </xf>
    <xf numFmtId="3" fontId="12" fillId="0" borderId="7" xfId="0" applyNumberFormat="1" applyFont="1" applyFill="1" applyBorder="1" applyProtection="1">
      <protection locked="0"/>
    </xf>
    <xf numFmtId="0" fontId="14" fillId="0" borderId="0" xfId="0" applyFont="1" applyAlignment="1" applyProtection="1">
      <alignment vertical="top"/>
      <protection locked="0"/>
    </xf>
    <xf numFmtId="0" fontId="14" fillId="0" borderId="0" xfId="0" applyFont="1" applyAlignment="1" applyProtection="1">
      <alignment vertical="top" wrapText="1"/>
      <protection locked="0"/>
    </xf>
    <xf numFmtId="0" fontId="11" fillId="0" borderId="0" xfId="0" applyFont="1" applyProtection="1">
      <protection locked="0"/>
    </xf>
    <xf numFmtId="167" fontId="11" fillId="2" borderId="7" xfId="2" applyNumberFormat="1" applyFont="1" applyFill="1" applyBorder="1" applyAlignment="1" applyProtection="1">
      <alignment horizontal="center"/>
      <protection locked="0"/>
    </xf>
    <xf numFmtId="167" fontId="11" fillId="2" borderId="7" xfId="0" applyNumberFormat="1" applyFont="1" applyFill="1" applyBorder="1" applyAlignment="1" applyProtection="1">
      <alignment horizontal="center"/>
      <protection locked="0"/>
    </xf>
    <xf numFmtId="3" fontId="11" fillId="5" borderId="7" xfId="2" applyNumberFormat="1" applyFont="1" applyFill="1" applyBorder="1" applyAlignment="1" applyProtection="1">
      <alignment horizontal="center"/>
      <protection locked="0"/>
    </xf>
    <xf numFmtId="167" fontId="11" fillId="0" borderId="7" xfId="0" applyNumberFormat="1" applyFont="1" applyFill="1" applyBorder="1" applyAlignment="1" applyProtection="1">
      <alignment horizontal="center"/>
      <protection locked="0"/>
    </xf>
    <xf numFmtId="167" fontId="11" fillId="0" borderId="7" xfId="2" applyNumberFormat="1" applyFont="1" applyFill="1" applyBorder="1" applyAlignment="1" applyProtection="1">
      <alignment horizontal="center"/>
      <protection locked="0"/>
    </xf>
    <xf numFmtId="167" fontId="12" fillId="0" borderId="7" xfId="0" applyNumberFormat="1" applyFont="1" applyFill="1" applyBorder="1" applyAlignment="1" applyProtection="1">
      <alignment horizontal="center"/>
      <protection locked="0"/>
    </xf>
    <xf numFmtId="0" fontId="14" fillId="0" borderId="0" xfId="0" applyFont="1" applyProtection="1">
      <protection locked="0"/>
    </xf>
    <xf numFmtId="0" fontId="12" fillId="0" borderId="0" xfId="0" applyFont="1" applyAlignment="1" applyProtection="1">
      <alignment horizontal="right"/>
      <protection locked="0"/>
    </xf>
    <xf numFmtId="0" fontId="12" fillId="0" borderId="0" xfId="0" applyFont="1" applyAlignment="1" applyProtection="1">
      <alignment horizontal="right" vertical="top"/>
      <protection locked="0"/>
    </xf>
    <xf numFmtId="0" fontId="12" fillId="0" borderId="5" xfId="0" applyFont="1" applyBorder="1" applyAlignment="1" applyProtection="1">
      <alignment vertical="center"/>
      <protection locked="0"/>
    </xf>
    <xf numFmtId="0" fontId="12" fillId="0" borderId="2"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3" fillId="0" borderId="4" xfId="4" applyFont="1" applyFill="1" applyBorder="1" applyAlignment="1" applyProtection="1">
      <alignment vertical="center" wrapText="1"/>
      <protection locked="0"/>
    </xf>
    <xf numFmtId="0" fontId="12" fillId="3" borderId="2" xfId="0" applyFont="1" applyFill="1" applyBorder="1" applyAlignment="1" applyProtection="1">
      <alignment horizontal="center" vertical="top" wrapText="1"/>
      <protection locked="0"/>
    </xf>
    <xf numFmtId="0" fontId="12" fillId="3" borderId="3" xfId="0" applyFont="1" applyFill="1" applyBorder="1" applyAlignment="1" applyProtection="1">
      <alignment horizontal="center" vertical="top" wrapText="1"/>
      <protection locked="0"/>
    </xf>
    <xf numFmtId="0" fontId="12" fillId="0" borderId="14" xfId="0" applyFont="1" applyBorder="1" applyProtection="1">
      <protection locked="0"/>
    </xf>
    <xf numFmtId="164" fontId="11" fillId="2" borderId="15" xfId="2" applyNumberFormat="1" applyFont="1" applyFill="1" applyBorder="1" applyAlignment="1" applyProtection="1">
      <alignment horizontal="center"/>
      <protection locked="0"/>
    </xf>
    <xf numFmtId="164" fontId="11" fillId="0" borderId="9" xfId="2" applyNumberFormat="1" applyFont="1" applyBorder="1" applyAlignment="1" applyProtection="1">
      <alignment horizontal="center"/>
      <protection locked="0"/>
    </xf>
    <xf numFmtId="0" fontId="11" fillId="2" borderId="6" xfId="0" applyFont="1" applyFill="1" applyBorder="1" applyProtection="1">
      <protection locked="0"/>
    </xf>
    <xf numFmtId="164" fontId="11" fillId="2" borderId="10" xfId="2" applyNumberFormat="1" applyFont="1" applyFill="1" applyBorder="1" applyAlignment="1" applyProtection="1">
      <alignment horizontal="center"/>
      <protection locked="0"/>
    </xf>
    <xf numFmtId="164" fontId="11" fillId="2" borderId="7" xfId="2" applyNumberFormat="1" applyFont="1" applyFill="1" applyBorder="1" applyAlignment="1" applyProtection="1">
      <alignment horizontal="center"/>
      <protection locked="0"/>
    </xf>
    <xf numFmtId="164" fontId="11" fillId="2" borderId="8" xfId="2" applyNumberFormat="1" applyFont="1" applyFill="1" applyBorder="1" applyAlignment="1" applyProtection="1">
      <alignment horizontal="center"/>
      <protection locked="0"/>
    </xf>
    <xf numFmtId="0" fontId="11" fillId="2" borderId="6" xfId="0" applyFont="1" applyFill="1" applyBorder="1" applyAlignment="1" applyProtection="1">
      <alignment wrapText="1"/>
      <protection locked="0"/>
    </xf>
    <xf numFmtId="0" fontId="11" fillId="2" borderId="16" xfId="0" applyFont="1" applyFill="1" applyBorder="1" applyProtection="1">
      <protection locked="0"/>
    </xf>
    <xf numFmtId="164" fontId="11" fillId="2" borderId="17" xfId="2" applyNumberFormat="1" applyFont="1" applyFill="1" applyBorder="1" applyAlignment="1" applyProtection="1">
      <alignment horizontal="center"/>
      <protection locked="0"/>
    </xf>
    <xf numFmtId="164" fontId="11" fillId="2" borderId="18" xfId="2" applyNumberFormat="1" applyFont="1" applyFill="1" applyBorder="1" applyAlignment="1" applyProtection="1">
      <alignment horizontal="center"/>
      <protection locked="0"/>
    </xf>
    <xf numFmtId="164" fontId="11" fillId="2" borderId="19" xfId="2" applyNumberFormat="1" applyFont="1" applyFill="1" applyBorder="1" applyAlignment="1" applyProtection="1">
      <alignment horizontal="center"/>
      <protection locked="0"/>
    </xf>
    <xf numFmtId="0" fontId="12" fillId="0" borderId="20" xfId="0" applyFont="1" applyBorder="1" applyProtection="1">
      <protection locked="0"/>
    </xf>
    <xf numFmtId="0" fontId="15" fillId="0" borderId="7" xfId="4" applyFont="1" applyFill="1" applyBorder="1" applyAlignment="1" applyProtection="1">
      <alignment vertical="center" wrapText="1"/>
      <protection locked="0"/>
    </xf>
    <xf numFmtId="0" fontId="16" fillId="0" borderId="0" xfId="4" applyFont="1" applyFill="1" applyBorder="1" applyAlignment="1" applyProtection="1">
      <alignment horizontal="center" vertical="center" wrapText="1"/>
      <protection locked="0"/>
    </xf>
    <xf numFmtId="0" fontId="15" fillId="0" borderId="7" xfId="4" applyFont="1" applyBorder="1" applyAlignment="1" applyProtection="1">
      <alignment vertical="center" wrapText="1"/>
      <protection locked="0"/>
    </xf>
    <xf numFmtId="164" fontId="15" fillId="2" borderId="7" xfId="2" applyNumberFormat="1" applyFont="1" applyFill="1" applyBorder="1" applyAlignment="1" applyProtection="1">
      <alignment vertical="center" wrapText="1"/>
      <protection locked="0"/>
    </xf>
    <xf numFmtId="3" fontId="15" fillId="0" borderId="0" xfId="4" applyNumberFormat="1" applyFont="1" applyFill="1" applyBorder="1" applyAlignment="1" applyProtection="1">
      <alignment vertical="center" wrapText="1"/>
      <protection locked="0"/>
    </xf>
    <xf numFmtId="0" fontId="16" fillId="0" borderId="7" xfId="4" applyFont="1" applyBorder="1" applyAlignment="1" applyProtection="1">
      <alignment vertical="center" wrapText="1"/>
      <protection locked="0"/>
    </xf>
    <xf numFmtId="164" fontId="16" fillId="0" borderId="7" xfId="2" applyNumberFormat="1" applyFont="1" applyBorder="1" applyAlignment="1" applyProtection="1">
      <alignment vertical="center" wrapText="1"/>
      <protection locked="0"/>
    </xf>
    <xf numFmtId="3" fontId="16" fillId="0" borderId="0" xfId="1" applyNumberFormat="1" applyFont="1" applyFill="1" applyBorder="1" applyAlignment="1" applyProtection="1">
      <alignment vertical="center" wrapText="1"/>
      <protection locked="0"/>
    </xf>
    <xf numFmtId="165" fontId="15" fillId="4" borderId="7" xfId="3" applyNumberFormat="1" applyFont="1" applyFill="1" applyBorder="1" applyAlignment="1" applyProtection="1">
      <alignment vertical="center" wrapText="1"/>
      <protection locked="0"/>
    </xf>
    <xf numFmtId="165" fontId="15" fillId="0" borderId="7" xfId="3" applyNumberFormat="1" applyFont="1" applyBorder="1" applyAlignment="1" applyProtection="1">
      <alignment vertical="center" wrapText="1"/>
      <protection locked="0"/>
    </xf>
    <xf numFmtId="3" fontId="15" fillId="0" borderId="0" xfId="3" applyNumberFormat="1" applyFont="1" applyFill="1" applyBorder="1" applyAlignment="1" applyProtection="1">
      <alignment vertical="center" wrapText="1"/>
      <protection locked="0"/>
    </xf>
    <xf numFmtId="3" fontId="15" fillId="4" borderId="7" xfId="1" applyNumberFormat="1" applyFont="1" applyFill="1" applyBorder="1" applyAlignment="1" applyProtection="1">
      <alignment vertical="center" wrapText="1"/>
      <protection locked="0"/>
    </xf>
    <xf numFmtId="0" fontId="14" fillId="0" borderId="0" xfId="4" applyFont="1" applyAlignment="1" applyProtection="1">
      <alignment vertical="center" wrapText="1"/>
      <protection locked="0"/>
    </xf>
    <xf numFmtId="166" fontId="14" fillId="0" borderId="0" xfId="1" applyNumberFormat="1" applyFont="1" applyAlignment="1" applyProtection="1">
      <alignment vertical="center" wrapText="1"/>
      <protection locked="0"/>
    </xf>
    <xf numFmtId="166" fontId="17" fillId="0" borderId="0" xfId="1" applyNumberFormat="1" applyFont="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1" fillId="0" borderId="0" xfId="0" applyFont="1" applyAlignment="1" applyProtection="1">
      <alignment vertical="center" wrapText="1"/>
      <protection locked="0"/>
    </xf>
    <xf numFmtId="0" fontId="16" fillId="0" borderId="7" xfId="4" applyFont="1" applyFill="1" applyBorder="1" applyAlignment="1" applyProtection="1">
      <alignment horizontal="center" vertical="center" wrapText="1"/>
      <protection locked="0"/>
    </xf>
    <xf numFmtId="164" fontId="15" fillId="0" borderId="7" xfId="2" applyNumberFormat="1" applyFont="1" applyBorder="1" applyAlignment="1" applyProtection="1">
      <alignment vertical="center" wrapText="1"/>
      <protection locked="0"/>
    </xf>
    <xf numFmtId="0" fontId="18" fillId="0" borderId="7" xfId="5" applyFont="1" applyBorder="1" applyAlignment="1" applyProtection="1">
      <alignment horizontal="center" vertical="center" wrapText="1"/>
      <protection locked="0"/>
    </xf>
    <xf numFmtId="0" fontId="19" fillId="0" borderId="7" xfId="5" applyFont="1" applyBorder="1" applyAlignment="1" applyProtection="1">
      <alignment horizontal="center" vertical="center" wrapText="1"/>
      <protection locked="0"/>
    </xf>
    <xf numFmtId="0" fontId="19" fillId="6" borderId="7" xfId="5" applyFont="1" applyFill="1" applyBorder="1" applyAlignment="1" applyProtection="1">
      <alignment horizontal="center" vertical="center" wrapText="1"/>
      <protection locked="0"/>
    </xf>
    <xf numFmtId="0" fontId="19" fillId="0" borderId="7" xfId="5" applyFont="1" applyBorder="1" applyAlignment="1" applyProtection="1">
      <alignment vertical="center" wrapText="1"/>
      <protection locked="0"/>
    </xf>
    <xf numFmtId="164" fontId="18" fillId="6" borderId="7" xfId="2" applyNumberFormat="1" applyFont="1" applyFill="1" applyBorder="1" applyAlignment="1" applyProtection="1">
      <alignment vertical="center" wrapText="1"/>
      <protection locked="0"/>
    </xf>
    <xf numFmtId="164" fontId="18" fillId="0" borderId="7" xfId="2" applyNumberFormat="1" applyFont="1" applyBorder="1" applyAlignment="1" applyProtection="1">
      <alignment vertical="center" wrapText="1"/>
      <protection locked="0"/>
    </xf>
    <xf numFmtId="10" fontId="18" fillId="0" borderId="7" xfId="5" applyNumberFormat="1" applyFont="1" applyFill="1" applyBorder="1" applyAlignment="1" applyProtection="1">
      <alignment vertical="center" wrapText="1"/>
      <protection locked="0"/>
    </xf>
    <xf numFmtId="10" fontId="18" fillId="6" borderId="7" xfId="5" applyNumberFormat="1" applyFont="1" applyFill="1" applyBorder="1" applyAlignment="1" applyProtection="1">
      <alignment vertical="center" wrapText="1"/>
      <protection locked="0"/>
    </xf>
    <xf numFmtId="0" fontId="18" fillId="0" borderId="7" xfId="5" applyFont="1" applyFill="1" applyBorder="1" applyAlignment="1" applyProtection="1">
      <alignment vertical="center" wrapText="1"/>
      <protection locked="0"/>
    </xf>
    <xf numFmtId="9" fontId="18" fillId="0" borderId="7" xfId="3" applyFont="1" applyBorder="1" applyAlignment="1" applyProtection="1">
      <alignment vertical="center" wrapText="1"/>
      <protection locked="0"/>
    </xf>
    <xf numFmtId="10" fontId="18" fillId="0" borderId="7" xfId="5" applyNumberFormat="1"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1" fillId="0" borderId="0" xfId="0" applyFont="1" applyAlignment="1" applyProtection="1">
      <alignment horizontal="left" vertical="center" wrapText="1"/>
      <protection locked="0"/>
    </xf>
    <xf numFmtId="0" fontId="10" fillId="0" borderId="0" xfId="0" applyFont="1"/>
    <xf numFmtId="164" fontId="11" fillId="2" borderId="7" xfId="2" applyNumberFormat="1" applyFont="1" applyFill="1" applyBorder="1" applyAlignment="1" applyProtection="1">
      <alignment horizontal="center"/>
      <protection locked="0"/>
    </xf>
    <xf numFmtId="2" fontId="0" fillId="0" borderId="0" xfId="0" applyNumberFormat="1"/>
    <xf numFmtId="2" fontId="0" fillId="0" borderId="0" xfId="0" applyNumberFormat="1" applyProtection="1">
      <protection locked="0"/>
    </xf>
    <xf numFmtId="0" fontId="0" fillId="0" borderId="58" xfId="0" applyBorder="1"/>
    <xf numFmtId="0" fontId="0" fillId="0" borderId="58" xfId="0" applyBorder="1" applyProtection="1">
      <protection locked="0"/>
    </xf>
    <xf numFmtId="3" fontId="15" fillId="0" borderId="59" xfId="4" applyNumberFormat="1" applyFont="1" applyFill="1" applyBorder="1" applyAlignment="1" applyProtection="1">
      <alignment vertical="center" wrapText="1"/>
      <protection locked="0"/>
    </xf>
    <xf numFmtId="3" fontId="16" fillId="0" borderId="59" xfId="1" applyNumberFormat="1" applyFont="1" applyFill="1" applyBorder="1" applyAlignment="1" applyProtection="1">
      <alignment vertical="center" wrapText="1"/>
      <protection locked="0"/>
    </xf>
    <xf numFmtId="3" fontId="15" fillId="0" borderId="59" xfId="3" applyNumberFormat="1" applyFont="1" applyFill="1" applyBorder="1" applyAlignment="1" applyProtection="1">
      <alignment vertical="center" wrapText="1"/>
      <protection locked="0"/>
    </xf>
    <xf numFmtId="0" fontId="11" fillId="0" borderId="59" xfId="0" applyFont="1" applyBorder="1" applyAlignment="1" applyProtection="1">
      <alignment vertical="center" wrapText="1"/>
      <protection locked="0"/>
    </xf>
    <xf numFmtId="0" fontId="0" fillId="0" borderId="59" xfId="0" applyBorder="1"/>
    <xf numFmtId="0" fontId="14" fillId="0" borderId="0" xfId="0" applyFont="1" applyAlignment="1" applyProtection="1">
      <alignment horizontal="left" vertical="top"/>
      <protection locked="0"/>
    </xf>
    <xf numFmtId="0" fontId="4" fillId="0" borderId="0" xfId="0" applyFont="1" applyAlignment="1" applyProtection="1">
      <alignment horizontal="center" vertical="center"/>
      <protection locked="0"/>
    </xf>
    <xf numFmtId="0" fontId="16" fillId="0" borderId="0" xfId="4" applyFont="1" applyFill="1" applyBorder="1" applyAlignment="1" applyProtection="1">
      <alignment horizontal="center" vertical="center" wrapText="1"/>
      <protection locked="0"/>
    </xf>
    <xf numFmtId="0" fontId="14" fillId="0" borderId="0" xfId="0" applyFont="1" applyAlignment="1" applyProtection="1">
      <alignment horizontal="left" vertical="center" wrapText="1"/>
      <protection locked="0"/>
    </xf>
    <xf numFmtId="0" fontId="14" fillId="0" borderId="0" xfId="0" applyFont="1" applyAlignment="1" applyProtection="1">
      <alignment horizontal="left" vertical="top" wrapText="1"/>
      <protection locked="0"/>
    </xf>
    <xf numFmtId="0" fontId="4" fillId="0" borderId="0" xfId="0" applyFont="1" applyAlignment="1" applyProtection="1">
      <alignment horizontal="center"/>
      <protection locked="0"/>
    </xf>
    <xf numFmtId="0" fontId="11" fillId="0" borderId="0" xfId="0" applyFont="1" applyAlignment="1" applyProtection="1">
      <alignment vertical="top" wrapText="1"/>
      <protection locked="0"/>
    </xf>
    <xf numFmtId="0" fontId="11" fillId="0" borderId="0" xfId="0" applyFont="1" applyAlignment="1" applyProtection="1">
      <alignment horizontal="left" vertical="top" wrapText="1"/>
      <protection locked="0"/>
    </xf>
    <xf numFmtId="0" fontId="4" fillId="0" borderId="0" xfId="0" applyFont="1" applyAlignment="1" applyProtection="1">
      <alignment horizontal="center" vertical="top"/>
      <protection locked="0"/>
    </xf>
    <xf numFmtId="0" fontId="5" fillId="0" borderId="0" xfId="0" applyFont="1" applyAlignment="1" applyProtection="1">
      <alignment horizontal="left" vertical="top" wrapText="1"/>
      <protection locked="0"/>
    </xf>
    <xf numFmtId="0" fontId="2" fillId="0" borderId="14" xfId="0" applyFont="1" applyBorder="1" applyAlignment="1" applyProtection="1">
      <alignment horizontal="left"/>
      <protection locked="0"/>
    </xf>
    <xf numFmtId="0" fontId="2" fillId="0" borderId="9" xfId="0" applyFont="1" applyBorder="1" applyAlignment="1" applyProtection="1">
      <alignment horizontal="left"/>
      <protection locked="0"/>
    </xf>
    <xf numFmtId="0" fontId="2" fillId="0" borderId="14" xfId="0" quotePrefix="1" applyFont="1" applyBorder="1" applyAlignment="1" applyProtection="1">
      <alignment horizontal="left"/>
      <protection locked="0"/>
    </xf>
    <xf numFmtId="0" fontId="10" fillId="0" borderId="0" xfId="0" applyFont="1" applyAlignment="1" applyProtection="1">
      <alignment horizontal="left" vertical="top" wrapText="1"/>
      <protection locked="0"/>
    </xf>
    <xf numFmtId="0" fontId="5" fillId="0" borderId="0" xfId="0" applyFont="1" applyAlignment="1" applyProtection="1">
      <alignment horizontal="left" vertical="top"/>
      <protection locked="0"/>
    </xf>
    <xf numFmtId="0" fontId="9" fillId="0" borderId="23" xfId="0" applyFont="1" applyBorder="1" applyAlignment="1" applyProtection="1">
      <alignment horizontal="left" vertical="center"/>
      <protection locked="0"/>
    </xf>
    <xf numFmtId="0" fontId="9" fillId="0" borderId="24" xfId="0" applyFont="1" applyBorder="1" applyAlignment="1" applyProtection="1">
      <alignment horizontal="left" vertical="center"/>
      <protection locked="0"/>
    </xf>
    <xf numFmtId="0" fontId="2" fillId="0" borderId="14"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4" xfId="0" quotePrefix="1" applyFont="1" applyBorder="1" applyAlignment="1" applyProtection="1">
      <alignment horizontal="left" vertical="top" wrapText="1"/>
      <protection locked="0"/>
    </xf>
    <xf numFmtId="0" fontId="2" fillId="0" borderId="9" xfId="0" quotePrefix="1" applyFont="1" applyBorder="1" applyAlignment="1" applyProtection="1">
      <alignment horizontal="left" vertical="top" wrapText="1"/>
      <protection locked="0"/>
    </xf>
    <xf numFmtId="0" fontId="2" fillId="0" borderId="25" xfId="0" applyFont="1" applyBorder="1" applyAlignment="1" applyProtection="1">
      <alignment horizontal="left"/>
      <protection locked="0"/>
    </xf>
    <xf numFmtId="0" fontId="2" fillId="0" borderId="11" xfId="0" applyFont="1" applyBorder="1" applyAlignment="1" applyProtection="1">
      <alignment horizontal="left"/>
      <protection locked="0"/>
    </xf>
    <xf numFmtId="170" fontId="2" fillId="2" borderId="60" xfId="2" applyNumberFormat="1" applyFont="1" applyFill="1" applyBorder="1" applyProtection="1">
      <protection locked="0"/>
    </xf>
    <xf numFmtId="0" fontId="0" fillId="0" borderId="59" xfId="0" applyBorder="1" applyProtection="1">
      <protection locked="0"/>
    </xf>
    <xf numFmtId="164" fontId="2" fillId="2" borderId="60" xfId="2" applyNumberFormat="1" applyFont="1" applyFill="1" applyBorder="1" applyProtection="1">
      <protection locked="0"/>
    </xf>
    <xf numFmtId="164" fontId="2" fillId="0" borderId="60" xfId="2" applyNumberFormat="1" applyFont="1" applyFill="1" applyBorder="1" applyProtection="1">
      <protection locked="0"/>
    </xf>
    <xf numFmtId="0" fontId="2" fillId="2" borderId="60" xfId="0" applyFont="1" applyFill="1" applyBorder="1" applyProtection="1">
      <protection locked="0"/>
    </xf>
    <xf numFmtId="43" fontId="2" fillId="0" borderId="60" xfId="0" applyNumberFormat="1" applyFont="1" applyFill="1" applyBorder="1" applyProtection="1">
      <protection locked="0"/>
    </xf>
    <xf numFmtId="0" fontId="0" fillId="0" borderId="0" xfId="0" applyBorder="1"/>
  </cellXfs>
  <cellStyles count="7364">
    <cellStyle name="_x000d__x000a_JournalTemplate=C:\COMFO\CTALK\JOURSTD.TPL_x000d__x000a_LbStateAddress=3 3 0 251 1 89 2 311_x000d__x000a_LbStateJou" xfId="4937"/>
    <cellStyle name="_x000d__x000a_JournalTemplate=C:\COMFO\CTALK\JOURSTD.TPL_x000d__x000a_LbStateAddress=3 3 0 251 1 89 2 311_x000d__x000a_LbStateJou 10" xfId="4938"/>
    <cellStyle name="_x000d__x000a_JournalTemplate=C:\COMFO\CTALK\JOURSTD.TPL_x000d__x000a_LbStateAddress=3 3 0 251 1 89 2 311_x000d__x000a_LbStateJou 11" xfId="4939"/>
    <cellStyle name="_x000d__x000a_JournalTemplate=C:\COMFO\CTALK\JOURSTD.TPL_x000d__x000a_LbStateAddress=3 3 0 251 1 89 2 311_x000d__x000a_LbStateJou 12" xfId="4940"/>
    <cellStyle name="_x000d__x000a_JournalTemplate=C:\COMFO\CTALK\JOURSTD.TPL_x000d__x000a_LbStateAddress=3 3 0 251 1 89 2 311_x000d__x000a_LbStateJou 14" xfId="4941"/>
    <cellStyle name="_x000d__x000a_JournalTemplate=C:\COMFO\CTALK\JOURSTD.TPL_x000d__x000a_LbStateAddress=3 3 0 251 1 89 2 311_x000d__x000a_LbStateJou 15" xfId="4942"/>
    <cellStyle name="_x000d__x000a_JournalTemplate=C:\COMFO\CTALK\JOURSTD.TPL_x000d__x000a_LbStateAddress=3 3 0 251 1 89 2 311_x000d__x000a_LbStateJou 16" xfId="4943"/>
    <cellStyle name="_x000d__x000a_JournalTemplate=C:\COMFO\CTALK\JOURSTD.TPL_x000d__x000a_LbStateAddress=3 3 0 251 1 89 2 311_x000d__x000a_LbStateJou 17" xfId="4944"/>
    <cellStyle name="_x000d__x000a_JournalTemplate=C:\COMFO\CTALK\JOURSTD.TPL_x000d__x000a_LbStateAddress=3 3 0 251 1 89 2 311_x000d__x000a_LbStateJou 18" xfId="4945"/>
    <cellStyle name="_x000d__x000a_JournalTemplate=C:\COMFO\CTALK\JOURSTD.TPL_x000d__x000a_LbStateAddress=3 3 0 251 1 89 2 311_x000d__x000a_LbStateJou 3" xfId="4946"/>
    <cellStyle name="_x000d__x000a_JournalTemplate=C:\COMFO\CTALK\JOURSTD.TPL_x000d__x000a_LbStateAddress=3 3 0 251 1 89 2 311_x000d__x000a_LbStateJou 7" xfId="4947"/>
    <cellStyle name="_x000d__x000a_JournalTemplate=C:\COMFO\CTALK\JOURSTD.TPL_x000d__x000a_LbStateAddress=3 3 0 251 1 89 2 311_x000d__x000a_LbStateJou 8" xfId="4948"/>
    <cellStyle name="_x000d__x000a_JournalTemplate=C:\COMFO\CTALK\JOURSTD.TPL_x000d__x000a_LbStateAddress=3 3 0 251 1 89 2 311_x000d__x000a_LbStateJou 9" xfId="4949"/>
    <cellStyle name="$1000s (0)" xfId="4950"/>
    <cellStyle name="%" xfId="4951"/>
    <cellStyle name="??" xfId="4952"/>
    <cellStyle name="?? [0.00]_Sheet1" xfId="4953"/>
    <cellStyle name="?? [0]_??" xfId="4954"/>
    <cellStyle name="???? [0.00]_Sheet1" xfId="4955"/>
    <cellStyle name="????_Sheet1" xfId="4956"/>
    <cellStyle name="??_?.????" xfId="4957"/>
    <cellStyle name="_12-09-05 Goldfish software Cost Estimate v6" xfId="4958"/>
    <cellStyle name="_14000 Aug 06" xfId="4959"/>
    <cellStyle name="_20061023--v2_320 OIO-CE-V8Cb-9-11" xfId="4960"/>
    <cellStyle name="_20061218_Duke Energy-v1-CE-V11Ba-12-12-06-5x5x10" xfId="4961"/>
    <cellStyle name="_20070126-Verso-v1-CE-V16B-01-24-07-5x5x10-RL" xfId="4962"/>
    <cellStyle name="_20070206-Verso-v2-CE-V16B-01-24-07-5x5x10-RL" xfId="4963"/>
    <cellStyle name="_20070321- PEP BOYS Q04-v2_5yr-CE-V17Ab-03-01-07-10x5x10-RL" xfId="4964"/>
    <cellStyle name="_20070321- PEP BOYS Q04-v2_7yrs-CE access fees-V17Ab-03-01-07-10x5x10-RL" xfId="4965"/>
    <cellStyle name="_Allergan - 20070517-ALLERGAN NT-v1-CE-V16A-02-13-07-10x5x10-RL-WIP10yr-test" xfId="4966"/>
    <cellStyle name="_Allergan - 20070517-ALLERGAN TRAN-v1-CE-V16A-02-13-07-10x5x10-RL-WIP10yr-test" xfId="4967"/>
    <cellStyle name="_AMR deal approval" xfId="4968"/>
    <cellStyle name="_AMR NRES" xfId="4969"/>
    <cellStyle name="_AMR.1.24.2005. V23 W.SAP" xfId="4970"/>
    <cellStyle name="_AMR.1.9.2005. V19 W.SAP" xfId="4971"/>
    <cellStyle name="_Appendix 11 - Pricing Forms - 111907 - V2" xfId="4972"/>
    <cellStyle name="_Appendix 11 - Pricing Forms - 113007 - V3" xfId="4973"/>
    <cellStyle name="_Appendix 13 - Financial Base Case - ELC - 120707 - V4" xfId="4974"/>
    <cellStyle name="_Appendix I Allergan Pricing Matrix 051107 COMPUCOM REV4 NoGrowth 061207" xfId="4975"/>
    <cellStyle name="_ARM_CF model 06042007" xfId="4976"/>
    <cellStyle name="_ARM_Server Cost Worksheet_US_r1" xfId="4977"/>
    <cellStyle name="_Arvin Meritor Desktop Support Cost Model 070602 (2)" xfId="4978"/>
    <cellStyle name="_ASE - Financial Approval - 05.18.05" xfId="4979"/>
    <cellStyle name="_Attachment 4-A Supplier Pricing Forms-RFP v2.3" xfId="4980"/>
    <cellStyle name="_Attachment 4-A Supplier Pricing Forms-RFP v3.0 Working" xfId="4981"/>
    <cellStyle name="_Attachment 4-A Supplier Pricing Forms-RFP-v2" xfId="4982"/>
    <cellStyle name="_Blades" xfId="4983"/>
    <cellStyle name="_Book2" xfId="4984"/>
    <cellStyle name="_CICS-COBOL costs 02-12-2007" xfId="4985"/>
    <cellStyle name="_Copy of 20070321- ARM 06-01-07 Arvin Meritor US -V17Ab-03-01-07-10x5x10-RL" xfId="4986"/>
    <cellStyle name="_Copy of 20070321- PEP BOYS Q04-v1-CE-V17Ab-03-01-07-10x5x10-RL" xfId="4987"/>
    <cellStyle name="_Copy of American RFP Juarez v11 Standard - Offshore 12-15-05" xfId="4988"/>
    <cellStyle name="_Copy of AMR Pricing Assumptions" xfId="4989"/>
    <cellStyle name="_DCP Midstream Pricing Forms 020708" xfId="4990"/>
    <cellStyle name="_DCP Midstream v3.1" xfId="4991"/>
    <cellStyle name="_Deal Approval Template v42 5-3-05 JWK" xfId="4992"/>
    <cellStyle name="_Deal Approval Template v42 5-3-05 JWK2" xfId="4993"/>
    <cellStyle name="_Deal Approval Template v46" xfId="4994"/>
    <cellStyle name="_Deal Approval Template v47" xfId="4995"/>
    <cellStyle name="_ELC - Affiliates v1.4" xfId="4996"/>
    <cellStyle name="_ELC - EMEA v1.6" xfId="4997"/>
    <cellStyle name="_GMAC_HRO PRI-G02 FinRespMatrix" xfId="4998"/>
    <cellStyle name="_GMAC_HRO PRI-G03 BaseCase V1 wlinks" xfId="4999"/>
    <cellStyle name="_GMAC_HRO PRI-S01 SupplierPricingForms" xfId="5000"/>
    <cellStyle name="_Goodyear 2007-02-12-goodyear v3-CE-V1" xfId="5001"/>
    <cellStyle name="_Goodyear SW Start date 12-01-07 #-CE-V8Cb-9-11" xfId="5002"/>
    <cellStyle name="_GSK Server Cost Worksheet - V14 JMC" xfId="5003"/>
    <cellStyle name="_IP (DRAFT) v1" xfId="5004"/>
    <cellStyle name="_IP (DRAFT) v6" xfId="5005"/>
    <cellStyle name="_ODE Transaction Model_India_v2" xfId="5006"/>
    <cellStyle name="_Offshore Pricing Model_United_10 31 05" xfId="5007"/>
    <cellStyle name="_PDS Pricing Sheets v5 - WORKING" xfId="5008"/>
    <cellStyle name="_PDS Pricing Sheets v6.1" xfId="5009"/>
    <cellStyle name="_Pep Boys hardware refresh v1" xfId="5010"/>
    <cellStyle name="_Perot - IS CS Pricing Analysis_v2_RandyH_06222005" xfId="5011"/>
    <cellStyle name="_Project SIERRA - RFP Addendum II - Appendix B - Core Personnel PM - V2.0" xfId="5012"/>
    <cellStyle name="_REVISED - Appendix I Allergan Pricing Matrix 051107 COMPUCOM REV1 (2)" xfId="5013"/>
    <cellStyle name="_SOFTWARE 5Y" xfId="5014"/>
    <cellStyle name="_Starbucks Siebel CPA G09305" xfId="5015"/>
    <cellStyle name="_Sunlife 20070301-Sun Life-v#-CE-V17Ab-03-01-07-10x5x10-RL" xfId="5016"/>
    <cellStyle name="_TBO Staff Costs" xfId="5017"/>
    <cellStyle name="_TBO Wages (2)" xfId="5018"/>
    <cellStyle name="_UBS DR Server Cost Worksheet Global with Swiss v1.0" xfId="5019"/>
    <cellStyle name="_UBS Server Cost Worksheet Global with Swiss v1.0" xfId="5020"/>
    <cellStyle name="_UTC - BAFO 3.51" xfId="5021"/>
    <cellStyle name="_UTC - RFP DRAFT 1.4" xfId="5022"/>
    <cellStyle name="_UTC Opportunity Review 05.18.05" xfId="5023"/>
    <cellStyle name="_Version Control" xfId="5024"/>
    <cellStyle name="_Verso Quote CompuCom ver2" xfId="5025"/>
    <cellStyle name="¨_x000c_ LŒB" xfId="5026"/>
    <cellStyle name="0%" xfId="5027"/>
    <cellStyle name="0.0%" xfId="5028"/>
    <cellStyle name="0.00%" xfId="5029"/>
    <cellStyle name="1" xfId="5030"/>
    <cellStyle name="1000s (0)" xfId="5031"/>
    <cellStyle name="2" xfId="5032"/>
    <cellStyle name="20% - Accent1 2" xfId="9"/>
    <cellStyle name="20% - Accent1 2 2" xfId="10"/>
    <cellStyle name="20% - Accent1 2 3" xfId="5033"/>
    <cellStyle name="20% - Accent1 3" xfId="11"/>
    <cellStyle name="20% - Accent1 3 10" xfId="5034"/>
    <cellStyle name="20% - Accent1 3 11" xfId="5035"/>
    <cellStyle name="20% - Accent1 3 2" xfId="12"/>
    <cellStyle name="20% - Accent1 3 2 2" xfId="13"/>
    <cellStyle name="20% - Accent1 3 2 2 2" xfId="5036"/>
    <cellStyle name="20% - Accent1 3 2 2_2-JC" xfId="6254"/>
    <cellStyle name="20% - Accent1 3 2 3" xfId="5037"/>
    <cellStyle name="20% - Accent1 3 2 4" xfId="5038"/>
    <cellStyle name="20% - Accent1 3 2 5" xfId="5039"/>
    <cellStyle name="20% - Accent1 3 2_2-JC" xfId="6253"/>
    <cellStyle name="20% - Accent1 3 3" xfId="14"/>
    <cellStyle name="20% - Accent1 3 3 2" xfId="15"/>
    <cellStyle name="20% - Accent1 3 3 3" xfId="5040"/>
    <cellStyle name="20% - Accent1 3 3 4" xfId="5041"/>
    <cellStyle name="20% - Accent1 3 3 5" xfId="5042"/>
    <cellStyle name="20% - Accent1 3 3_2-JC" xfId="6255"/>
    <cellStyle name="20% - Accent1 3 4" xfId="16"/>
    <cellStyle name="20% - Accent1 3 4 2" xfId="17"/>
    <cellStyle name="20% - Accent1 3 4 3" xfId="5043"/>
    <cellStyle name="20% - Accent1 3 4 4" xfId="5044"/>
    <cellStyle name="20% - Accent1 3 4 5" xfId="5045"/>
    <cellStyle name="20% - Accent1 3 4_2-JC" xfId="6256"/>
    <cellStyle name="20% - Accent1 3 5" xfId="18"/>
    <cellStyle name="20% - Accent1 3 5 2" xfId="19"/>
    <cellStyle name="20% - Accent1 3 5 3" xfId="5046"/>
    <cellStyle name="20% - Accent1 3 5 4" xfId="5047"/>
    <cellStyle name="20% - Accent1 3 5 5" xfId="5048"/>
    <cellStyle name="20% - Accent1 3 5_2-JC" xfId="6257"/>
    <cellStyle name="20% - Accent1 3 6" xfId="20"/>
    <cellStyle name="20% - Accent1 3 6 2" xfId="21"/>
    <cellStyle name="20% - Accent1 3 6 3" xfId="5049"/>
    <cellStyle name="20% - Accent1 3 6 4" xfId="5050"/>
    <cellStyle name="20% - Accent1 3 6 5" xfId="5051"/>
    <cellStyle name="20% - Accent1 3 6_2-JC" xfId="6258"/>
    <cellStyle name="20% - Accent1 3 7" xfId="22"/>
    <cellStyle name="20% - Accent1 3 7 2" xfId="23"/>
    <cellStyle name="20% - Accent1 3 7 3" xfId="5052"/>
    <cellStyle name="20% - Accent1 3 7 4" xfId="5053"/>
    <cellStyle name="20% - Accent1 3 7 5" xfId="5054"/>
    <cellStyle name="20% - Accent1 3 7_2-JC" xfId="6259"/>
    <cellStyle name="20% - Accent1 3 8" xfId="24"/>
    <cellStyle name="20% - Accent1 3 9" xfId="5055"/>
    <cellStyle name="20% - Accent1 3_2-JC" xfId="6252"/>
    <cellStyle name="20% - Accent1 4" xfId="5056"/>
    <cellStyle name="20% - Accent2 2" xfId="25"/>
    <cellStyle name="20% - Accent2 2 2" xfId="26"/>
    <cellStyle name="20% - Accent2 2 3" xfId="5057"/>
    <cellStyle name="20% - Accent2 3" xfId="27"/>
    <cellStyle name="20% - Accent2 3 10" xfId="5058"/>
    <cellStyle name="20% - Accent2 3 11" xfId="5059"/>
    <cellStyle name="20% - Accent2 3 2" xfId="28"/>
    <cellStyle name="20% - Accent2 3 2 2" xfId="29"/>
    <cellStyle name="20% - Accent2 3 2 2 2" xfId="5060"/>
    <cellStyle name="20% - Accent2 3 2 2_2-JC" xfId="6262"/>
    <cellStyle name="20% - Accent2 3 2 3" xfId="5061"/>
    <cellStyle name="20% - Accent2 3 2 4" xfId="5062"/>
    <cellStyle name="20% - Accent2 3 2 5" xfId="5063"/>
    <cellStyle name="20% - Accent2 3 2_2-JC" xfId="6261"/>
    <cellStyle name="20% - Accent2 3 3" xfId="30"/>
    <cellStyle name="20% - Accent2 3 3 2" xfId="31"/>
    <cellStyle name="20% - Accent2 3 3 3" xfId="5064"/>
    <cellStyle name="20% - Accent2 3 3 4" xfId="5065"/>
    <cellStyle name="20% - Accent2 3 3 5" xfId="5066"/>
    <cellStyle name="20% - Accent2 3 3_2-JC" xfId="6263"/>
    <cellStyle name="20% - Accent2 3 4" xfId="32"/>
    <cellStyle name="20% - Accent2 3 4 2" xfId="33"/>
    <cellStyle name="20% - Accent2 3 4 3" xfId="5067"/>
    <cellStyle name="20% - Accent2 3 4 4" xfId="5068"/>
    <cellStyle name="20% - Accent2 3 4 5" xfId="5069"/>
    <cellStyle name="20% - Accent2 3 4_2-JC" xfId="6264"/>
    <cellStyle name="20% - Accent2 3 5" xfId="34"/>
    <cellStyle name="20% - Accent2 3 5 2" xfId="35"/>
    <cellStyle name="20% - Accent2 3 5 3" xfId="5070"/>
    <cellStyle name="20% - Accent2 3 5 4" xfId="5071"/>
    <cellStyle name="20% - Accent2 3 5 5" xfId="5072"/>
    <cellStyle name="20% - Accent2 3 5_2-JC" xfId="6265"/>
    <cellStyle name="20% - Accent2 3 6" xfId="36"/>
    <cellStyle name="20% - Accent2 3 6 2" xfId="37"/>
    <cellStyle name="20% - Accent2 3 6 3" xfId="5073"/>
    <cellStyle name="20% - Accent2 3 6 4" xfId="5074"/>
    <cellStyle name="20% - Accent2 3 6 5" xfId="5075"/>
    <cellStyle name="20% - Accent2 3 6_2-JC" xfId="6266"/>
    <cellStyle name="20% - Accent2 3 7" xfId="38"/>
    <cellStyle name="20% - Accent2 3 7 2" xfId="39"/>
    <cellStyle name="20% - Accent2 3 7 3" xfId="5076"/>
    <cellStyle name="20% - Accent2 3 7 4" xfId="5077"/>
    <cellStyle name="20% - Accent2 3 7 5" xfId="5078"/>
    <cellStyle name="20% - Accent2 3 7_2-JC" xfId="6267"/>
    <cellStyle name="20% - Accent2 3 8" xfId="40"/>
    <cellStyle name="20% - Accent2 3 9" xfId="5079"/>
    <cellStyle name="20% - Accent2 3_2-JC" xfId="6260"/>
    <cellStyle name="20% - Accent2 4" xfId="5080"/>
    <cellStyle name="20% - Accent3 2" xfId="41"/>
    <cellStyle name="20% - Accent3 2 2" xfId="42"/>
    <cellStyle name="20% - Accent3 2 3" xfId="5081"/>
    <cellStyle name="20% - Accent3 3" xfId="43"/>
    <cellStyle name="20% - Accent3 3 10" xfId="5082"/>
    <cellStyle name="20% - Accent3 3 11" xfId="5083"/>
    <cellStyle name="20% - Accent3 3 2" xfId="44"/>
    <cellStyle name="20% - Accent3 3 2 2" xfId="45"/>
    <cellStyle name="20% - Accent3 3 2 2 2" xfId="5084"/>
    <cellStyle name="20% - Accent3 3 2 2_2-JC" xfId="6270"/>
    <cellStyle name="20% - Accent3 3 2 3" xfId="5085"/>
    <cellStyle name="20% - Accent3 3 2 4" xfId="5086"/>
    <cellStyle name="20% - Accent3 3 2 5" xfId="5087"/>
    <cellStyle name="20% - Accent3 3 2_2-JC" xfId="6269"/>
    <cellStyle name="20% - Accent3 3 3" xfId="46"/>
    <cellStyle name="20% - Accent3 3 3 2" xfId="47"/>
    <cellStyle name="20% - Accent3 3 3 3" xfId="5088"/>
    <cellStyle name="20% - Accent3 3 3 4" xfId="5089"/>
    <cellStyle name="20% - Accent3 3 3 5" xfId="5090"/>
    <cellStyle name="20% - Accent3 3 3_2-JC" xfId="6271"/>
    <cellStyle name="20% - Accent3 3 4" xfId="48"/>
    <cellStyle name="20% - Accent3 3 4 2" xfId="49"/>
    <cellStyle name="20% - Accent3 3 4 3" xfId="5091"/>
    <cellStyle name="20% - Accent3 3 4 4" xfId="5092"/>
    <cellStyle name="20% - Accent3 3 4 5" xfId="5093"/>
    <cellStyle name="20% - Accent3 3 4_2-JC" xfId="6272"/>
    <cellStyle name="20% - Accent3 3 5" xfId="50"/>
    <cellStyle name="20% - Accent3 3 5 2" xfId="51"/>
    <cellStyle name="20% - Accent3 3 5 3" xfId="5094"/>
    <cellStyle name="20% - Accent3 3 5 4" xfId="5095"/>
    <cellStyle name="20% - Accent3 3 5 5" xfId="5096"/>
    <cellStyle name="20% - Accent3 3 5_2-JC" xfId="6273"/>
    <cellStyle name="20% - Accent3 3 6" xfId="52"/>
    <cellStyle name="20% - Accent3 3 6 2" xfId="53"/>
    <cellStyle name="20% - Accent3 3 6 3" xfId="5097"/>
    <cellStyle name="20% - Accent3 3 6 4" xfId="5098"/>
    <cellStyle name="20% - Accent3 3 6 5" xfId="5099"/>
    <cellStyle name="20% - Accent3 3 6_2-JC" xfId="6274"/>
    <cellStyle name="20% - Accent3 3 7" xfId="54"/>
    <cellStyle name="20% - Accent3 3 7 2" xfId="55"/>
    <cellStyle name="20% - Accent3 3 7 3" xfId="5100"/>
    <cellStyle name="20% - Accent3 3 7 4" xfId="5101"/>
    <cellStyle name="20% - Accent3 3 7 5" xfId="5102"/>
    <cellStyle name="20% - Accent3 3 7_2-JC" xfId="6275"/>
    <cellStyle name="20% - Accent3 3 8" xfId="56"/>
    <cellStyle name="20% - Accent3 3 9" xfId="5103"/>
    <cellStyle name="20% - Accent3 3_2-JC" xfId="6268"/>
    <cellStyle name="20% - Accent3 4" xfId="5104"/>
    <cellStyle name="20% - Accent4 2" xfId="57"/>
    <cellStyle name="20% - Accent4 2 2" xfId="58"/>
    <cellStyle name="20% - Accent4 2 3" xfId="5105"/>
    <cellStyle name="20% - Accent4 3" xfId="59"/>
    <cellStyle name="20% - Accent4 3 10" xfId="5106"/>
    <cellStyle name="20% - Accent4 3 11" xfId="5107"/>
    <cellStyle name="20% - Accent4 3 2" xfId="60"/>
    <cellStyle name="20% - Accent4 3 2 2" xfId="61"/>
    <cellStyle name="20% - Accent4 3 2 2 2" xfId="5108"/>
    <cellStyle name="20% - Accent4 3 2 2_2-JC" xfId="6278"/>
    <cellStyle name="20% - Accent4 3 2 3" xfId="5109"/>
    <cellStyle name="20% - Accent4 3 2 4" xfId="5110"/>
    <cellStyle name="20% - Accent4 3 2 5" xfId="5111"/>
    <cellStyle name="20% - Accent4 3 2_2-JC" xfId="6277"/>
    <cellStyle name="20% - Accent4 3 3" xfId="62"/>
    <cellStyle name="20% - Accent4 3 3 2" xfId="63"/>
    <cellStyle name="20% - Accent4 3 3 3" xfId="5112"/>
    <cellStyle name="20% - Accent4 3 3 4" xfId="5113"/>
    <cellStyle name="20% - Accent4 3 3 5" xfId="5114"/>
    <cellStyle name="20% - Accent4 3 3_2-JC" xfId="6279"/>
    <cellStyle name="20% - Accent4 3 4" xfId="64"/>
    <cellStyle name="20% - Accent4 3 4 2" xfId="65"/>
    <cellStyle name="20% - Accent4 3 4 3" xfId="5115"/>
    <cellStyle name="20% - Accent4 3 4 4" xfId="5116"/>
    <cellStyle name="20% - Accent4 3 4 5" xfId="5117"/>
    <cellStyle name="20% - Accent4 3 4_2-JC" xfId="6280"/>
    <cellStyle name="20% - Accent4 3 5" xfId="66"/>
    <cellStyle name="20% - Accent4 3 5 2" xfId="67"/>
    <cellStyle name="20% - Accent4 3 5 3" xfId="5118"/>
    <cellStyle name="20% - Accent4 3 5 4" xfId="5119"/>
    <cellStyle name="20% - Accent4 3 5 5" xfId="5120"/>
    <cellStyle name="20% - Accent4 3 5_2-JC" xfId="6281"/>
    <cellStyle name="20% - Accent4 3 6" xfId="68"/>
    <cellStyle name="20% - Accent4 3 6 2" xfId="69"/>
    <cellStyle name="20% - Accent4 3 6 3" xfId="5121"/>
    <cellStyle name="20% - Accent4 3 6 4" xfId="5122"/>
    <cellStyle name="20% - Accent4 3 6 5" xfId="5123"/>
    <cellStyle name="20% - Accent4 3 6_2-JC" xfId="6282"/>
    <cellStyle name="20% - Accent4 3 7" xfId="70"/>
    <cellStyle name="20% - Accent4 3 7 2" xfId="71"/>
    <cellStyle name="20% - Accent4 3 7 3" xfId="5124"/>
    <cellStyle name="20% - Accent4 3 7 4" xfId="5125"/>
    <cellStyle name="20% - Accent4 3 7 5" xfId="5126"/>
    <cellStyle name="20% - Accent4 3 7_2-JC" xfId="6283"/>
    <cellStyle name="20% - Accent4 3 8" xfId="72"/>
    <cellStyle name="20% - Accent4 3 9" xfId="5127"/>
    <cellStyle name="20% - Accent4 3_2-JC" xfId="6276"/>
    <cellStyle name="20% - Accent4 4" xfId="5128"/>
    <cellStyle name="20% - Accent5 2" xfId="73"/>
    <cellStyle name="20% - Accent5 2 2" xfId="74"/>
    <cellStyle name="20% - Accent5 2 3" xfId="5129"/>
    <cellStyle name="20% - Accent5 3" xfId="5130"/>
    <cellStyle name="20% - Accent5 4" xfId="5131"/>
    <cellStyle name="20% - Accent5 5" xfId="5132"/>
    <cellStyle name="20% - Accent5 6" xfId="5133"/>
    <cellStyle name="20% - Accent6 2" xfId="75"/>
    <cellStyle name="20% - Accent6 2 2" xfId="76"/>
    <cellStyle name="20% - Accent6 2 3" xfId="5134"/>
    <cellStyle name="20% - Accent6 3" xfId="5135"/>
    <cellStyle name="20% - Accent6 4" xfId="5136"/>
    <cellStyle name="20% - Accent6 5" xfId="5137"/>
    <cellStyle name="20% - Accent6 6" xfId="5138"/>
    <cellStyle name="³f¹ô[0]_pldt" xfId="5139"/>
    <cellStyle name="³f¹ô_pldt" xfId="5140"/>
    <cellStyle name="40% - Accent1 2" xfId="77"/>
    <cellStyle name="40% - Accent1 2 2" xfId="78"/>
    <cellStyle name="40% - Accent1 2 3" xfId="5141"/>
    <cellStyle name="40% - Accent1 3" xfId="5142"/>
    <cellStyle name="40% - Accent1 4" xfId="5143"/>
    <cellStyle name="40% - Accent1 5" xfId="5144"/>
    <cellStyle name="40% - Accent1 6" xfId="5145"/>
    <cellStyle name="40% - Accent2 2" xfId="79"/>
    <cellStyle name="40% - Accent2 2 2" xfId="80"/>
    <cellStyle name="40% - Accent2 2 3" xfId="5146"/>
    <cellStyle name="40% - Accent2 3" xfId="5147"/>
    <cellStyle name="40% - Accent2 4" xfId="5148"/>
    <cellStyle name="40% - Accent2 5" xfId="5149"/>
    <cellStyle name="40% - Accent2 6" xfId="5150"/>
    <cellStyle name="40% - Accent3 2" xfId="81"/>
    <cellStyle name="40% - Accent3 2 2" xfId="82"/>
    <cellStyle name="40% - Accent3 2 3" xfId="5151"/>
    <cellStyle name="40% - Accent3 3" xfId="83"/>
    <cellStyle name="40% - Accent3 3 10" xfId="5152"/>
    <cellStyle name="40% - Accent3 3 11" xfId="5153"/>
    <cellStyle name="40% - Accent3 3 2" xfId="84"/>
    <cellStyle name="40% - Accent3 3 2 2" xfId="85"/>
    <cellStyle name="40% - Accent3 3 2 2 2" xfId="5154"/>
    <cellStyle name="40% - Accent3 3 2 2_2-JC" xfId="6286"/>
    <cellStyle name="40% - Accent3 3 2 3" xfId="5155"/>
    <cellStyle name="40% - Accent3 3 2 4" xfId="5156"/>
    <cellStyle name="40% - Accent3 3 2 5" xfId="5157"/>
    <cellStyle name="40% - Accent3 3 2_2-JC" xfId="6285"/>
    <cellStyle name="40% - Accent3 3 3" xfId="86"/>
    <cellStyle name="40% - Accent3 3 3 2" xfId="87"/>
    <cellStyle name="40% - Accent3 3 3 3" xfId="5158"/>
    <cellStyle name="40% - Accent3 3 3 4" xfId="5159"/>
    <cellStyle name="40% - Accent3 3 3 5" xfId="5160"/>
    <cellStyle name="40% - Accent3 3 3_2-JC" xfId="6287"/>
    <cellStyle name="40% - Accent3 3 4" xfId="88"/>
    <cellStyle name="40% - Accent3 3 4 2" xfId="89"/>
    <cellStyle name="40% - Accent3 3 4 3" xfId="5161"/>
    <cellStyle name="40% - Accent3 3 4 4" xfId="5162"/>
    <cellStyle name="40% - Accent3 3 4 5" xfId="5163"/>
    <cellStyle name="40% - Accent3 3 4_2-JC" xfId="6288"/>
    <cellStyle name="40% - Accent3 3 5" xfId="90"/>
    <cellStyle name="40% - Accent3 3 5 2" xfId="91"/>
    <cellStyle name="40% - Accent3 3 5 3" xfId="5164"/>
    <cellStyle name="40% - Accent3 3 5 4" xfId="5165"/>
    <cellStyle name="40% - Accent3 3 5 5" xfId="5166"/>
    <cellStyle name="40% - Accent3 3 5_2-JC" xfId="6289"/>
    <cellStyle name="40% - Accent3 3 6" xfId="92"/>
    <cellStyle name="40% - Accent3 3 6 2" xfId="93"/>
    <cellStyle name="40% - Accent3 3 6 3" xfId="5167"/>
    <cellStyle name="40% - Accent3 3 6 4" xfId="5168"/>
    <cellStyle name="40% - Accent3 3 6 5" xfId="5169"/>
    <cellStyle name="40% - Accent3 3 6_2-JC" xfId="6290"/>
    <cellStyle name="40% - Accent3 3 7" xfId="94"/>
    <cellStyle name="40% - Accent3 3 7 2" xfId="95"/>
    <cellStyle name="40% - Accent3 3 7 3" xfId="5170"/>
    <cellStyle name="40% - Accent3 3 7 4" xfId="5171"/>
    <cellStyle name="40% - Accent3 3 7 5" xfId="5172"/>
    <cellStyle name="40% - Accent3 3 7_2-JC" xfId="6291"/>
    <cellStyle name="40% - Accent3 3 8" xfId="96"/>
    <cellStyle name="40% - Accent3 3 9" xfId="5173"/>
    <cellStyle name="40% - Accent3 3_2-JC" xfId="6284"/>
    <cellStyle name="40% - Accent3 4" xfId="5174"/>
    <cellStyle name="40% - Accent4 2" xfId="97"/>
    <cellStyle name="40% - Accent4 2 2" xfId="98"/>
    <cellStyle name="40% - Accent4 2 3" xfId="5175"/>
    <cellStyle name="40% - Accent4 3" xfId="5176"/>
    <cellStyle name="40% - Accent4 4" xfId="5177"/>
    <cellStyle name="40% - Accent4 5" xfId="5178"/>
    <cellStyle name="40% - Accent4 6" xfId="5179"/>
    <cellStyle name="40% - Accent5 2" xfId="99"/>
    <cellStyle name="40% - Accent5 2 2" xfId="100"/>
    <cellStyle name="40% - Accent5 2 3" xfId="5180"/>
    <cellStyle name="40% - Accent5 3" xfId="5181"/>
    <cellStyle name="40% - Accent5 4" xfId="5182"/>
    <cellStyle name="40% - Accent5 5" xfId="5183"/>
    <cellStyle name="40% - Accent5 6" xfId="5184"/>
    <cellStyle name="40% - Accent6 2" xfId="101"/>
    <cellStyle name="40% - Accent6 2 2" xfId="102"/>
    <cellStyle name="40% - Accent6 2 3" xfId="5185"/>
    <cellStyle name="40% - Accent6 3" xfId="5186"/>
    <cellStyle name="40% - Accent6 4" xfId="5187"/>
    <cellStyle name="40% - Accent6 5" xfId="5188"/>
    <cellStyle name="40% - Accent6 6" xfId="5189"/>
    <cellStyle name="60% - Accent1 2" xfId="103"/>
    <cellStyle name="60% - Accent1 3" xfId="5190"/>
    <cellStyle name="60% - Accent1 4" xfId="5191"/>
    <cellStyle name="60% - Accent2 2" xfId="104"/>
    <cellStyle name="60% - Accent2 3" xfId="5192"/>
    <cellStyle name="60% - Accent2 4" xfId="5193"/>
    <cellStyle name="60% - Accent3 2" xfId="105"/>
    <cellStyle name="60% - Accent3 3" xfId="106"/>
    <cellStyle name="60% - Accent3 3 2" xfId="5194"/>
    <cellStyle name="60% - Accent3 3_2-JC" xfId="6292"/>
    <cellStyle name="60% - Accent3 4" xfId="5195"/>
    <cellStyle name="60% - Accent4 2" xfId="107"/>
    <cellStyle name="60% - Accent4 3" xfId="108"/>
    <cellStyle name="60% - Accent4 3 2" xfId="5196"/>
    <cellStyle name="60% - Accent4 3_2-JC" xfId="6293"/>
    <cellStyle name="60% - Accent4 4" xfId="5197"/>
    <cellStyle name="60% - Accent5 2" xfId="109"/>
    <cellStyle name="60% - Accent5 3" xfId="5198"/>
    <cellStyle name="60% - Accent5 4" xfId="5199"/>
    <cellStyle name="60% - Accent6 2" xfId="110"/>
    <cellStyle name="60% - Accent6 3" xfId="111"/>
    <cellStyle name="60% - Accent6 3 2" xfId="5200"/>
    <cellStyle name="60% - Accent6 3_2-JC" xfId="6294"/>
    <cellStyle name="60% - Accent6 4" xfId="5201"/>
    <cellStyle name="9" xfId="5202"/>
    <cellStyle name="9_Allergan _V2.4" xfId="5203"/>
    <cellStyle name="9_Allergan 2008 Pricing 4.0" xfId="5204"/>
    <cellStyle name="9_Allergan Inventory and Baselines v10-22-07 - km RepriceV2 AEC" xfId="5205"/>
    <cellStyle name="9_Allergan revised baseline and pricing form 102507v2 (3)" xfId="5206"/>
    <cellStyle name="9_AMR deal approval" xfId="5207"/>
    <cellStyle name="9_AMR NRES" xfId="5208"/>
    <cellStyle name="9_AMR.1.24.2005. V23 W.SAP" xfId="5209"/>
    <cellStyle name="9_AMR.1.9.2005. V19 W.SAP" xfId="5210"/>
    <cellStyle name="9_Appendix I Allergan Pricing Matrix 051107 COMPUCOM REV4 NoGrowth 061207" xfId="5211"/>
    <cellStyle name="9_ARM_CF model 06042007" xfId="5212"/>
    <cellStyle name="9_ASE - Financial Approval - 05.18.05" xfId="5213"/>
    <cellStyle name="9_ASE Barcelona 3.1.05" xfId="5214"/>
    <cellStyle name="9_ASE Draft 03.09.05 v.2" xfId="5215"/>
    <cellStyle name="9_Copy of American RFP Juarez v11 Standard - Offshore 12-15-05" xfId="5216"/>
    <cellStyle name="9_Copy of AMR Pricing Assumptions" xfId="5217"/>
    <cellStyle name="9_Deal Approval Template v42 5-3-05 JWK" xfId="5218"/>
    <cellStyle name="9_Deal Approval Template v42 5-3-05 JWK2" xfId="5219"/>
    <cellStyle name="9_Deal Approval Template v43" xfId="5220"/>
    <cellStyle name="9_Deal Approval Template v46" xfId="5221"/>
    <cellStyle name="9_Deal Approval Template v47" xfId="5222"/>
    <cellStyle name="9_ODE Transaction Model_India_v2" xfId="5223"/>
    <cellStyle name="9_RadioShack Pricing Attachment R 2.8.06" xfId="5224"/>
    <cellStyle name="9_REVISED - Appendix I Allergan Pricing Matrix 051107" xfId="5225"/>
    <cellStyle name="9_REVISED - Appendix I Allergan Pricing Matrix 051107 COMPUCOM REV1 (2)" xfId="5226"/>
    <cellStyle name="9_TBO Staff Costs" xfId="5227"/>
    <cellStyle name="9_TBO Wages (2)" xfId="5228"/>
    <cellStyle name="9_UTC - RFP DRAFT 1.4" xfId="5229"/>
    <cellStyle name="ac" xfId="5230"/>
    <cellStyle name="Accent1 2" xfId="112"/>
    <cellStyle name="Accent1 3" xfId="5231"/>
    <cellStyle name="Accent1 4" xfId="5232"/>
    <cellStyle name="Accent2 2" xfId="113"/>
    <cellStyle name="Accent2 3" xfId="5233"/>
    <cellStyle name="Accent2 4" xfId="5234"/>
    <cellStyle name="Accent3 2" xfId="114"/>
    <cellStyle name="Accent3 3" xfId="5235"/>
    <cellStyle name="Accent3 4" xfId="5236"/>
    <cellStyle name="Accent4 2" xfId="115"/>
    <cellStyle name="Accent4 3" xfId="5237"/>
    <cellStyle name="Accent4 4" xfId="5238"/>
    <cellStyle name="Accent5 2" xfId="116"/>
    <cellStyle name="Accent5 3" xfId="5239"/>
    <cellStyle name="Accent5 4" xfId="5240"/>
    <cellStyle name="Accent6 2" xfId="117"/>
    <cellStyle name="Accent6 3" xfId="5241"/>
    <cellStyle name="Accent6 4" xfId="5242"/>
    <cellStyle name="active" xfId="5243"/>
    <cellStyle name="Actual Date" xfId="5244"/>
    <cellStyle name="args.style" xfId="5245"/>
    <cellStyle name="arial12" xfId="5246"/>
    <cellStyle name="arial14" xfId="5247"/>
    <cellStyle name="Ariel 7 pt. plain" xfId="5248"/>
    <cellStyle name="arrow" xfId="5249"/>
    <cellStyle name="Bad 2" xfId="118"/>
    <cellStyle name="Bad 3" xfId="5250"/>
    <cellStyle name="Bad 4" xfId="5251"/>
    <cellStyle name="BLUECLEAR" xfId="5252"/>
    <cellStyle name="BLUECLEAR 2" xfId="5253"/>
    <cellStyle name="BLUESHADE" xfId="5254"/>
    <cellStyle name="BLUESHADE 2" xfId="5255"/>
    <cellStyle name="Body" xfId="5256"/>
    <cellStyle name="Bold 11" xfId="5257"/>
    <cellStyle name="Border" xfId="5258"/>
    <cellStyle name="Border 2" xfId="5259"/>
    <cellStyle name="box1" xfId="5260"/>
    <cellStyle name="box2" xfId="5261"/>
    <cellStyle name="box2 2" xfId="5262"/>
    <cellStyle name="box3" xfId="5263"/>
    <cellStyle name="box3 2" xfId="5264"/>
    <cellStyle name="Calc Currency (0)" xfId="5265"/>
    <cellStyle name="Calc Currency (2)" xfId="5266"/>
    <cellStyle name="Calc Percent (0)" xfId="5267"/>
    <cellStyle name="Calc Percent (1)" xfId="5268"/>
    <cellStyle name="Calc Percent (2)" xfId="5269"/>
    <cellStyle name="Calc Units (0)" xfId="5270"/>
    <cellStyle name="Calc Units (1)" xfId="5271"/>
    <cellStyle name="Calc Units (2)" xfId="5272"/>
    <cellStyle name="Calculation 2" xfId="119"/>
    <cellStyle name="Calculation 2 2" xfId="120"/>
    <cellStyle name="Calculation 2 3" xfId="121"/>
    <cellStyle name="Calculation 3" xfId="5273"/>
    <cellStyle name="Calculation 4" xfId="5274"/>
    <cellStyle name="CHANGE" xfId="5275"/>
    <cellStyle name="CHANGE $" xfId="5276"/>
    <cellStyle name="CHANGE_WIDTCLNS.14" xfId="5277"/>
    <cellStyle name="Check Cell 2" xfId="122"/>
    <cellStyle name="Check Cell 3" xfId="5278"/>
    <cellStyle name="Check Cell 4" xfId="5279"/>
    <cellStyle name="CLEAR" xfId="5280"/>
    <cellStyle name="CLEARCELL" xfId="5281"/>
    <cellStyle name="CLEARCELL 2" xfId="5282"/>
    <cellStyle name="Col Heads" xfId="5283"/>
    <cellStyle name="ColBlue" xfId="5284"/>
    <cellStyle name="ColGreen" xfId="5285"/>
    <cellStyle name="ColRed" xfId="5286"/>
    <cellStyle name="Comma" xfId="1" builtinId="3"/>
    <cellStyle name="Comma  - Style1" xfId="5287"/>
    <cellStyle name="Comma  - Style2" xfId="5288"/>
    <cellStyle name="Comma  - Style3" xfId="5289"/>
    <cellStyle name="Comma  - Style4" xfId="5290"/>
    <cellStyle name="Comma  - Style5" xfId="5291"/>
    <cellStyle name="Comma  - Style6" xfId="5292"/>
    <cellStyle name="Comma  - Style7" xfId="5293"/>
    <cellStyle name="Comma  - Style8" xfId="5294"/>
    <cellStyle name="Comma (1)" xfId="5295"/>
    <cellStyle name="Comma (2)" xfId="5296"/>
    <cellStyle name="Comma [00]" xfId="5297"/>
    <cellStyle name="Comma 10" xfId="123"/>
    <cellStyle name="Comma 100" xfId="5298"/>
    <cellStyle name="Comma 101" xfId="5299"/>
    <cellStyle name="Comma 102" xfId="5300"/>
    <cellStyle name="Comma 103" xfId="5301"/>
    <cellStyle name="Comma 104" xfId="5302"/>
    <cellStyle name="Comma 105" xfId="5303"/>
    <cellStyle name="Comma 106" xfId="5304"/>
    <cellStyle name="Comma 107" xfId="5305"/>
    <cellStyle name="Comma 108" xfId="5306"/>
    <cellStyle name="Comma 109" xfId="5307"/>
    <cellStyle name="Comma 11" xfId="124"/>
    <cellStyle name="Comma 11 2" xfId="125"/>
    <cellStyle name="Comma 110" xfId="5308"/>
    <cellStyle name="Comma 111" xfId="5309"/>
    <cellStyle name="Comma 112" xfId="5310"/>
    <cellStyle name="Comma 113" xfId="5311"/>
    <cellStyle name="Comma 114" xfId="5312"/>
    <cellStyle name="Comma 115" xfId="5313"/>
    <cellStyle name="Comma 116" xfId="5314"/>
    <cellStyle name="Comma 117" xfId="5315"/>
    <cellStyle name="Comma 118" xfId="5316"/>
    <cellStyle name="Comma 119" xfId="5317"/>
    <cellStyle name="Comma 12" xfId="126"/>
    <cellStyle name="Comma 120" xfId="5318"/>
    <cellStyle name="Comma 121" xfId="5319"/>
    <cellStyle name="Comma 122" xfId="5320"/>
    <cellStyle name="Comma 123" xfId="5321"/>
    <cellStyle name="Comma 124" xfId="5322"/>
    <cellStyle name="Comma 125" xfId="5323"/>
    <cellStyle name="Comma 126" xfId="5324"/>
    <cellStyle name="Comma 127" xfId="5325"/>
    <cellStyle name="Comma 128" xfId="5326"/>
    <cellStyle name="Comma 129" xfId="5327"/>
    <cellStyle name="Comma 13" xfId="127"/>
    <cellStyle name="Comma 130" xfId="5328"/>
    <cellStyle name="Comma 131" xfId="5329"/>
    <cellStyle name="Comma 132" xfId="6250"/>
    <cellStyle name="Comma 133" xfId="7363"/>
    <cellStyle name="Comma 14" xfId="128"/>
    <cellStyle name="Comma 15" xfId="5330"/>
    <cellStyle name="Comma 16" xfId="5331"/>
    <cellStyle name="Comma 17" xfId="5332"/>
    <cellStyle name="Comma 18" xfId="5333"/>
    <cellStyle name="Comma 19" xfId="5334"/>
    <cellStyle name="Comma 2" xfId="129"/>
    <cellStyle name="Comma 2 2" xfId="130"/>
    <cellStyle name="Comma 2 2 2" xfId="5335"/>
    <cellStyle name="Comma 2 3" xfId="5336"/>
    <cellStyle name="Comma 20" xfId="5337"/>
    <cellStyle name="Comma 21" xfId="5338"/>
    <cellStyle name="Comma 22" xfId="5339"/>
    <cellStyle name="Comma 23" xfId="5340"/>
    <cellStyle name="Comma 24" xfId="5341"/>
    <cellStyle name="Comma 25" xfId="5342"/>
    <cellStyle name="Comma 26" xfId="5343"/>
    <cellStyle name="Comma 27" xfId="5344"/>
    <cellStyle name="Comma 28" xfId="5345"/>
    <cellStyle name="Comma 29" xfId="5346"/>
    <cellStyle name="Comma 3" xfId="131"/>
    <cellStyle name="Comma 3 2" xfId="132"/>
    <cellStyle name="Comma 3 2 2" xfId="133"/>
    <cellStyle name="Comma 3 2 2 2" xfId="134"/>
    <cellStyle name="Comma 3 2 2 3" xfId="135"/>
    <cellStyle name="Comma 3 2 3" xfId="136"/>
    <cellStyle name="Comma 3 2 4" xfId="137"/>
    <cellStyle name="Comma 3 3" xfId="138"/>
    <cellStyle name="Comma 3 3 2" xfId="139"/>
    <cellStyle name="Comma 3 3 3" xfId="140"/>
    <cellStyle name="Comma 3 4" xfId="141"/>
    <cellStyle name="Comma 3 5" xfId="142"/>
    <cellStyle name="Comma 3 6" xfId="143"/>
    <cellStyle name="Comma 30" xfId="5347"/>
    <cellStyle name="Comma 31" xfId="5348"/>
    <cellStyle name="Comma 32" xfId="5349"/>
    <cellStyle name="Comma 33" xfId="5350"/>
    <cellStyle name="Comma 34" xfId="5351"/>
    <cellStyle name="Comma 35" xfId="5352"/>
    <cellStyle name="Comma 36" xfId="5353"/>
    <cellStyle name="Comma 37" xfId="5354"/>
    <cellStyle name="Comma 38" xfId="5355"/>
    <cellStyle name="Comma 39" xfId="5356"/>
    <cellStyle name="Comma 4" xfId="144"/>
    <cellStyle name="Comma 4 2" xfId="5357"/>
    <cellStyle name="Comma 4 2 2" xfId="5358"/>
    <cellStyle name="Comma 4 3" xfId="5359"/>
    <cellStyle name="Comma 4 3 2" xfId="5360"/>
    <cellStyle name="Comma 4 4" xfId="5361"/>
    <cellStyle name="Comma 40" xfId="5362"/>
    <cellStyle name="Comma 41" xfId="5363"/>
    <cellStyle name="Comma 42" xfId="5364"/>
    <cellStyle name="Comma 43" xfId="5365"/>
    <cellStyle name="Comma 44" xfId="5366"/>
    <cellStyle name="Comma 45" xfId="5367"/>
    <cellStyle name="Comma 46" xfId="5368"/>
    <cellStyle name="Comma 47" xfId="5369"/>
    <cellStyle name="Comma 48" xfId="5370"/>
    <cellStyle name="Comma 49" xfId="5371"/>
    <cellStyle name="Comma 5" xfId="145"/>
    <cellStyle name="Comma 5 2" xfId="146"/>
    <cellStyle name="Comma 5 2 2" xfId="147"/>
    <cellStyle name="Comma 5 2 2 2" xfId="148"/>
    <cellStyle name="Comma 5 2 2 3" xfId="149"/>
    <cellStyle name="Comma 5 2 3" xfId="150"/>
    <cellStyle name="Comma 5 2 4" xfId="151"/>
    <cellStyle name="Comma 5 3" xfId="152"/>
    <cellStyle name="Comma 5 3 2" xfId="153"/>
    <cellStyle name="Comma 5 3 3" xfId="154"/>
    <cellStyle name="Comma 5 4" xfId="155"/>
    <cellStyle name="Comma 5 5" xfId="156"/>
    <cellStyle name="Comma 50" xfId="5372"/>
    <cellStyle name="Comma 51" xfId="5373"/>
    <cellStyle name="Comma 52" xfId="5374"/>
    <cellStyle name="Comma 53" xfId="5375"/>
    <cellStyle name="Comma 54" xfId="5376"/>
    <cellStyle name="Comma 55" xfId="5377"/>
    <cellStyle name="Comma 56" xfId="5378"/>
    <cellStyle name="Comma 57" xfId="5379"/>
    <cellStyle name="Comma 58" xfId="5380"/>
    <cellStyle name="Comma 59" xfId="5381"/>
    <cellStyle name="Comma 6" xfId="157"/>
    <cellStyle name="Comma 6 2" xfId="158"/>
    <cellStyle name="Comma 60" xfId="5382"/>
    <cellStyle name="Comma 61" xfId="5383"/>
    <cellStyle name="Comma 62" xfId="5384"/>
    <cellStyle name="Comma 63" xfId="5385"/>
    <cellStyle name="Comma 64" xfId="5386"/>
    <cellStyle name="Comma 65" xfId="5387"/>
    <cellStyle name="Comma 66" xfId="5388"/>
    <cellStyle name="Comma 67" xfId="5389"/>
    <cellStyle name="Comma 68" xfId="5390"/>
    <cellStyle name="Comma 69" xfId="5391"/>
    <cellStyle name="Comma 7" xfId="159"/>
    <cellStyle name="Comma 7 2" xfId="160"/>
    <cellStyle name="Comma 7 3" xfId="161"/>
    <cellStyle name="Comma 70" xfId="5392"/>
    <cellStyle name="Comma 71" xfId="5393"/>
    <cellStyle name="Comma 72" xfId="5394"/>
    <cellStyle name="Comma 73" xfId="5395"/>
    <cellStyle name="Comma 74" xfId="5396"/>
    <cellStyle name="Comma 75" xfId="5397"/>
    <cellStyle name="Comma 76" xfId="5398"/>
    <cellStyle name="Comma 77" xfId="5399"/>
    <cellStyle name="Comma 78" xfId="5400"/>
    <cellStyle name="Comma 79" xfId="5401"/>
    <cellStyle name="Comma 8" xfId="162"/>
    <cellStyle name="Comma 8 2" xfId="163"/>
    <cellStyle name="Comma 8 3" xfId="164"/>
    <cellStyle name="Comma 80" xfId="5402"/>
    <cellStyle name="Comma 80 2" xfId="5403"/>
    <cellStyle name="Comma 80 3" xfId="5404"/>
    <cellStyle name="Comma 81" xfId="5405"/>
    <cellStyle name="Comma 81 2" xfId="5406"/>
    <cellStyle name="Comma 81 3" xfId="5407"/>
    <cellStyle name="Comma 82" xfId="5408"/>
    <cellStyle name="Comma 82 2" xfId="5409"/>
    <cellStyle name="Comma 82 3" xfId="5410"/>
    <cellStyle name="Comma 83" xfId="5411"/>
    <cellStyle name="Comma 83 2" xfId="5412"/>
    <cellStyle name="Comma 83 3" xfId="5413"/>
    <cellStyle name="Comma 84" xfId="5414"/>
    <cellStyle name="Comma 84 2" xfId="5415"/>
    <cellStyle name="Comma 84 3" xfId="5416"/>
    <cellStyle name="Comma 85" xfId="5417"/>
    <cellStyle name="Comma 85 2" xfId="5418"/>
    <cellStyle name="Comma 86" xfId="5419"/>
    <cellStyle name="Comma 86 2" xfId="5420"/>
    <cellStyle name="Comma 87" xfId="5421"/>
    <cellStyle name="Comma 87 2" xfId="5422"/>
    <cellStyle name="Comma 88" xfId="5423"/>
    <cellStyle name="Comma 88 2" xfId="5424"/>
    <cellStyle name="Comma 89" xfId="5425"/>
    <cellStyle name="Comma 9" xfId="165"/>
    <cellStyle name="Comma 9 2" xfId="166"/>
    <cellStyle name="Comma 90" xfId="5426"/>
    <cellStyle name="Comma 91" xfId="5427"/>
    <cellStyle name="Comma 92" xfId="5428"/>
    <cellStyle name="Comma 93" xfId="5429"/>
    <cellStyle name="Comma 94" xfId="5430"/>
    <cellStyle name="Comma 95" xfId="5431"/>
    <cellStyle name="Comma 96" xfId="5432"/>
    <cellStyle name="Comma 97" xfId="5433"/>
    <cellStyle name="Comma 98" xfId="5434"/>
    <cellStyle name="Comma 99" xfId="5435"/>
    <cellStyle name="comma zerodec" xfId="167"/>
    <cellStyle name="comma zerodec 2" xfId="168"/>
    <cellStyle name="comma zerodec 3" xfId="5436"/>
    <cellStyle name="Comma,0" xfId="5437"/>
    <cellStyle name="Comma,1" xfId="5438"/>
    <cellStyle name="Comma,2" xfId="5439"/>
    <cellStyle name="Comma0" xfId="5440"/>
    <cellStyle name="Copied" xfId="5441"/>
    <cellStyle name="Currency" xfId="2" builtinId="4"/>
    <cellStyle name="Currency (0)" xfId="5442"/>
    <cellStyle name="Currency (2)" xfId="5443"/>
    <cellStyle name="Currency [00]" xfId="5444"/>
    <cellStyle name="Currency 10" xfId="5445"/>
    <cellStyle name="Currency 11" xfId="5446"/>
    <cellStyle name="Currency 12" xfId="5447"/>
    <cellStyle name="Currency 12 2" xfId="5448"/>
    <cellStyle name="Currency 12 3" xfId="5449"/>
    <cellStyle name="Currency 13" xfId="5450"/>
    <cellStyle name="Currency 13 2" xfId="5451"/>
    <cellStyle name="Currency 13 3" xfId="5452"/>
    <cellStyle name="Currency 14" xfId="5453"/>
    <cellStyle name="Currency 14 2" xfId="5454"/>
    <cellStyle name="Currency 14 3" xfId="5455"/>
    <cellStyle name="Currency 15" xfId="5456"/>
    <cellStyle name="Currency 15 2" xfId="5457"/>
    <cellStyle name="Currency 15 3" xfId="5458"/>
    <cellStyle name="Currency 16" xfId="5459"/>
    <cellStyle name="Currency 16 2" xfId="5460"/>
    <cellStyle name="Currency 16 3" xfId="5461"/>
    <cellStyle name="Currency 17" xfId="5462"/>
    <cellStyle name="Currency 17 2" xfId="5463"/>
    <cellStyle name="Currency 18" xfId="5464"/>
    <cellStyle name="Currency 18 2" xfId="5465"/>
    <cellStyle name="Currency 19" xfId="5466"/>
    <cellStyle name="Currency 19 2" xfId="5467"/>
    <cellStyle name="Currency 2" xfId="169"/>
    <cellStyle name="Currency 2 10" xfId="5468"/>
    <cellStyle name="Currency 2 11" xfId="5469"/>
    <cellStyle name="Currency 2 12" xfId="5470"/>
    <cellStyle name="Currency 2 13" xfId="5471"/>
    <cellStyle name="Currency 2 14" xfId="5472"/>
    <cellStyle name="Currency 2 15" xfId="5473"/>
    <cellStyle name="Currency 2 16" xfId="5474"/>
    <cellStyle name="Currency 2 17" xfId="5475"/>
    <cellStyle name="Currency 2 18" xfId="5476"/>
    <cellStyle name="Currency 2 19" xfId="5477"/>
    <cellStyle name="Currency 2 2" xfId="170"/>
    <cellStyle name="Currency 2 2 2" xfId="5478"/>
    <cellStyle name="Currency 2 2 2 2" xfId="5479"/>
    <cellStyle name="Currency 2 20" xfId="5480"/>
    <cellStyle name="Currency 2 3" xfId="5481"/>
    <cellStyle name="Currency 2 3 2" xfId="5482"/>
    <cellStyle name="Currency 2 3 2 2" xfId="5483"/>
    <cellStyle name="Currency 2 4" xfId="5484"/>
    <cellStyle name="Currency 2 4 2" xfId="5485"/>
    <cellStyle name="Currency 2 5" xfId="5486"/>
    <cellStyle name="Currency 2 6" xfId="5487"/>
    <cellStyle name="Currency 2 7" xfId="5488"/>
    <cellStyle name="Currency 2 8" xfId="5489"/>
    <cellStyle name="Currency 2 9" xfId="5490"/>
    <cellStyle name="Currency 20" xfId="5491"/>
    <cellStyle name="Currency 20 2" xfId="5492"/>
    <cellStyle name="Currency 21" xfId="5493"/>
    <cellStyle name="Currency 22" xfId="5494"/>
    <cellStyle name="Currency 23" xfId="5495"/>
    <cellStyle name="Currency 24" xfId="5496"/>
    <cellStyle name="Currency 25" xfId="5497"/>
    <cellStyle name="Currency 26" xfId="5498"/>
    <cellStyle name="Currency 27" xfId="5499"/>
    <cellStyle name="Currency 28" xfId="5500"/>
    <cellStyle name="Currency 29" xfId="5501"/>
    <cellStyle name="Currency 3" xfId="171"/>
    <cellStyle name="Currency 3 2" xfId="172"/>
    <cellStyle name="Currency 3 2 2" xfId="173"/>
    <cellStyle name="Currency 3 2 2 2" xfId="174"/>
    <cellStyle name="Currency 3 2 2 3" xfId="175"/>
    <cellStyle name="Currency 3 2 3" xfId="176"/>
    <cellStyle name="Currency 3 2 4" xfId="177"/>
    <cellStyle name="Currency 3 3" xfId="178"/>
    <cellStyle name="Currency 3 3 2" xfId="179"/>
    <cellStyle name="Currency 3 3 3" xfId="180"/>
    <cellStyle name="Currency 3 4" xfId="181"/>
    <cellStyle name="Currency 3 5" xfId="182"/>
    <cellStyle name="Currency 30" xfId="5502"/>
    <cellStyle name="Currency 31" xfId="5503"/>
    <cellStyle name="Currency 32" xfId="5504"/>
    <cellStyle name="Currency 33" xfId="5505"/>
    <cellStyle name="Currency 34" xfId="5506"/>
    <cellStyle name="Currency 35" xfId="5507"/>
    <cellStyle name="Currency 36" xfId="5508"/>
    <cellStyle name="Currency 37" xfId="5509"/>
    <cellStyle name="Currency 38" xfId="5510"/>
    <cellStyle name="Currency 39" xfId="5511"/>
    <cellStyle name="Currency 4" xfId="183"/>
    <cellStyle name="Currency 4 2" xfId="5512"/>
    <cellStyle name="Currency 4 2 2" xfId="5513"/>
    <cellStyle name="Currency 4 3" xfId="5514"/>
    <cellStyle name="Currency 40" xfId="5515"/>
    <cellStyle name="Currency 41" xfId="5516"/>
    <cellStyle name="Currency 42" xfId="5517"/>
    <cellStyle name="Currency 43" xfId="5518"/>
    <cellStyle name="Currency 44" xfId="5519"/>
    <cellStyle name="Currency 45" xfId="5520"/>
    <cellStyle name="Currency 46" xfId="5521"/>
    <cellStyle name="Currency 47" xfId="5522"/>
    <cellStyle name="Currency 48" xfId="5523"/>
    <cellStyle name="Currency 49" xfId="5524"/>
    <cellStyle name="Currency 5" xfId="184"/>
    <cellStyle name="Currency 5 2" xfId="185"/>
    <cellStyle name="Currency 5 3" xfId="186"/>
    <cellStyle name="Currency 50" xfId="5525"/>
    <cellStyle name="Currency 51" xfId="5526"/>
    <cellStyle name="Currency 52" xfId="5527"/>
    <cellStyle name="Currency 53" xfId="5528"/>
    <cellStyle name="Currency 54" xfId="5529"/>
    <cellStyle name="Currency 55" xfId="5530"/>
    <cellStyle name="Currency 56" xfId="5531"/>
    <cellStyle name="Currency 57" xfId="5532"/>
    <cellStyle name="Currency 58" xfId="5533"/>
    <cellStyle name="Currency 59" xfId="5534"/>
    <cellStyle name="Currency 6" xfId="187"/>
    <cellStyle name="Currency 6 2" xfId="188"/>
    <cellStyle name="Currency 60" xfId="5535"/>
    <cellStyle name="Currency 61" xfId="5536"/>
    <cellStyle name="Currency 62" xfId="5537"/>
    <cellStyle name="Currency 63" xfId="5538"/>
    <cellStyle name="Currency 7" xfId="5539"/>
    <cellStyle name="Currency 8" xfId="5540"/>
    <cellStyle name="Currency 9" xfId="5541"/>
    <cellStyle name="Currency,0" xfId="5542"/>
    <cellStyle name="Currency,2" xfId="5543"/>
    <cellStyle name="Currency0" xfId="5544"/>
    <cellStyle name="Currency1" xfId="189"/>
    <cellStyle name="Currency1 2" xfId="190"/>
    <cellStyle name="Currency1 3" xfId="5545"/>
    <cellStyle name="Date" xfId="5546"/>
    <cellStyle name="Date Short" xfId="5547"/>
    <cellStyle name="dateclr" xfId="5548"/>
    <cellStyle name="Date-Time" xfId="5549"/>
    <cellStyle name="DecBold" xfId="5550"/>
    <cellStyle name="Decimal 1" xfId="5551"/>
    <cellStyle name="Decimal 2" xfId="5552"/>
    <cellStyle name="Decimal 3" xfId="5553"/>
    <cellStyle name="DELTA" xfId="5554"/>
    <cellStyle name="Detail Row" xfId="5555"/>
    <cellStyle name="Dezimal [0]_Mappe11" xfId="5556"/>
    <cellStyle name="Dezimal_Mappe11" xfId="5557"/>
    <cellStyle name="Dollar (zero dec)" xfId="191"/>
    <cellStyle name="Dollar (zero dec) 2" xfId="192"/>
    <cellStyle name="Dollar (zero dec) 3" xfId="5558"/>
    <cellStyle name="Enter Currency (0)" xfId="5559"/>
    <cellStyle name="Enter Currency (2)" xfId="5560"/>
    <cellStyle name="Enter Units (0)" xfId="5561"/>
    <cellStyle name="Enter Units (1)" xfId="5562"/>
    <cellStyle name="Enter Units (2)" xfId="5563"/>
    <cellStyle name="Entered" xfId="5564"/>
    <cellStyle name="Euro" xfId="5565"/>
    <cellStyle name="Explanatory Text 2" xfId="193"/>
    <cellStyle name="Explanatory Text 3" xfId="5566"/>
    <cellStyle name="Explanatory Text 4" xfId="5567"/>
    <cellStyle name="Fixed" xfId="5568"/>
    <cellStyle name="FMVNumber" xfId="5569"/>
    <cellStyle name="Forecast" xfId="5570"/>
    <cellStyle name="Good 2" xfId="194"/>
    <cellStyle name="Good 3" xfId="5571"/>
    <cellStyle name="Good 4" xfId="5572"/>
    <cellStyle name="GREENCLEAR" xfId="5573"/>
    <cellStyle name="GREENCLEAR 2" xfId="5574"/>
    <cellStyle name="GREENSHADE" xfId="5575"/>
    <cellStyle name="GREENSHADE 2" xfId="5576"/>
    <cellStyle name="Grey" xfId="195"/>
    <cellStyle name="Grey 2" xfId="5577"/>
    <cellStyle name="GSA Align" xfId="5578"/>
    <cellStyle name="GSA Align Center" xfId="5579"/>
    <cellStyle name="GSA Align Left" xfId="5580"/>
    <cellStyle name="GSA Date" xfId="5581"/>
    <cellStyle name="GSA Price" xfId="5582"/>
    <cellStyle name="HEADER" xfId="5583"/>
    <cellStyle name="Header1" xfId="196"/>
    <cellStyle name="Header2" xfId="197"/>
    <cellStyle name="Header2 2" xfId="198"/>
    <cellStyle name="Header2 2 10" xfId="199"/>
    <cellStyle name="Header2 2 10 2" xfId="200"/>
    <cellStyle name="Header2 2 10 3" xfId="201"/>
    <cellStyle name="Header2 2 2" xfId="202"/>
    <cellStyle name="Header2 2 2 10" xfId="203"/>
    <cellStyle name="Header2 2 2 10 2" xfId="204"/>
    <cellStyle name="Header2 2 2 10 3" xfId="205"/>
    <cellStyle name="Header2 2 2 11" xfId="206"/>
    <cellStyle name="Header2 2 2 11 2" xfId="207"/>
    <cellStyle name="Header2 2 2 11 3" xfId="208"/>
    <cellStyle name="Header2 2 2 12" xfId="209"/>
    <cellStyle name="Header2 2 2 12 2" xfId="210"/>
    <cellStyle name="Header2 2 2 12 3" xfId="211"/>
    <cellStyle name="Header2 2 2 13" xfId="212"/>
    <cellStyle name="Header2 2 2 13 2" xfId="213"/>
    <cellStyle name="Header2 2 2 13 3" xfId="214"/>
    <cellStyle name="Header2 2 2 14" xfId="215"/>
    <cellStyle name="Header2 2 2 14 2" xfId="216"/>
    <cellStyle name="Header2 2 2 14 3" xfId="217"/>
    <cellStyle name="Header2 2 2 2" xfId="218"/>
    <cellStyle name="Header2 2 2 2 2" xfId="219"/>
    <cellStyle name="Header2 2 2 2 2 2" xfId="220"/>
    <cellStyle name="Header2 2 2 2 2 2 2" xfId="221"/>
    <cellStyle name="Header2 2 2 2 2 2 3" xfId="222"/>
    <cellStyle name="Header2 2 2 2 2 3" xfId="223"/>
    <cellStyle name="Header2 2 2 2 2 3 2" xfId="224"/>
    <cellStyle name="Header2 2 2 2 2 3 3" xfId="225"/>
    <cellStyle name="Header2 2 2 2 2 4" xfId="226"/>
    <cellStyle name="Header2 2 2 2 2 4 2" xfId="227"/>
    <cellStyle name="Header2 2 2 2 2 4 3" xfId="228"/>
    <cellStyle name="Header2 2 2 2 2 5" xfId="229"/>
    <cellStyle name="Header2 2 2 2 2 5 2" xfId="230"/>
    <cellStyle name="Header2 2 2 2 2 5 3" xfId="231"/>
    <cellStyle name="Header2 2 2 2 2 6" xfId="232"/>
    <cellStyle name="Header2 2 2 2 2 6 2" xfId="233"/>
    <cellStyle name="Header2 2 2 2 2 6 3" xfId="234"/>
    <cellStyle name="Header2 2 2 2 2 7" xfId="235"/>
    <cellStyle name="Header2 2 2 2 2 8" xfId="236"/>
    <cellStyle name="Header2 2 2 2 3" xfId="237"/>
    <cellStyle name="Header2 2 2 2 3 2" xfId="238"/>
    <cellStyle name="Header2 2 2 2 3 2 2" xfId="239"/>
    <cellStyle name="Header2 2 2 2 3 2 3" xfId="240"/>
    <cellStyle name="Header2 2 2 2 3 3" xfId="241"/>
    <cellStyle name="Header2 2 2 2 3 3 2" xfId="242"/>
    <cellStyle name="Header2 2 2 2 3 3 3" xfId="243"/>
    <cellStyle name="Header2 2 2 2 3 4" xfId="244"/>
    <cellStyle name="Header2 2 2 2 3 4 2" xfId="245"/>
    <cellStyle name="Header2 2 2 2 3 4 3" xfId="246"/>
    <cellStyle name="Header2 2 2 2 3 5" xfId="247"/>
    <cellStyle name="Header2 2 2 2 3 5 2" xfId="248"/>
    <cellStyle name="Header2 2 2 2 3 5 3" xfId="249"/>
    <cellStyle name="Header2 2 2 2 3 6" xfId="250"/>
    <cellStyle name="Header2 2 2 2 3 6 2" xfId="251"/>
    <cellStyle name="Header2 2 2 2 3 6 3" xfId="252"/>
    <cellStyle name="Header2 2 2 2 3 7" xfId="253"/>
    <cellStyle name="Header2 2 2 2 3 8" xfId="254"/>
    <cellStyle name="Header2 2 2 2 4" xfId="255"/>
    <cellStyle name="Header2 2 2 2 4 2" xfId="256"/>
    <cellStyle name="Header2 2 2 2 4 2 2" xfId="257"/>
    <cellStyle name="Header2 2 2 2 4 2 3" xfId="258"/>
    <cellStyle name="Header2 2 2 2 4 3" xfId="259"/>
    <cellStyle name="Header2 2 2 2 4 3 2" xfId="260"/>
    <cellStyle name="Header2 2 2 2 4 3 3" xfId="261"/>
    <cellStyle name="Header2 2 2 2 4 4" xfId="262"/>
    <cellStyle name="Header2 2 2 2 4 4 2" xfId="263"/>
    <cellStyle name="Header2 2 2 2 4 4 3" xfId="264"/>
    <cellStyle name="Header2 2 2 2 4 5" xfId="265"/>
    <cellStyle name="Header2 2 2 2 4 5 2" xfId="266"/>
    <cellStyle name="Header2 2 2 2 4 5 3" xfId="267"/>
    <cellStyle name="Header2 2 2 2 4 6" xfId="268"/>
    <cellStyle name="Header2 2 2 2 4 6 2" xfId="269"/>
    <cellStyle name="Header2 2 2 2 4 6 3" xfId="270"/>
    <cellStyle name="Header2 2 2 2 4 7" xfId="271"/>
    <cellStyle name="Header2 2 2 2 4 8" xfId="272"/>
    <cellStyle name="Header2 2 2 2 5" xfId="273"/>
    <cellStyle name="Header2 2 2 2 5 2" xfId="274"/>
    <cellStyle name="Header2 2 2 2 5 2 2" xfId="275"/>
    <cellStyle name="Header2 2 2 2 5 2 3" xfId="276"/>
    <cellStyle name="Header2 2 2 2 5 3" xfId="277"/>
    <cellStyle name="Header2 2 2 2 5 3 2" xfId="278"/>
    <cellStyle name="Header2 2 2 2 5 3 3" xfId="279"/>
    <cellStyle name="Header2 2 2 2 5 4" xfId="280"/>
    <cellStyle name="Header2 2 2 2 5 4 2" xfId="281"/>
    <cellStyle name="Header2 2 2 2 5 4 3" xfId="282"/>
    <cellStyle name="Header2 2 2 2 5 5" xfId="283"/>
    <cellStyle name="Header2 2 2 2 5 5 2" xfId="284"/>
    <cellStyle name="Header2 2 2 2 5 5 3" xfId="285"/>
    <cellStyle name="Header2 2 2 2 5 6" xfId="286"/>
    <cellStyle name="Header2 2 2 2 5 6 2" xfId="287"/>
    <cellStyle name="Header2 2 2 2 5 6 3" xfId="288"/>
    <cellStyle name="Header2 2 2 2 5 7" xfId="289"/>
    <cellStyle name="Header2 2 2 2 6" xfId="290"/>
    <cellStyle name="Header2 2 2 2 6 2" xfId="291"/>
    <cellStyle name="Header2 2 2 2 6 2 2" xfId="292"/>
    <cellStyle name="Header2 2 2 2 6 2 3" xfId="293"/>
    <cellStyle name="Header2 2 2 2 6 3" xfId="294"/>
    <cellStyle name="Header2 2 2 2 6 3 2" xfId="295"/>
    <cellStyle name="Header2 2 2 2 6 3 3" xfId="296"/>
    <cellStyle name="Header2 2 2 2 6 4" xfId="297"/>
    <cellStyle name="Header2 2 2 2 6 4 2" xfId="298"/>
    <cellStyle name="Header2 2 2 2 6 4 3" xfId="299"/>
    <cellStyle name="Header2 2 2 2 6 5" xfId="300"/>
    <cellStyle name="Header2 2 2 2 6 5 2" xfId="301"/>
    <cellStyle name="Header2 2 2 2 6 5 3" xfId="302"/>
    <cellStyle name="Header2 2 2 2 6 6" xfId="303"/>
    <cellStyle name="Header2 2 2 2 6 6 2" xfId="304"/>
    <cellStyle name="Header2 2 2 2 6 6 3" xfId="305"/>
    <cellStyle name="Header2 2 2 2 6 7" xfId="306"/>
    <cellStyle name="Header2 2 2 2 7" xfId="307"/>
    <cellStyle name="Header2 2 2 2 7 2" xfId="308"/>
    <cellStyle name="Header2 2 2 2 7 3" xfId="309"/>
    <cellStyle name="Header2 2 2 3" xfId="310"/>
    <cellStyle name="Header2 2 2 3 2" xfId="311"/>
    <cellStyle name="Header2 2 2 3 2 2" xfId="312"/>
    <cellStyle name="Header2 2 2 3 2 2 2" xfId="313"/>
    <cellStyle name="Header2 2 2 3 2 2 3" xfId="314"/>
    <cellStyle name="Header2 2 2 3 2 3" xfId="315"/>
    <cellStyle name="Header2 2 2 3 2 3 2" xfId="316"/>
    <cellStyle name="Header2 2 2 3 2 3 3" xfId="317"/>
    <cellStyle name="Header2 2 2 3 2 4" xfId="318"/>
    <cellStyle name="Header2 2 2 3 2 4 2" xfId="319"/>
    <cellStyle name="Header2 2 2 3 2 4 3" xfId="320"/>
    <cellStyle name="Header2 2 2 3 2 5" xfId="321"/>
    <cellStyle name="Header2 2 2 3 2 5 2" xfId="322"/>
    <cellStyle name="Header2 2 2 3 2 5 3" xfId="323"/>
    <cellStyle name="Header2 2 2 3 2 6" xfId="324"/>
    <cellStyle name="Header2 2 2 3 2 6 2" xfId="325"/>
    <cellStyle name="Header2 2 2 3 2 6 3" xfId="326"/>
    <cellStyle name="Header2 2 2 3 2 7" xfId="327"/>
    <cellStyle name="Header2 2 2 3 2 8" xfId="328"/>
    <cellStyle name="Header2 2 2 3 3" xfId="329"/>
    <cellStyle name="Header2 2 2 3 3 2" xfId="330"/>
    <cellStyle name="Header2 2 2 3 3 2 2" xfId="331"/>
    <cellStyle name="Header2 2 2 3 3 2 3" xfId="332"/>
    <cellStyle name="Header2 2 2 3 3 3" xfId="333"/>
    <cellStyle name="Header2 2 2 3 3 3 2" xfId="334"/>
    <cellStyle name="Header2 2 2 3 3 3 3" xfId="335"/>
    <cellStyle name="Header2 2 2 3 3 4" xfId="336"/>
    <cellStyle name="Header2 2 2 3 3 4 2" xfId="337"/>
    <cellStyle name="Header2 2 2 3 3 4 3" xfId="338"/>
    <cellStyle name="Header2 2 2 3 3 5" xfId="339"/>
    <cellStyle name="Header2 2 2 3 3 5 2" xfId="340"/>
    <cellStyle name="Header2 2 2 3 3 5 3" xfId="341"/>
    <cellStyle name="Header2 2 2 3 3 6" xfId="342"/>
    <cellStyle name="Header2 2 2 3 3 6 2" xfId="343"/>
    <cellStyle name="Header2 2 2 3 3 6 3" xfId="344"/>
    <cellStyle name="Header2 2 2 3 3 7" xfId="345"/>
    <cellStyle name="Header2 2 2 3 3 8" xfId="346"/>
    <cellStyle name="Header2 2 2 3 4" xfId="347"/>
    <cellStyle name="Header2 2 2 3 4 2" xfId="348"/>
    <cellStyle name="Header2 2 2 3 4 2 2" xfId="349"/>
    <cellStyle name="Header2 2 2 3 4 2 3" xfId="350"/>
    <cellStyle name="Header2 2 2 3 4 3" xfId="351"/>
    <cellStyle name="Header2 2 2 3 4 3 2" xfId="352"/>
    <cellStyle name="Header2 2 2 3 4 3 3" xfId="353"/>
    <cellStyle name="Header2 2 2 3 4 4" xfId="354"/>
    <cellStyle name="Header2 2 2 3 4 4 2" xfId="355"/>
    <cellStyle name="Header2 2 2 3 4 4 3" xfId="356"/>
    <cellStyle name="Header2 2 2 3 4 5" xfId="357"/>
    <cellStyle name="Header2 2 2 3 4 5 2" xfId="358"/>
    <cellStyle name="Header2 2 2 3 4 5 3" xfId="359"/>
    <cellStyle name="Header2 2 2 3 4 6" xfId="360"/>
    <cellStyle name="Header2 2 2 3 4 6 2" xfId="361"/>
    <cellStyle name="Header2 2 2 3 4 6 3" xfId="362"/>
    <cellStyle name="Header2 2 2 3 4 7" xfId="363"/>
    <cellStyle name="Header2 2 2 3 4 8" xfId="364"/>
    <cellStyle name="Header2 2 2 3 5" xfId="365"/>
    <cellStyle name="Header2 2 2 3 5 2" xfId="366"/>
    <cellStyle name="Header2 2 2 3 5 2 2" xfId="367"/>
    <cellStyle name="Header2 2 2 3 5 2 3" xfId="368"/>
    <cellStyle name="Header2 2 2 3 5 3" xfId="369"/>
    <cellStyle name="Header2 2 2 3 5 3 2" xfId="370"/>
    <cellStyle name="Header2 2 2 3 5 3 3" xfId="371"/>
    <cellStyle name="Header2 2 2 3 5 4" xfId="372"/>
    <cellStyle name="Header2 2 2 3 5 4 2" xfId="373"/>
    <cellStyle name="Header2 2 2 3 5 4 3" xfId="374"/>
    <cellStyle name="Header2 2 2 3 5 5" xfId="375"/>
    <cellStyle name="Header2 2 2 3 5 5 2" xfId="376"/>
    <cellStyle name="Header2 2 2 3 5 5 3" xfId="377"/>
    <cellStyle name="Header2 2 2 3 5 6" xfId="378"/>
    <cellStyle name="Header2 2 2 3 5 6 2" xfId="379"/>
    <cellStyle name="Header2 2 2 3 5 6 3" xfId="380"/>
    <cellStyle name="Header2 2 2 3 5 7" xfId="381"/>
    <cellStyle name="Header2 2 2 3 6" xfId="382"/>
    <cellStyle name="Header2 2 2 3 6 2" xfId="383"/>
    <cellStyle name="Header2 2 2 3 6 2 2" xfId="384"/>
    <cellStyle name="Header2 2 2 3 6 2 3" xfId="385"/>
    <cellStyle name="Header2 2 2 3 6 3" xfId="386"/>
    <cellStyle name="Header2 2 2 3 6 3 2" xfId="387"/>
    <cellStyle name="Header2 2 2 3 6 3 3" xfId="388"/>
    <cellStyle name="Header2 2 2 3 6 4" xfId="389"/>
    <cellStyle name="Header2 2 2 3 6 4 2" xfId="390"/>
    <cellStyle name="Header2 2 2 3 6 4 3" xfId="391"/>
    <cellStyle name="Header2 2 2 3 6 5" xfId="392"/>
    <cellStyle name="Header2 2 2 3 6 5 2" xfId="393"/>
    <cellStyle name="Header2 2 2 3 6 5 3" xfId="394"/>
    <cellStyle name="Header2 2 2 3 6 6" xfId="395"/>
    <cellStyle name="Header2 2 2 3 6 6 2" xfId="396"/>
    <cellStyle name="Header2 2 2 3 6 6 3" xfId="397"/>
    <cellStyle name="Header2 2 2 3 6 7" xfId="398"/>
    <cellStyle name="Header2 2 2 4" xfId="399"/>
    <cellStyle name="Header2 2 2 4 2" xfId="400"/>
    <cellStyle name="Header2 2 2 4 2 2" xfId="401"/>
    <cellStyle name="Header2 2 2 4 2 2 2" xfId="402"/>
    <cellStyle name="Header2 2 2 4 2 2 3" xfId="403"/>
    <cellStyle name="Header2 2 2 4 2 3" xfId="404"/>
    <cellStyle name="Header2 2 2 4 2 3 2" xfId="405"/>
    <cellStyle name="Header2 2 2 4 2 3 3" xfId="406"/>
    <cellStyle name="Header2 2 2 4 2 4" xfId="407"/>
    <cellStyle name="Header2 2 2 4 2 4 2" xfId="408"/>
    <cellStyle name="Header2 2 2 4 2 4 3" xfId="409"/>
    <cellStyle name="Header2 2 2 4 2 5" xfId="410"/>
    <cellStyle name="Header2 2 2 4 2 5 2" xfId="411"/>
    <cellStyle name="Header2 2 2 4 2 5 3" xfId="412"/>
    <cellStyle name="Header2 2 2 4 2 6" xfId="413"/>
    <cellStyle name="Header2 2 2 4 2 6 2" xfId="414"/>
    <cellStyle name="Header2 2 2 4 2 6 3" xfId="415"/>
    <cellStyle name="Header2 2 2 4 2 7" xfId="416"/>
    <cellStyle name="Header2 2 2 4 2 8" xfId="417"/>
    <cellStyle name="Header2 2 2 4 3" xfId="418"/>
    <cellStyle name="Header2 2 2 4 3 2" xfId="419"/>
    <cellStyle name="Header2 2 2 4 3 2 2" xfId="420"/>
    <cellStyle name="Header2 2 2 4 3 2 3" xfId="421"/>
    <cellStyle name="Header2 2 2 4 3 3" xfId="422"/>
    <cellStyle name="Header2 2 2 4 3 3 2" xfId="423"/>
    <cellStyle name="Header2 2 2 4 3 3 3" xfId="424"/>
    <cellStyle name="Header2 2 2 4 3 4" xfId="425"/>
    <cellStyle name="Header2 2 2 4 3 4 2" xfId="426"/>
    <cellStyle name="Header2 2 2 4 3 4 3" xfId="427"/>
    <cellStyle name="Header2 2 2 4 3 5" xfId="428"/>
    <cellStyle name="Header2 2 2 4 3 5 2" xfId="429"/>
    <cellStyle name="Header2 2 2 4 3 5 3" xfId="430"/>
    <cellStyle name="Header2 2 2 4 3 6" xfId="431"/>
    <cellStyle name="Header2 2 2 4 3 6 2" xfId="432"/>
    <cellStyle name="Header2 2 2 4 3 6 3" xfId="433"/>
    <cellStyle name="Header2 2 2 4 3 7" xfId="434"/>
    <cellStyle name="Header2 2 2 4 3 8" xfId="435"/>
    <cellStyle name="Header2 2 2 4 4" xfId="436"/>
    <cellStyle name="Header2 2 2 4 4 2" xfId="437"/>
    <cellStyle name="Header2 2 2 4 4 2 2" xfId="438"/>
    <cellStyle name="Header2 2 2 4 4 2 3" xfId="439"/>
    <cellStyle name="Header2 2 2 4 4 3" xfId="440"/>
    <cellStyle name="Header2 2 2 4 4 3 2" xfId="441"/>
    <cellStyle name="Header2 2 2 4 4 3 3" xfId="442"/>
    <cellStyle name="Header2 2 2 4 4 4" xfId="443"/>
    <cellStyle name="Header2 2 2 4 4 4 2" xfId="444"/>
    <cellStyle name="Header2 2 2 4 4 4 3" xfId="445"/>
    <cellStyle name="Header2 2 2 4 4 5" xfId="446"/>
    <cellStyle name="Header2 2 2 4 4 5 2" xfId="447"/>
    <cellStyle name="Header2 2 2 4 4 5 3" xfId="448"/>
    <cellStyle name="Header2 2 2 4 4 6" xfId="449"/>
    <cellStyle name="Header2 2 2 4 4 6 2" xfId="450"/>
    <cellStyle name="Header2 2 2 4 4 6 3" xfId="451"/>
    <cellStyle name="Header2 2 2 4 4 7" xfId="452"/>
    <cellStyle name="Header2 2 2 4 4 8" xfId="453"/>
    <cellStyle name="Header2 2 2 4 5" xfId="454"/>
    <cellStyle name="Header2 2 2 4 5 2" xfId="455"/>
    <cellStyle name="Header2 2 2 4 5 2 2" xfId="456"/>
    <cellStyle name="Header2 2 2 4 5 2 3" xfId="457"/>
    <cellStyle name="Header2 2 2 4 5 3" xfId="458"/>
    <cellStyle name="Header2 2 2 4 5 3 2" xfId="459"/>
    <cellStyle name="Header2 2 2 4 5 3 3" xfId="460"/>
    <cellStyle name="Header2 2 2 4 5 4" xfId="461"/>
    <cellStyle name="Header2 2 2 4 5 4 2" xfId="462"/>
    <cellStyle name="Header2 2 2 4 5 4 3" xfId="463"/>
    <cellStyle name="Header2 2 2 4 5 5" xfId="464"/>
    <cellStyle name="Header2 2 2 4 5 5 2" xfId="465"/>
    <cellStyle name="Header2 2 2 4 5 5 3" xfId="466"/>
    <cellStyle name="Header2 2 2 4 5 6" xfId="467"/>
    <cellStyle name="Header2 2 2 4 5 6 2" xfId="468"/>
    <cellStyle name="Header2 2 2 4 5 6 3" xfId="469"/>
    <cellStyle name="Header2 2 2 4 5 7" xfId="470"/>
    <cellStyle name="Header2 2 2 4 6" xfId="471"/>
    <cellStyle name="Header2 2 2 4 6 2" xfId="472"/>
    <cellStyle name="Header2 2 2 4 6 2 2" xfId="473"/>
    <cellStyle name="Header2 2 2 4 6 2 3" xfId="474"/>
    <cellStyle name="Header2 2 2 4 6 3" xfId="475"/>
    <cellStyle name="Header2 2 2 4 6 3 2" xfId="476"/>
    <cellStyle name="Header2 2 2 4 6 3 3" xfId="477"/>
    <cellStyle name="Header2 2 2 4 6 4" xfId="478"/>
    <cellStyle name="Header2 2 2 4 6 4 2" xfId="479"/>
    <cellStyle name="Header2 2 2 4 6 4 3" xfId="480"/>
    <cellStyle name="Header2 2 2 4 6 5" xfId="481"/>
    <cellStyle name="Header2 2 2 4 6 5 2" xfId="482"/>
    <cellStyle name="Header2 2 2 4 6 5 3" xfId="483"/>
    <cellStyle name="Header2 2 2 4 6 6" xfId="484"/>
    <cellStyle name="Header2 2 2 4 6 6 2" xfId="485"/>
    <cellStyle name="Header2 2 2 4 6 6 3" xfId="486"/>
    <cellStyle name="Header2 2 2 4 6 7" xfId="487"/>
    <cellStyle name="Header2 2 2 4 7" xfId="488"/>
    <cellStyle name="Header2 2 2 4 7 2" xfId="489"/>
    <cellStyle name="Header2 2 2 4 7 3" xfId="490"/>
    <cellStyle name="Header2 2 2 5" xfId="491"/>
    <cellStyle name="Header2 2 2 5 10" xfId="492"/>
    <cellStyle name="Header2 2 2 5 10 2" xfId="493"/>
    <cellStyle name="Header2 2 2 5 10 3" xfId="494"/>
    <cellStyle name="Header2 2 2 5 2" xfId="495"/>
    <cellStyle name="Header2 2 2 5 2 2" xfId="496"/>
    <cellStyle name="Header2 2 2 5 2 2 2" xfId="497"/>
    <cellStyle name="Header2 2 2 5 2 2 3" xfId="498"/>
    <cellStyle name="Header2 2 2 5 2 3" xfId="499"/>
    <cellStyle name="Header2 2 2 5 2 3 2" xfId="500"/>
    <cellStyle name="Header2 2 2 5 2 3 3" xfId="501"/>
    <cellStyle name="Header2 2 2 5 2 4" xfId="502"/>
    <cellStyle name="Header2 2 2 5 2 4 2" xfId="503"/>
    <cellStyle name="Header2 2 2 5 2 4 3" xfId="504"/>
    <cellStyle name="Header2 2 2 5 2 5" xfId="505"/>
    <cellStyle name="Header2 2 2 5 2 5 2" xfId="506"/>
    <cellStyle name="Header2 2 2 5 2 5 3" xfId="507"/>
    <cellStyle name="Header2 2 2 5 2 6" xfId="508"/>
    <cellStyle name="Header2 2 2 5 2 6 2" xfId="509"/>
    <cellStyle name="Header2 2 2 5 2 6 3" xfId="510"/>
    <cellStyle name="Header2 2 2 5 2 7" xfId="511"/>
    <cellStyle name="Header2 2 2 5 2 8" xfId="512"/>
    <cellStyle name="Header2 2 2 5 3" xfId="513"/>
    <cellStyle name="Header2 2 2 5 3 2" xfId="514"/>
    <cellStyle name="Header2 2 2 5 3 2 2" xfId="515"/>
    <cellStyle name="Header2 2 2 5 3 2 3" xfId="516"/>
    <cellStyle name="Header2 2 2 5 3 3" xfId="517"/>
    <cellStyle name="Header2 2 2 5 3 3 2" xfId="518"/>
    <cellStyle name="Header2 2 2 5 3 3 3" xfId="519"/>
    <cellStyle name="Header2 2 2 5 3 4" xfId="520"/>
    <cellStyle name="Header2 2 2 5 3 4 2" xfId="521"/>
    <cellStyle name="Header2 2 2 5 3 4 3" xfId="522"/>
    <cellStyle name="Header2 2 2 5 3 5" xfId="523"/>
    <cellStyle name="Header2 2 2 5 3 5 2" xfId="524"/>
    <cellStyle name="Header2 2 2 5 3 5 3" xfId="525"/>
    <cellStyle name="Header2 2 2 5 3 6" xfId="526"/>
    <cellStyle name="Header2 2 2 5 3 6 2" xfId="527"/>
    <cellStyle name="Header2 2 2 5 3 6 3" xfId="528"/>
    <cellStyle name="Header2 2 2 5 3 7" xfId="529"/>
    <cellStyle name="Header2 2 2 5 3 8" xfId="530"/>
    <cellStyle name="Header2 2 2 5 4" xfId="531"/>
    <cellStyle name="Header2 2 2 5 4 2" xfId="532"/>
    <cellStyle name="Header2 2 2 5 4 2 2" xfId="533"/>
    <cellStyle name="Header2 2 2 5 4 2 3" xfId="534"/>
    <cellStyle name="Header2 2 2 5 4 3" xfId="535"/>
    <cellStyle name="Header2 2 2 5 4 3 2" xfId="536"/>
    <cellStyle name="Header2 2 2 5 4 3 3" xfId="537"/>
    <cellStyle name="Header2 2 2 5 4 4" xfId="538"/>
    <cellStyle name="Header2 2 2 5 4 4 2" xfId="539"/>
    <cellStyle name="Header2 2 2 5 4 4 3" xfId="540"/>
    <cellStyle name="Header2 2 2 5 4 5" xfId="541"/>
    <cellStyle name="Header2 2 2 5 4 5 2" xfId="542"/>
    <cellStyle name="Header2 2 2 5 4 5 3" xfId="543"/>
    <cellStyle name="Header2 2 2 5 4 6" xfId="544"/>
    <cellStyle name="Header2 2 2 5 4 6 2" xfId="545"/>
    <cellStyle name="Header2 2 2 5 4 6 3" xfId="546"/>
    <cellStyle name="Header2 2 2 5 4 7" xfId="547"/>
    <cellStyle name="Header2 2 2 5 5" xfId="548"/>
    <cellStyle name="Header2 2 2 5 5 2" xfId="549"/>
    <cellStyle name="Header2 2 2 5 5 2 2" xfId="550"/>
    <cellStyle name="Header2 2 2 5 5 2 3" xfId="551"/>
    <cellStyle name="Header2 2 2 5 5 3" xfId="552"/>
    <cellStyle name="Header2 2 2 5 5 3 2" xfId="553"/>
    <cellStyle name="Header2 2 2 5 5 3 3" xfId="554"/>
    <cellStyle name="Header2 2 2 5 5 4" xfId="555"/>
    <cellStyle name="Header2 2 2 5 5 4 2" xfId="556"/>
    <cellStyle name="Header2 2 2 5 5 4 3" xfId="557"/>
    <cellStyle name="Header2 2 2 5 5 5" xfId="558"/>
    <cellStyle name="Header2 2 2 5 5 5 2" xfId="559"/>
    <cellStyle name="Header2 2 2 5 5 5 3" xfId="560"/>
    <cellStyle name="Header2 2 2 5 5 6" xfId="561"/>
    <cellStyle name="Header2 2 2 5 5 6 2" xfId="562"/>
    <cellStyle name="Header2 2 2 5 5 6 3" xfId="563"/>
    <cellStyle name="Header2 2 2 5 5 7" xfId="564"/>
    <cellStyle name="Header2 2 2 5 6" xfId="565"/>
    <cellStyle name="Header2 2 2 5 6 2" xfId="566"/>
    <cellStyle name="Header2 2 2 5 6 3" xfId="567"/>
    <cellStyle name="Header2 2 2 5 7" xfId="568"/>
    <cellStyle name="Header2 2 2 5 7 2" xfId="569"/>
    <cellStyle name="Header2 2 2 5 7 3" xfId="570"/>
    <cellStyle name="Header2 2 2 5 8" xfId="571"/>
    <cellStyle name="Header2 2 2 5 8 2" xfId="572"/>
    <cellStyle name="Header2 2 2 5 8 3" xfId="573"/>
    <cellStyle name="Header2 2 2 5 9" xfId="574"/>
    <cellStyle name="Header2 2 2 5 9 2" xfId="575"/>
    <cellStyle name="Header2 2 2 5 9 3" xfId="576"/>
    <cellStyle name="Header2 2 2 6" xfId="577"/>
    <cellStyle name="Header2 2 2 6 2" xfId="578"/>
    <cellStyle name="Header2 2 2 6 2 2" xfId="579"/>
    <cellStyle name="Header2 2 2 6 2 3" xfId="580"/>
    <cellStyle name="Header2 2 2 6 3" xfId="581"/>
    <cellStyle name="Header2 2 2 6 3 2" xfId="582"/>
    <cellStyle name="Header2 2 2 6 3 3" xfId="583"/>
    <cellStyle name="Header2 2 2 6 4" xfId="584"/>
    <cellStyle name="Header2 2 2 6 4 2" xfId="585"/>
    <cellStyle name="Header2 2 2 6 4 3" xfId="586"/>
    <cellStyle name="Header2 2 2 6 5" xfId="587"/>
    <cellStyle name="Header2 2 2 6 5 2" xfId="588"/>
    <cellStyle name="Header2 2 2 6 5 3" xfId="589"/>
    <cellStyle name="Header2 2 2 6 6" xfId="590"/>
    <cellStyle name="Header2 2 2 6 6 2" xfId="591"/>
    <cellStyle name="Header2 2 2 6 6 3" xfId="592"/>
    <cellStyle name="Header2 2 2 6 7" xfId="593"/>
    <cellStyle name="Header2 2 2 6 8" xfId="594"/>
    <cellStyle name="Header2 2 2 7" xfId="595"/>
    <cellStyle name="Header2 2 2 7 2" xfId="596"/>
    <cellStyle name="Header2 2 2 7 2 2" xfId="597"/>
    <cellStyle name="Header2 2 2 7 2 3" xfId="598"/>
    <cellStyle name="Header2 2 2 7 3" xfId="599"/>
    <cellStyle name="Header2 2 2 7 3 2" xfId="600"/>
    <cellStyle name="Header2 2 2 7 3 3" xfId="601"/>
    <cellStyle name="Header2 2 2 7 4" xfId="602"/>
    <cellStyle name="Header2 2 2 7 4 2" xfId="603"/>
    <cellStyle name="Header2 2 2 7 4 3" xfId="604"/>
    <cellStyle name="Header2 2 2 7 5" xfId="605"/>
    <cellStyle name="Header2 2 2 7 5 2" xfId="606"/>
    <cellStyle name="Header2 2 2 7 5 3" xfId="607"/>
    <cellStyle name="Header2 2 2 7 6" xfId="608"/>
    <cellStyle name="Header2 2 2 7 6 2" xfId="609"/>
    <cellStyle name="Header2 2 2 7 6 3" xfId="610"/>
    <cellStyle name="Header2 2 2 7 7" xfId="611"/>
    <cellStyle name="Header2 2 2 7 8" xfId="612"/>
    <cellStyle name="Header2 2 2 8" xfId="613"/>
    <cellStyle name="Header2 2 2 8 2" xfId="614"/>
    <cellStyle name="Header2 2 2 8 2 2" xfId="615"/>
    <cellStyle name="Header2 2 2 8 2 3" xfId="616"/>
    <cellStyle name="Header2 2 2 8 3" xfId="617"/>
    <cellStyle name="Header2 2 2 8 3 2" xfId="618"/>
    <cellStyle name="Header2 2 2 8 3 3" xfId="619"/>
    <cellStyle name="Header2 2 2 8 4" xfId="620"/>
    <cellStyle name="Header2 2 2 8 4 2" xfId="621"/>
    <cellStyle name="Header2 2 2 8 4 3" xfId="622"/>
    <cellStyle name="Header2 2 2 8 5" xfId="623"/>
    <cellStyle name="Header2 2 2 8 5 2" xfId="624"/>
    <cellStyle name="Header2 2 2 8 5 3" xfId="625"/>
    <cellStyle name="Header2 2 2 8 6" xfId="626"/>
    <cellStyle name="Header2 2 2 8 6 2" xfId="627"/>
    <cellStyle name="Header2 2 2 8 6 3" xfId="628"/>
    <cellStyle name="Header2 2 2 8 7" xfId="629"/>
    <cellStyle name="Header2 2 2 9" xfId="630"/>
    <cellStyle name="Header2 2 2 9 2" xfId="631"/>
    <cellStyle name="Header2 2 2 9 2 2" xfId="632"/>
    <cellStyle name="Header2 2 2 9 2 3" xfId="633"/>
    <cellStyle name="Header2 2 2 9 3" xfId="634"/>
    <cellStyle name="Header2 2 2 9 3 2" xfId="635"/>
    <cellStyle name="Header2 2 2 9 3 3" xfId="636"/>
    <cellStyle name="Header2 2 2 9 4" xfId="637"/>
    <cellStyle name="Header2 2 2 9 4 2" xfId="638"/>
    <cellStyle name="Header2 2 2 9 4 3" xfId="639"/>
    <cellStyle name="Header2 2 2 9 5" xfId="640"/>
    <cellStyle name="Header2 2 2 9 5 2" xfId="641"/>
    <cellStyle name="Header2 2 2 9 5 3" xfId="642"/>
    <cellStyle name="Header2 2 2 9 6" xfId="643"/>
    <cellStyle name="Header2 2 2 9 6 2" xfId="644"/>
    <cellStyle name="Header2 2 2 9 6 3" xfId="645"/>
    <cellStyle name="Header2 2 2 9 7" xfId="646"/>
    <cellStyle name="Header2 2 3" xfId="647"/>
    <cellStyle name="Header2 2 3 2" xfId="648"/>
    <cellStyle name="Header2 2 3 2 2" xfId="649"/>
    <cellStyle name="Header2 2 3 2 2 2" xfId="650"/>
    <cellStyle name="Header2 2 3 2 2 3" xfId="651"/>
    <cellStyle name="Header2 2 3 2 3" xfId="652"/>
    <cellStyle name="Header2 2 3 2 3 2" xfId="653"/>
    <cellStyle name="Header2 2 3 2 3 3" xfId="654"/>
    <cellStyle name="Header2 2 3 2 4" xfId="655"/>
    <cellStyle name="Header2 2 3 2 4 2" xfId="656"/>
    <cellStyle name="Header2 2 3 2 4 3" xfId="657"/>
    <cellStyle name="Header2 2 3 2 5" xfId="658"/>
    <cellStyle name="Header2 2 3 2 5 2" xfId="659"/>
    <cellStyle name="Header2 2 3 2 5 3" xfId="660"/>
    <cellStyle name="Header2 2 3 2 6" xfId="661"/>
    <cellStyle name="Header2 2 3 2 6 2" xfId="662"/>
    <cellStyle name="Header2 2 3 2 6 3" xfId="663"/>
    <cellStyle name="Header2 2 3 2 7" xfId="664"/>
    <cellStyle name="Header2 2 3 2 8" xfId="665"/>
    <cellStyle name="Header2 2 3 3" xfId="666"/>
    <cellStyle name="Header2 2 3 3 2" xfId="667"/>
    <cellStyle name="Header2 2 3 3 2 2" xfId="668"/>
    <cellStyle name="Header2 2 3 3 2 3" xfId="669"/>
    <cellStyle name="Header2 2 3 3 3" xfId="670"/>
    <cellStyle name="Header2 2 3 3 3 2" xfId="671"/>
    <cellStyle name="Header2 2 3 3 3 3" xfId="672"/>
    <cellStyle name="Header2 2 3 3 4" xfId="673"/>
    <cellStyle name="Header2 2 3 3 4 2" xfId="674"/>
    <cellStyle name="Header2 2 3 3 4 3" xfId="675"/>
    <cellStyle name="Header2 2 3 3 5" xfId="676"/>
    <cellStyle name="Header2 2 3 3 5 2" xfId="677"/>
    <cellStyle name="Header2 2 3 3 5 3" xfId="678"/>
    <cellStyle name="Header2 2 3 3 6" xfId="679"/>
    <cellStyle name="Header2 2 3 3 6 2" xfId="680"/>
    <cellStyle name="Header2 2 3 3 6 3" xfId="681"/>
    <cellStyle name="Header2 2 3 3 7" xfId="682"/>
    <cellStyle name="Header2 2 3 3 8" xfId="683"/>
    <cellStyle name="Header2 2 3 4" xfId="684"/>
    <cellStyle name="Header2 2 3 4 2" xfId="685"/>
    <cellStyle name="Header2 2 3 4 2 2" xfId="686"/>
    <cellStyle name="Header2 2 3 4 2 3" xfId="687"/>
    <cellStyle name="Header2 2 3 4 3" xfId="688"/>
    <cellStyle name="Header2 2 3 4 3 2" xfId="689"/>
    <cellStyle name="Header2 2 3 4 3 3" xfId="690"/>
    <cellStyle name="Header2 2 3 4 4" xfId="691"/>
    <cellStyle name="Header2 2 3 4 4 2" xfId="692"/>
    <cellStyle name="Header2 2 3 4 4 3" xfId="693"/>
    <cellStyle name="Header2 2 3 4 5" xfId="694"/>
    <cellStyle name="Header2 2 3 4 5 2" xfId="695"/>
    <cellStyle name="Header2 2 3 4 5 3" xfId="696"/>
    <cellStyle name="Header2 2 3 4 6" xfId="697"/>
    <cellStyle name="Header2 2 3 4 6 2" xfId="698"/>
    <cellStyle name="Header2 2 3 4 6 3" xfId="699"/>
    <cellStyle name="Header2 2 3 4 7" xfId="700"/>
    <cellStyle name="Header2 2 3 4 8" xfId="701"/>
    <cellStyle name="Header2 2 3 5" xfId="702"/>
    <cellStyle name="Header2 2 3 5 2" xfId="703"/>
    <cellStyle name="Header2 2 3 5 2 2" xfId="704"/>
    <cellStyle name="Header2 2 3 5 2 3" xfId="705"/>
    <cellStyle name="Header2 2 3 5 3" xfId="706"/>
    <cellStyle name="Header2 2 3 5 3 2" xfId="707"/>
    <cellStyle name="Header2 2 3 5 3 3" xfId="708"/>
    <cellStyle name="Header2 2 3 5 4" xfId="709"/>
    <cellStyle name="Header2 2 3 5 4 2" xfId="710"/>
    <cellStyle name="Header2 2 3 5 4 3" xfId="711"/>
    <cellStyle name="Header2 2 3 5 5" xfId="712"/>
    <cellStyle name="Header2 2 3 5 5 2" xfId="713"/>
    <cellStyle name="Header2 2 3 5 5 3" xfId="714"/>
    <cellStyle name="Header2 2 3 5 6" xfId="715"/>
    <cellStyle name="Header2 2 3 5 6 2" xfId="716"/>
    <cellStyle name="Header2 2 3 5 6 3" xfId="717"/>
    <cellStyle name="Header2 2 3 5 7" xfId="718"/>
    <cellStyle name="Header2 2 3 6" xfId="719"/>
    <cellStyle name="Header2 2 3 6 2" xfId="720"/>
    <cellStyle name="Header2 2 3 6 2 2" xfId="721"/>
    <cellStyle name="Header2 2 3 6 2 3" xfId="722"/>
    <cellStyle name="Header2 2 3 6 3" xfId="723"/>
    <cellStyle name="Header2 2 3 6 3 2" xfId="724"/>
    <cellStyle name="Header2 2 3 6 3 3" xfId="725"/>
    <cellStyle name="Header2 2 3 6 4" xfId="726"/>
    <cellStyle name="Header2 2 3 6 4 2" xfId="727"/>
    <cellStyle name="Header2 2 3 6 4 3" xfId="728"/>
    <cellStyle name="Header2 2 3 6 5" xfId="729"/>
    <cellStyle name="Header2 2 3 6 5 2" xfId="730"/>
    <cellStyle name="Header2 2 3 6 5 3" xfId="731"/>
    <cellStyle name="Header2 2 3 6 6" xfId="732"/>
    <cellStyle name="Header2 2 3 6 6 2" xfId="733"/>
    <cellStyle name="Header2 2 3 6 6 3" xfId="734"/>
    <cellStyle name="Header2 2 3 6 7" xfId="735"/>
    <cellStyle name="Header2 2 4" xfId="736"/>
    <cellStyle name="Header2 2 4 2" xfId="737"/>
    <cellStyle name="Header2 2 4 2 2" xfId="738"/>
    <cellStyle name="Header2 2 4 2 2 2" xfId="739"/>
    <cellStyle name="Header2 2 4 2 2 3" xfId="740"/>
    <cellStyle name="Header2 2 4 2 3" xfId="741"/>
    <cellStyle name="Header2 2 4 2 3 2" xfId="742"/>
    <cellStyle name="Header2 2 4 2 3 3" xfId="743"/>
    <cellStyle name="Header2 2 4 2 4" xfId="744"/>
    <cellStyle name="Header2 2 4 2 4 2" xfId="745"/>
    <cellStyle name="Header2 2 4 2 4 3" xfId="746"/>
    <cellStyle name="Header2 2 4 2 5" xfId="747"/>
    <cellStyle name="Header2 2 4 2 5 2" xfId="748"/>
    <cellStyle name="Header2 2 4 2 5 3" xfId="749"/>
    <cellStyle name="Header2 2 4 2 6" xfId="750"/>
    <cellStyle name="Header2 2 4 2 6 2" xfId="751"/>
    <cellStyle name="Header2 2 4 2 6 3" xfId="752"/>
    <cellStyle name="Header2 2 4 2 7" xfId="753"/>
    <cellStyle name="Header2 2 4 2 8" xfId="754"/>
    <cellStyle name="Header2 2 4 3" xfId="755"/>
    <cellStyle name="Header2 2 4 3 2" xfId="756"/>
    <cellStyle name="Header2 2 4 3 2 2" xfId="757"/>
    <cellStyle name="Header2 2 4 3 2 3" xfId="758"/>
    <cellStyle name="Header2 2 4 3 3" xfId="759"/>
    <cellStyle name="Header2 2 4 3 3 2" xfId="760"/>
    <cellStyle name="Header2 2 4 3 3 3" xfId="761"/>
    <cellStyle name="Header2 2 4 3 4" xfId="762"/>
    <cellStyle name="Header2 2 4 3 4 2" xfId="763"/>
    <cellStyle name="Header2 2 4 3 4 3" xfId="764"/>
    <cellStyle name="Header2 2 4 3 5" xfId="765"/>
    <cellStyle name="Header2 2 4 3 5 2" xfId="766"/>
    <cellStyle name="Header2 2 4 3 5 3" xfId="767"/>
    <cellStyle name="Header2 2 4 3 6" xfId="768"/>
    <cellStyle name="Header2 2 4 3 6 2" xfId="769"/>
    <cellStyle name="Header2 2 4 3 6 3" xfId="770"/>
    <cellStyle name="Header2 2 4 3 7" xfId="771"/>
    <cellStyle name="Header2 2 4 3 8" xfId="772"/>
    <cellStyle name="Header2 2 4 4" xfId="773"/>
    <cellStyle name="Header2 2 4 4 2" xfId="774"/>
    <cellStyle name="Header2 2 4 4 2 2" xfId="775"/>
    <cellStyle name="Header2 2 4 4 2 3" xfId="776"/>
    <cellStyle name="Header2 2 4 4 3" xfId="777"/>
    <cellStyle name="Header2 2 4 4 3 2" xfId="778"/>
    <cellStyle name="Header2 2 4 4 3 3" xfId="779"/>
    <cellStyle name="Header2 2 4 4 4" xfId="780"/>
    <cellStyle name="Header2 2 4 4 4 2" xfId="781"/>
    <cellStyle name="Header2 2 4 4 4 3" xfId="782"/>
    <cellStyle name="Header2 2 4 4 5" xfId="783"/>
    <cellStyle name="Header2 2 4 4 5 2" xfId="784"/>
    <cellStyle name="Header2 2 4 4 5 3" xfId="785"/>
    <cellStyle name="Header2 2 4 4 6" xfId="786"/>
    <cellStyle name="Header2 2 4 4 6 2" xfId="787"/>
    <cellStyle name="Header2 2 4 4 6 3" xfId="788"/>
    <cellStyle name="Header2 2 4 4 7" xfId="789"/>
    <cellStyle name="Header2 2 4 4 8" xfId="790"/>
    <cellStyle name="Header2 2 4 5" xfId="791"/>
    <cellStyle name="Header2 2 4 5 2" xfId="792"/>
    <cellStyle name="Header2 2 4 5 2 2" xfId="793"/>
    <cellStyle name="Header2 2 4 5 2 3" xfId="794"/>
    <cellStyle name="Header2 2 4 5 3" xfId="795"/>
    <cellStyle name="Header2 2 4 5 3 2" xfId="796"/>
    <cellStyle name="Header2 2 4 5 3 3" xfId="797"/>
    <cellStyle name="Header2 2 4 5 4" xfId="798"/>
    <cellStyle name="Header2 2 4 5 4 2" xfId="799"/>
    <cellStyle name="Header2 2 4 5 4 3" xfId="800"/>
    <cellStyle name="Header2 2 4 5 5" xfId="801"/>
    <cellStyle name="Header2 2 4 5 5 2" xfId="802"/>
    <cellStyle name="Header2 2 4 5 5 3" xfId="803"/>
    <cellStyle name="Header2 2 4 5 6" xfId="804"/>
    <cellStyle name="Header2 2 4 5 6 2" xfId="805"/>
    <cellStyle name="Header2 2 4 5 6 3" xfId="806"/>
    <cellStyle name="Header2 2 4 5 7" xfId="807"/>
    <cellStyle name="Header2 2 4 6" xfId="808"/>
    <cellStyle name="Header2 2 4 6 2" xfId="809"/>
    <cellStyle name="Header2 2 4 6 2 2" xfId="810"/>
    <cellStyle name="Header2 2 4 6 2 3" xfId="811"/>
    <cellStyle name="Header2 2 4 6 3" xfId="812"/>
    <cellStyle name="Header2 2 4 6 3 2" xfId="813"/>
    <cellStyle name="Header2 2 4 6 3 3" xfId="814"/>
    <cellStyle name="Header2 2 4 6 4" xfId="815"/>
    <cellStyle name="Header2 2 4 6 4 2" xfId="816"/>
    <cellStyle name="Header2 2 4 6 4 3" xfId="817"/>
    <cellStyle name="Header2 2 4 6 5" xfId="818"/>
    <cellStyle name="Header2 2 4 6 5 2" xfId="819"/>
    <cellStyle name="Header2 2 4 6 5 3" xfId="820"/>
    <cellStyle name="Header2 2 4 6 6" xfId="821"/>
    <cellStyle name="Header2 2 4 6 6 2" xfId="822"/>
    <cellStyle name="Header2 2 4 6 6 3" xfId="823"/>
    <cellStyle name="Header2 2 4 6 7" xfId="824"/>
    <cellStyle name="Header2 2 4 7" xfId="825"/>
    <cellStyle name="Header2 2 4 7 2" xfId="826"/>
    <cellStyle name="Header2 2 4 7 3" xfId="827"/>
    <cellStyle name="Header2 2 5" xfId="828"/>
    <cellStyle name="Header2 2 5 10" xfId="829"/>
    <cellStyle name="Header2 2 5 10 2" xfId="830"/>
    <cellStyle name="Header2 2 5 10 3" xfId="831"/>
    <cellStyle name="Header2 2 5 2" xfId="832"/>
    <cellStyle name="Header2 2 5 2 2" xfId="833"/>
    <cellStyle name="Header2 2 5 2 2 2" xfId="834"/>
    <cellStyle name="Header2 2 5 2 2 3" xfId="835"/>
    <cellStyle name="Header2 2 5 2 3" xfId="836"/>
    <cellStyle name="Header2 2 5 2 3 2" xfId="837"/>
    <cellStyle name="Header2 2 5 2 3 3" xfId="838"/>
    <cellStyle name="Header2 2 5 2 4" xfId="839"/>
    <cellStyle name="Header2 2 5 2 4 2" xfId="840"/>
    <cellStyle name="Header2 2 5 2 4 3" xfId="841"/>
    <cellStyle name="Header2 2 5 2 5" xfId="842"/>
    <cellStyle name="Header2 2 5 2 5 2" xfId="843"/>
    <cellStyle name="Header2 2 5 2 5 3" xfId="844"/>
    <cellStyle name="Header2 2 5 2 6" xfId="845"/>
    <cellStyle name="Header2 2 5 2 6 2" xfId="846"/>
    <cellStyle name="Header2 2 5 2 6 3" xfId="847"/>
    <cellStyle name="Header2 2 5 2 7" xfId="848"/>
    <cellStyle name="Header2 2 5 2 8" xfId="849"/>
    <cellStyle name="Header2 2 5 3" xfId="850"/>
    <cellStyle name="Header2 2 5 3 2" xfId="851"/>
    <cellStyle name="Header2 2 5 3 2 2" xfId="852"/>
    <cellStyle name="Header2 2 5 3 2 3" xfId="853"/>
    <cellStyle name="Header2 2 5 3 3" xfId="854"/>
    <cellStyle name="Header2 2 5 3 3 2" xfId="855"/>
    <cellStyle name="Header2 2 5 3 3 3" xfId="856"/>
    <cellStyle name="Header2 2 5 3 4" xfId="857"/>
    <cellStyle name="Header2 2 5 3 4 2" xfId="858"/>
    <cellStyle name="Header2 2 5 3 4 3" xfId="859"/>
    <cellStyle name="Header2 2 5 3 5" xfId="860"/>
    <cellStyle name="Header2 2 5 3 5 2" xfId="861"/>
    <cellStyle name="Header2 2 5 3 5 3" xfId="862"/>
    <cellStyle name="Header2 2 5 3 6" xfId="863"/>
    <cellStyle name="Header2 2 5 3 6 2" xfId="864"/>
    <cellStyle name="Header2 2 5 3 6 3" xfId="865"/>
    <cellStyle name="Header2 2 5 3 7" xfId="866"/>
    <cellStyle name="Header2 2 5 3 8" xfId="867"/>
    <cellStyle name="Header2 2 5 4" xfId="868"/>
    <cellStyle name="Header2 2 5 4 2" xfId="869"/>
    <cellStyle name="Header2 2 5 4 2 2" xfId="870"/>
    <cellStyle name="Header2 2 5 4 2 3" xfId="871"/>
    <cellStyle name="Header2 2 5 4 3" xfId="872"/>
    <cellStyle name="Header2 2 5 4 3 2" xfId="873"/>
    <cellStyle name="Header2 2 5 4 3 3" xfId="874"/>
    <cellStyle name="Header2 2 5 4 4" xfId="875"/>
    <cellStyle name="Header2 2 5 4 4 2" xfId="876"/>
    <cellStyle name="Header2 2 5 4 4 3" xfId="877"/>
    <cellStyle name="Header2 2 5 4 5" xfId="878"/>
    <cellStyle name="Header2 2 5 4 5 2" xfId="879"/>
    <cellStyle name="Header2 2 5 4 5 3" xfId="880"/>
    <cellStyle name="Header2 2 5 4 6" xfId="881"/>
    <cellStyle name="Header2 2 5 4 6 2" xfId="882"/>
    <cellStyle name="Header2 2 5 4 6 3" xfId="883"/>
    <cellStyle name="Header2 2 5 4 7" xfId="884"/>
    <cellStyle name="Header2 2 5 5" xfId="885"/>
    <cellStyle name="Header2 2 5 5 2" xfId="886"/>
    <cellStyle name="Header2 2 5 5 2 2" xfId="887"/>
    <cellStyle name="Header2 2 5 5 2 3" xfId="888"/>
    <cellStyle name="Header2 2 5 5 3" xfId="889"/>
    <cellStyle name="Header2 2 5 5 3 2" xfId="890"/>
    <cellStyle name="Header2 2 5 5 3 3" xfId="891"/>
    <cellStyle name="Header2 2 5 5 4" xfId="892"/>
    <cellStyle name="Header2 2 5 5 4 2" xfId="893"/>
    <cellStyle name="Header2 2 5 5 4 3" xfId="894"/>
    <cellStyle name="Header2 2 5 5 5" xfId="895"/>
    <cellStyle name="Header2 2 5 5 5 2" xfId="896"/>
    <cellStyle name="Header2 2 5 5 5 3" xfId="897"/>
    <cellStyle name="Header2 2 5 5 6" xfId="898"/>
    <cellStyle name="Header2 2 5 5 6 2" xfId="899"/>
    <cellStyle name="Header2 2 5 5 6 3" xfId="900"/>
    <cellStyle name="Header2 2 5 5 7" xfId="901"/>
    <cellStyle name="Header2 2 5 6" xfId="902"/>
    <cellStyle name="Header2 2 5 6 2" xfId="903"/>
    <cellStyle name="Header2 2 5 6 3" xfId="904"/>
    <cellStyle name="Header2 2 5 7" xfId="905"/>
    <cellStyle name="Header2 2 5 7 2" xfId="906"/>
    <cellStyle name="Header2 2 5 7 3" xfId="907"/>
    <cellStyle name="Header2 2 5 8" xfId="908"/>
    <cellStyle name="Header2 2 5 8 2" xfId="909"/>
    <cellStyle name="Header2 2 5 8 3" xfId="910"/>
    <cellStyle name="Header2 2 5 9" xfId="911"/>
    <cellStyle name="Header2 2 5 9 2" xfId="912"/>
    <cellStyle name="Header2 2 5 9 3" xfId="913"/>
    <cellStyle name="Header2 2 6" xfId="914"/>
    <cellStyle name="Header2 2 6 2" xfId="915"/>
    <cellStyle name="Header2 2 6 2 2" xfId="916"/>
    <cellStyle name="Header2 2 6 2 3" xfId="917"/>
    <cellStyle name="Header2 2 6 3" xfId="918"/>
    <cellStyle name="Header2 2 6 3 2" xfId="919"/>
    <cellStyle name="Header2 2 6 3 3" xfId="920"/>
    <cellStyle name="Header2 2 6 4" xfId="921"/>
    <cellStyle name="Header2 2 6 4 2" xfId="922"/>
    <cellStyle name="Header2 2 6 4 3" xfId="923"/>
    <cellStyle name="Header2 2 6 5" xfId="924"/>
    <cellStyle name="Header2 2 6 5 2" xfId="925"/>
    <cellStyle name="Header2 2 6 5 3" xfId="926"/>
    <cellStyle name="Header2 2 6 6" xfId="927"/>
    <cellStyle name="Header2 2 6 6 2" xfId="928"/>
    <cellStyle name="Header2 2 6 6 3" xfId="929"/>
    <cellStyle name="Header2 2 6 7" xfId="930"/>
    <cellStyle name="Header2 2 6 8" xfId="931"/>
    <cellStyle name="Header2 2 7" xfId="932"/>
    <cellStyle name="Header2 2 7 2" xfId="933"/>
    <cellStyle name="Header2 2 7 2 2" xfId="934"/>
    <cellStyle name="Header2 2 7 2 3" xfId="935"/>
    <cellStyle name="Header2 2 7 3" xfId="936"/>
    <cellStyle name="Header2 2 7 3 2" xfId="937"/>
    <cellStyle name="Header2 2 7 3 3" xfId="938"/>
    <cellStyle name="Header2 2 7 4" xfId="939"/>
    <cellStyle name="Header2 2 7 4 2" xfId="940"/>
    <cellStyle name="Header2 2 7 4 3" xfId="941"/>
    <cellStyle name="Header2 2 7 5" xfId="942"/>
    <cellStyle name="Header2 2 7 5 2" xfId="943"/>
    <cellStyle name="Header2 2 7 5 3" xfId="944"/>
    <cellStyle name="Header2 2 7 6" xfId="945"/>
    <cellStyle name="Header2 2 7 6 2" xfId="946"/>
    <cellStyle name="Header2 2 7 6 3" xfId="947"/>
    <cellStyle name="Header2 2 7 7" xfId="948"/>
    <cellStyle name="Header2 2 7 8" xfId="949"/>
    <cellStyle name="Header2 2 8" xfId="950"/>
    <cellStyle name="Header2 2 8 2" xfId="951"/>
    <cellStyle name="Header2 2 8 2 2" xfId="952"/>
    <cellStyle name="Header2 2 8 2 3" xfId="953"/>
    <cellStyle name="Header2 2 8 3" xfId="954"/>
    <cellStyle name="Header2 2 8 3 2" xfId="955"/>
    <cellStyle name="Header2 2 8 3 3" xfId="956"/>
    <cellStyle name="Header2 2 8 4" xfId="957"/>
    <cellStyle name="Header2 2 8 4 2" xfId="958"/>
    <cellStyle name="Header2 2 8 4 3" xfId="959"/>
    <cellStyle name="Header2 2 8 5" xfId="960"/>
    <cellStyle name="Header2 2 8 5 2" xfId="961"/>
    <cellStyle name="Header2 2 8 5 3" xfId="962"/>
    <cellStyle name="Header2 2 8 6" xfId="963"/>
    <cellStyle name="Header2 2 8 6 2" xfId="964"/>
    <cellStyle name="Header2 2 8 6 3" xfId="965"/>
    <cellStyle name="Header2 2 8 7" xfId="966"/>
    <cellStyle name="Header2 2 9" xfId="967"/>
    <cellStyle name="Header2 2 9 2" xfId="968"/>
    <cellStyle name="Header2 2 9 2 2" xfId="969"/>
    <cellStyle name="Header2 2 9 2 3" xfId="970"/>
    <cellStyle name="Header2 2 9 3" xfId="971"/>
    <cellStyle name="Header2 2 9 3 2" xfId="972"/>
    <cellStyle name="Header2 2 9 3 3" xfId="973"/>
    <cellStyle name="Header2 2 9 4" xfId="974"/>
    <cellStyle name="Header2 2 9 4 2" xfId="975"/>
    <cellStyle name="Header2 2 9 4 3" xfId="976"/>
    <cellStyle name="Header2 2 9 5" xfId="977"/>
    <cellStyle name="Header2 2 9 5 2" xfId="978"/>
    <cellStyle name="Header2 2 9 5 3" xfId="979"/>
    <cellStyle name="Header2 2 9 6" xfId="980"/>
    <cellStyle name="Header2 2 9 6 2" xfId="981"/>
    <cellStyle name="Header2 2 9 6 3" xfId="982"/>
    <cellStyle name="Header2 2 9 7" xfId="983"/>
    <cellStyle name="Header2 3" xfId="984"/>
    <cellStyle name="Header2 3 2" xfId="985"/>
    <cellStyle name="Header2 3 2 2" xfId="986"/>
    <cellStyle name="Header2 3 2 2 2" xfId="987"/>
    <cellStyle name="Header2 3 2 2 3" xfId="988"/>
    <cellStyle name="Header2 3 2 3" xfId="989"/>
    <cellStyle name="Header2 3 2 3 2" xfId="990"/>
    <cellStyle name="Header2 3 2 3 3" xfId="991"/>
    <cellStyle name="Header2 3 2 4" xfId="992"/>
    <cellStyle name="Header2 3 2 4 2" xfId="993"/>
    <cellStyle name="Header2 3 2 4 3" xfId="994"/>
    <cellStyle name="Header2 3 2 5" xfId="995"/>
    <cellStyle name="Header2 3 2 5 2" xfId="996"/>
    <cellStyle name="Header2 3 2 5 3" xfId="997"/>
    <cellStyle name="Header2 3 2 6" xfId="998"/>
    <cellStyle name="Header2 3 2 6 2" xfId="999"/>
    <cellStyle name="Header2 3 2 6 3" xfId="1000"/>
    <cellStyle name="Header2 3 2 7" xfId="1001"/>
    <cellStyle name="Header2 3 2 8" xfId="1002"/>
    <cellStyle name="Header2 3 3" xfId="1003"/>
    <cellStyle name="Header2 3 3 2" xfId="1004"/>
    <cellStyle name="Header2 3 3 2 2" xfId="1005"/>
    <cellStyle name="Header2 3 3 2 3" xfId="1006"/>
    <cellStyle name="Header2 3 3 3" xfId="1007"/>
    <cellStyle name="Header2 3 3 3 2" xfId="1008"/>
    <cellStyle name="Header2 3 3 3 3" xfId="1009"/>
    <cellStyle name="Header2 3 3 4" xfId="1010"/>
    <cellStyle name="Header2 3 3 4 2" xfId="1011"/>
    <cellStyle name="Header2 3 3 4 3" xfId="1012"/>
    <cellStyle name="Header2 3 3 5" xfId="1013"/>
    <cellStyle name="Header2 3 3 5 2" xfId="1014"/>
    <cellStyle name="Header2 3 3 5 3" xfId="1015"/>
    <cellStyle name="Header2 3 3 6" xfId="1016"/>
    <cellStyle name="Header2 3 3 6 2" xfId="1017"/>
    <cellStyle name="Header2 3 3 6 3" xfId="1018"/>
    <cellStyle name="Header2 3 3 7" xfId="1019"/>
    <cellStyle name="Header2 3 3 8" xfId="1020"/>
    <cellStyle name="Header2 3 4" xfId="1021"/>
    <cellStyle name="Header2 3 4 2" xfId="1022"/>
    <cellStyle name="Header2 3 4 2 2" xfId="1023"/>
    <cellStyle name="Header2 3 4 2 3" xfId="1024"/>
    <cellStyle name="Header2 3 4 3" xfId="1025"/>
    <cellStyle name="Header2 3 4 3 2" xfId="1026"/>
    <cellStyle name="Header2 3 4 3 3" xfId="1027"/>
    <cellStyle name="Header2 3 4 4" xfId="1028"/>
    <cellStyle name="Header2 3 4 4 2" xfId="1029"/>
    <cellStyle name="Header2 3 4 4 3" xfId="1030"/>
    <cellStyle name="Header2 3 4 5" xfId="1031"/>
    <cellStyle name="Header2 3 4 5 2" xfId="1032"/>
    <cellStyle name="Header2 3 4 5 3" xfId="1033"/>
    <cellStyle name="Header2 3 4 6" xfId="1034"/>
    <cellStyle name="Header2 3 4 6 2" xfId="1035"/>
    <cellStyle name="Header2 3 4 6 3" xfId="1036"/>
    <cellStyle name="Header2 3 4 7" xfId="1037"/>
    <cellStyle name="Header2 3 4 8" xfId="1038"/>
    <cellStyle name="Header2 3 5" xfId="1039"/>
    <cellStyle name="Header2 3 5 2" xfId="1040"/>
    <cellStyle name="Header2 3 5 2 2" xfId="1041"/>
    <cellStyle name="Header2 3 5 2 3" xfId="1042"/>
    <cellStyle name="Header2 3 5 3" xfId="1043"/>
    <cellStyle name="Header2 3 5 3 2" xfId="1044"/>
    <cellStyle name="Header2 3 5 3 3" xfId="1045"/>
    <cellStyle name="Header2 3 5 4" xfId="1046"/>
    <cellStyle name="Header2 3 5 4 2" xfId="1047"/>
    <cellStyle name="Header2 3 5 4 3" xfId="1048"/>
    <cellStyle name="Header2 3 5 5" xfId="1049"/>
    <cellStyle name="Header2 3 5 5 2" xfId="1050"/>
    <cellStyle name="Header2 3 5 5 3" xfId="1051"/>
    <cellStyle name="Header2 3 5 6" xfId="1052"/>
    <cellStyle name="Header2 3 5 6 2" xfId="1053"/>
    <cellStyle name="Header2 3 5 6 3" xfId="1054"/>
    <cellStyle name="Header2 3 5 7" xfId="1055"/>
    <cellStyle name="Header2 3 6" xfId="1056"/>
    <cellStyle name="Header2 3 6 2" xfId="1057"/>
    <cellStyle name="Header2 3 6 2 2" xfId="1058"/>
    <cellStyle name="Header2 3 6 2 3" xfId="1059"/>
    <cellStyle name="Header2 3 6 3" xfId="1060"/>
    <cellStyle name="Header2 3 6 3 2" xfId="1061"/>
    <cellStyle name="Header2 3 6 3 3" xfId="1062"/>
    <cellStyle name="Header2 3 6 4" xfId="1063"/>
    <cellStyle name="Header2 3 6 4 2" xfId="1064"/>
    <cellStyle name="Header2 3 6 4 3" xfId="1065"/>
    <cellStyle name="Header2 3 6 5" xfId="1066"/>
    <cellStyle name="Header2 3 6 5 2" xfId="1067"/>
    <cellStyle name="Header2 3 6 5 3" xfId="1068"/>
    <cellStyle name="Header2 3 6 6" xfId="1069"/>
    <cellStyle name="Header2 3 6 6 2" xfId="1070"/>
    <cellStyle name="Header2 3 6 6 3" xfId="1071"/>
    <cellStyle name="Header2 3 6 7" xfId="1072"/>
    <cellStyle name="Header2 3 7" xfId="1073"/>
    <cellStyle name="Header2 3 7 2" xfId="1074"/>
    <cellStyle name="Header2 3 7 3" xfId="1075"/>
    <cellStyle name="Header2 4" xfId="1076"/>
    <cellStyle name="Header2 4 10" xfId="1077"/>
    <cellStyle name="Header2 4 10 2" xfId="1078"/>
    <cellStyle name="Header2 4 10 3" xfId="1079"/>
    <cellStyle name="Header2 4 2" xfId="1080"/>
    <cellStyle name="Header2 4 2 2" xfId="1081"/>
    <cellStyle name="Header2 4 2 2 2" xfId="1082"/>
    <cellStyle name="Header2 4 2 2 3" xfId="1083"/>
    <cellStyle name="Header2 4 2 3" xfId="1084"/>
    <cellStyle name="Header2 4 2 3 2" xfId="1085"/>
    <cellStyle name="Header2 4 2 3 3" xfId="1086"/>
    <cellStyle name="Header2 4 2 4" xfId="1087"/>
    <cellStyle name="Header2 4 2 4 2" xfId="1088"/>
    <cellStyle name="Header2 4 2 4 3" xfId="1089"/>
    <cellStyle name="Header2 4 2 5" xfId="1090"/>
    <cellStyle name="Header2 4 2 5 2" xfId="1091"/>
    <cellStyle name="Header2 4 2 5 3" xfId="1092"/>
    <cellStyle name="Header2 4 2 6" xfId="1093"/>
    <cellStyle name="Header2 4 2 6 2" xfId="1094"/>
    <cellStyle name="Header2 4 2 6 3" xfId="1095"/>
    <cellStyle name="Header2 4 2 7" xfId="1096"/>
    <cellStyle name="Header2 4 2 8" xfId="1097"/>
    <cellStyle name="Header2 4 3" xfId="1098"/>
    <cellStyle name="Header2 4 3 2" xfId="1099"/>
    <cellStyle name="Header2 4 3 2 2" xfId="1100"/>
    <cellStyle name="Header2 4 3 2 3" xfId="1101"/>
    <cellStyle name="Header2 4 3 3" xfId="1102"/>
    <cellStyle name="Header2 4 3 3 2" xfId="1103"/>
    <cellStyle name="Header2 4 3 3 3" xfId="1104"/>
    <cellStyle name="Header2 4 3 4" xfId="1105"/>
    <cellStyle name="Header2 4 3 4 2" xfId="1106"/>
    <cellStyle name="Header2 4 3 4 3" xfId="1107"/>
    <cellStyle name="Header2 4 3 5" xfId="1108"/>
    <cellStyle name="Header2 4 3 5 2" xfId="1109"/>
    <cellStyle name="Header2 4 3 5 3" xfId="1110"/>
    <cellStyle name="Header2 4 3 6" xfId="1111"/>
    <cellStyle name="Header2 4 3 6 2" xfId="1112"/>
    <cellStyle name="Header2 4 3 6 3" xfId="1113"/>
    <cellStyle name="Header2 4 3 7" xfId="1114"/>
    <cellStyle name="Header2 4 3 8" xfId="1115"/>
    <cellStyle name="Header2 4 4" xfId="1116"/>
    <cellStyle name="Header2 4 4 2" xfId="1117"/>
    <cellStyle name="Header2 4 4 2 2" xfId="1118"/>
    <cellStyle name="Header2 4 4 2 3" xfId="1119"/>
    <cellStyle name="Header2 4 4 3" xfId="1120"/>
    <cellStyle name="Header2 4 4 3 2" xfId="1121"/>
    <cellStyle name="Header2 4 4 3 3" xfId="1122"/>
    <cellStyle name="Header2 4 4 4" xfId="1123"/>
    <cellStyle name="Header2 4 4 4 2" xfId="1124"/>
    <cellStyle name="Header2 4 4 4 3" xfId="1125"/>
    <cellStyle name="Header2 4 4 5" xfId="1126"/>
    <cellStyle name="Header2 4 4 5 2" xfId="1127"/>
    <cellStyle name="Header2 4 4 5 3" xfId="1128"/>
    <cellStyle name="Header2 4 4 6" xfId="1129"/>
    <cellStyle name="Header2 4 4 6 2" xfId="1130"/>
    <cellStyle name="Header2 4 4 6 3" xfId="1131"/>
    <cellStyle name="Header2 4 4 7" xfId="1132"/>
    <cellStyle name="Header2 4 5" xfId="1133"/>
    <cellStyle name="Header2 4 5 2" xfId="1134"/>
    <cellStyle name="Header2 4 5 2 2" xfId="1135"/>
    <cellStyle name="Header2 4 5 2 3" xfId="1136"/>
    <cellStyle name="Header2 4 5 3" xfId="1137"/>
    <cellStyle name="Header2 4 5 3 2" xfId="1138"/>
    <cellStyle name="Header2 4 5 3 3" xfId="1139"/>
    <cellStyle name="Header2 4 5 4" xfId="1140"/>
    <cellStyle name="Header2 4 5 4 2" xfId="1141"/>
    <cellStyle name="Header2 4 5 4 3" xfId="1142"/>
    <cellStyle name="Header2 4 5 5" xfId="1143"/>
    <cellStyle name="Header2 4 5 5 2" xfId="1144"/>
    <cellStyle name="Header2 4 5 5 3" xfId="1145"/>
    <cellStyle name="Header2 4 5 6" xfId="1146"/>
    <cellStyle name="Header2 4 5 6 2" xfId="1147"/>
    <cellStyle name="Header2 4 5 6 3" xfId="1148"/>
    <cellStyle name="Header2 4 5 7" xfId="1149"/>
    <cellStyle name="Header2 4 6" xfId="1150"/>
    <cellStyle name="Header2 4 6 2" xfId="1151"/>
    <cellStyle name="Header2 4 6 3" xfId="1152"/>
    <cellStyle name="Header2 4 7" xfId="1153"/>
    <cellStyle name="Header2 4 7 2" xfId="1154"/>
    <cellStyle name="Header2 4 7 3" xfId="1155"/>
    <cellStyle name="Header2 4 8" xfId="1156"/>
    <cellStyle name="Header2 4 8 2" xfId="1157"/>
    <cellStyle name="Header2 4 8 3" xfId="1158"/>
    <cellStyle name="Header2 4 9" xfId="1159"/>
    <cellStyle name="Header2 4 9 2" xfId="1160"/>
    <cellStyle name="Header2 4 9 3" xfId="1161"/>
    <cellStyle name="Header2 5" xfId="1162"/>
    <cellStyle name="Header2 5 2" xfId="1163"/>
    <cellStyle name="Header2 5 2 2" xfId="1164"/>
    <cellStyle name="Header2 5 2 3" xfId="1165"/>
    <cellStyle name="Header2 5 3" xfId="1166"/>
    <cellStyle name="Header2 5 3 2" xfId="1167"/>
    <cellStyle name="Header2 5 3 3" xfId="1168"/>
    <cellStyle name="Header2 5 4" xfId="1169"/>
    <cellStyle name="Header2 5 4 2" xfId="1170"/>
    <cellStyle name="Header2 5 4 3" xfId="1171"/>
    <cellStyle name="Header2 5 5" xfId="1172"/>
    <cellStyle name="Header2 5 5 2" xfId="1173"/>
    <cellStyle name="Header2 5 5 3" xfId="1174"/>
    <cellStyle name="Header2 5 6" xfId="1175"/>
    <cellStyle name="Header2 5 6 2" xfId="1176"/>
    <cellStyle name="Header2 5 6 3" xfId="1177"/>
    <cellStyle name="Header2 5 7" xfId="1178"/>
    <cellStyle name="Header2 5 8" xfId="1179"/>
    <cellStyle name="Header2 6" xfId="1180"/>
    <cellStyle name="Header2 6 2" xfId="1181"/>
    <cellStyle name="Header2 6 2 2" xfId="1182"/>
    <cellStyle name="Header2 6 2 3" xfId="1183"/>
    <cellStyle name="Header2 6 3" xfId="1184"/>
    <cellStyle name="Header2 6 3 2" xfId="1185"/>
    <cellStyle name="Header2 6 3 3" xfId="1186"/>
    <cellStyle name="Header2 6 4" xfId="1187"/>
    <cellStyle name="Header2 6 4 2" xfId="1188"/>
    <cellStyle name="Header2 6 4 3" xfId="1189"/>
    <cellStyle name="Header2 6 5" xfId="1190"/>
    <cellStyle name="Header2 6 5 2" xfId="1191"/>
    <cellStyle name="Header2 6 5 3" xfId="1192"/>
    <cellStyle name="Header2 6 6" xfId="1193"/>
    <cellStyle name="Header2 6 6 2" xfId="1194"/>
    <cellStyle name="Header2 6 6 3" xfId="1195"/>
    <cellStyle name="Header2 6 7" xfId="1196"/>
    <cellStyle name="Header2 6 8" xfId="1197"/>
    <cellStyle name="Header2 7" xfId="1198"/>
    <cellStyle name="Header2 7 2" xfId="1199"/>
    <cellStyle name="Header2 7 2 2" xfId="1200"/>
    <cellStyle name="Header2 7 2 3" xfId="1201"/>
    <cellStyle name="Header2 7 3" xfId="1202"/>
    <cellStyle name="Header2 7 3 2" xfId="1203"/>
    <cellStyle name="Header2 7 3 3" xfId="1204"/>
    <cellStyle name="Header2 7 4" xfId="1205"/>
    <cellStyle name="Header2 7 4 2" xfId="1206"/>
    <cellStyle name="Header2 7 4 3" xfId="1207"/>
    <cellStyle name="Header2 7 5" xfId="1208"/>
    <cellStyle name="Header2 7 5 2" xfId="1209"/>
    <cellStyle name="Header2 7 5 3" xfId="1210"/>
    <cellStyle name="Header2 7 6" xfId="1211"/>
    <cellStyle name="Header2 7 6 2" xfId="1212"/>
    <cellStyle name="Header2 7 6 3" xfId="1213"/>
    <cellStyle name="Header2 7 7" xfId="1214"/>
    <cellStyle name="Header2 8" xfId="1215"/>
    <cellStyle name="Header2 8 2" xfId="1216"/>
    <cellStyle name="Header2 8 2 2" xfId="1217"/>
    <cellStyle name="Header2 8 2 3" xfId="1218"/>
    <cellStyle name="Header2 8 3" xfId="1219"/>
    <cellStyle name="Header2 8 3 2" xfId="1220"/>
    <cellStyle name="Header2 8 3 3" xfId="1221"/>
    <cellStyle name="Header2 8 4" xfId="1222"/>
    <cellStyle name="Header2 8 4 2" xfId="1223"/>
    <cellStyle name="Header2 8 4 3" xfId="1224"/>
    <cellStyle name="Header2 8 5" xfId="1225"/>
    <cellStyle name="Header2 8 5 2" xfId="1226"/>
    <cellStyle name="Header2 8 5 3" xfId="1227"/>
    <cellStyle name="Header2 8 6" xfId="1228"/>
    <cellStyle name="Header2 8 6 2" xfId="1229"/>
    <cellStyle name="Header2 8 6 3" xfId="1230"/>
    <cellStyle name="Header2 8 7" xfId="1231"/>
    <cellStyle name="Heading 1 10" xfId="5584"/>
    <cellStyle name="Heading 1 11" xfId="5585"/>
    <cellStyle name="Heading 1 12" xfId="5586"/>
    <cellStyle name="Heading 1 13" xfId="5587"/>
    <cellStyle name="Heading 1 14" xfId="5588"/>
    <cellStyle name="Heading 1 15" xfId="5589"/>
    <cellStyle name="Heading 1 16" xfId="5590"/>
    <cellStyle name="Heading 1 17" xfId="5591"/>
    <cellStyle name="Heading 1 18" xfId="5592"/>
    <cellStyle name="Heading 1 19" xfId="5593"/>
    <cellStyle name="Heading 1 2" xfId="1232"/>
    <cellStyle name="Heading 1 2 2" xfId="5594"/>
    <cellStyle name="Heading 1 20" xfId="5595"/>
    <cellStyle name="Heading 1 21" xfId="5596"/>
    <cellStyle name="Heading 1 3" xfId="5597"/>
    <cellStyle name="Heading 1 3 2" xfId="5598"/>
    <cellStyle name="Heading 1 3 3" xfId="5599"/>
    <cellStyle name="Heading 1 4" xfId="5600"/>
    <cellStyle name="Heading 1 5" xfId="5601"/>
    <cellStyle name="Heading 1 6" xfId="5602"/>
    <cellStyle name="Heading 1 7" xfId="5603"/>
    <cellStyle name="Heading 1 8" xfId="5604"/>
    <cellStyle name="Heading 1 9" xfId="5605"/>
    <cellStyle name="Heading 2 10" xfId="5606"/>
    <cellStyle name="Heading 2 11" xfId="5607"/>
    <cellStyle name="Heading 2 12" xfId="5608"/>
    <cellStyle name="Heading 2 13" xfId="5609"/>
    <cellStyle name="Heading 2 14" xfId="5610"/>
    <cellStyle name="Heading 2 15" xfId="5611"/>
    <cellStyle name="Heading 2 16" xfId="5612"/>
    <cellStyle name="Heading 2 17" xfId="5613"/>
    <cellStyle name="Heading 2 18" xfId="5614"/>
    <cellStyle name="Heading 2 19" xfId="5615"/>
    <cellStyle name="Heading 2 2" xfId="1233"/>
    <cellStyle name="Heading 2 2 2" xfId="5616"/>
    <cellStyle name="Heading 2 20" xfId="5617"/>
    <cellStyle name="Heading 2 21" xfId="5618"/>
    <cellStyle name="Heading 2 3" xfId="5619"/>
    <cellStyle name="Heading 2 3 2" xfId="5620"/>
    <cellStyle name="Heading 2 3 3" xfId="5621"/>
    <cellStyle name="Heading 2 4" xfId="5622"/>
    <cellStyle name="Heading 2 5" xfId="5623"/>
    <cellStyle name="Heading 2 6" xfId="5624"/>
    <cellStyle name="Heading 2 7" xfId="5625"/>
    <cellStyle name="Heading 2 8" xfId="5626"/>
    <cellStyle name="Heading 2 9" xfId="5627"/>
    <cellStyle name="Heading 3 2" xfId="1234"/>
    <cellStyle name="Heading 3 3" xfId="5628"/>
    <cellStyle name="Heading 3 4" xfId="5629"/>
    <cellStyle name="Heading 4 2" xfId="1235"/>
    <cellStyle name="Heading 4 3" xfId="5630"/>
    <cellStyle name="Heading 4 4" xfId="5631"/>
    <cellStyle name="Heading1" xfId="5632"/>
    <cellStyle name="Heading2" xfId="5633"/>
    <cellStyle name="Heading3" xfId="5634"/>
    <cellStyle name="HEADINGS" xfId="5635"/>
    <cellStyle name="HEADINGSTOP" xfId="5636"/>
    <cellStyle name="Helv 9 ctr wrap" xfId="5637"/>
    <cellStyle name="Helv 9 lft wrap" xfId="5638"/>
    <cellStyle name="helvetica" xfId="5639"/>
    <cellStyle name="HIGHLIGHT" xfId="5640"/>
    <cellStyle name="Hooman" xfId="5641"/>
    <cellStyle name="Hyperlink 2" xfId="5642"/>
    <cellStyle name="Hyperlink 3" xfId="5643"/>
    <cellStyle name="Input %" xfId="5644"/>
    <cellStyle name="Input [yellow]" xfId="1236"/>
    <cellStyle name="Input [yellow] 2" xfId="1237"/>
    <cellStyle name="Input [yellow] 2 10" xfId="1238"/>
    <cellStyle name="Input [yellow] 2 10 2" xfId="1239"/>
    <cellStyle name="Input [yellow] 2 10 3" xfId="1240"/>
    <cellStyle name="Input [yellow] 2 2" xfId="1241"/>
    <cellStyle name="Input [yellow] 2 2 10" xfId="1242"/>
    <cellStyle name="Input [yellow] 2 2 10 2" xfId="1243"/>
    <cellStyle name="Input [yellow] 2 2 10 3" xfId="1244"/>
    <cellStyle name="Input [yellow] 2 2 11" xfId="1245"/>
    <cellStyle name="Input [yellow] 2 2 11 2" xfId="1246"/>
    <cellStyle name="Input [yellow] 2 2 11 3" xfId="1247"/>
    <cellStyle name="Input [yellow] 2 2 12" xfId="1248"/>
    <cellStyle name="Input [yellow] 2 2 12 2" xfId="1249"/>
    <cellStyle name="Input [yellow] 2 2 12 3" xfId="1250"/>
    <cellStyle name="Input [yellow] 2 2 13" xfId="1251"/>
    <cellStyle name="Input [yellow] 2 2 13 2" xfId="1252"/>
    <cellStyle name="Input [yellow] 2 2 13 3" xfId="1253"/>
    <cellStyle name="Input [yellow] 2 2 14" xfId="1254"/>
    <cellStyle name="Input [yellow] 2 2 14 2" xfId="1255"/>
    <cellStyle name="Input [yellow] 2 2 14 3" xfId="1256"/>
    <cellStyle name="Input [yellow] 2 2 2" xfId="1257"/>
    <cellStyle name="Input [yellow] 2 2 2 2" xfId="1258"/>
    <cellStyle name="Input [yellow] 2 2 2 2 2" xfId="1259"/>
    <cellStyle name="Input [yellow] 2 2 2 2 2 2" xfId="1260"/>
    <cellStyle name="Input [yellow] 2 2 2 2 2 3" xfId="1261"/>
    <cellStyle name="Input [yellow] 2 2 2 2 3" xfId="1262"/>
    <cellStyle name="Input [yellow] 2 2 2 2 3 2" xfId="1263"/>
    <cellStyle name="Input [yellow] 2 2 2 2 3 3" xfId="1264"/>
    <cellStyle name="Input [yellow] 2 2 2 2 4" xfId="1265"/>
    <cellStyle name="Input [yellow] 2 2 2 2 4 2" xfId="1266"/>
    <cellStyle name="Input [yellow] 2 2 2 2 4 3" xfId="1267"/>
    <cellStyle name="Input [yellow] 2 2 2 2 5" xfId="1268"/>
    <cellStyle name="Input [yellow] 2 2 2 2 5 2" xfId="1269"/>
    <cellStyle name="Input [yellow] 2 2 2 2 5 3" xfId="1270"/>
    <cellStyle name="Input [yellow] 2 2 2 2 6" xfId="1271"/>
    <cellStyle name="Input [yellow] 2 2 2 2 6 2" xfId="1272"/>
    <cellStyle name="Input [yellow] 2 2 2 2 6 3" xfId="1273"/>
    <cellStyle name="Input [yellow] 2 2 2 2 7" xfId="1274"/>
    <cellStyle name="Input [yellow] 2 2 2 2 8" xfId="1275"/>
    <cellStyle name="Input [yellow] 2 2 2 3" xfId="1276"/>
    <cellStyle name="Input [yellow] 2 2 2 3 2" xfId="1277"/>
    <cellStyle name="Input [yellow] 2 2 2 3 2 2" xfId="1278"/>
    <cellStyle name="Input [yellow] 2 2 2 3 2 3" xfId="1279"/>
    <cellStyle name="Input [yellow] 2 2 2 3 3" xfId="1280"/>
    <cellStyle name="Input [yellow] 2 2 2 3 3 2" xfId="1281"/>
    <cellStyle name="Input [yellow] 2 2 2 3 3 3" xfId="1282"/>
    <cellStyle name="Input [yellow] 2 2 2 3 4" xfId="1283"/>
    <cellStyle name="Input [yellow] 2 2 2 3 4 2" xfId="1284"/>
    <cellStyle name="Input [yellow] 2 2 2 3 4 3" xfId="1285"/>
    <cellStyle name="Input [yellow] 2 2 2 3 5" xfId="1286"/>
    <cellStyle name="Input [yellow] 2 2 2 3 5 2" xfId="1287"/>
    <cellStyle name="Input [yellow] 2 2 2 3 5 3" xfId="1288"/>
    <cellStyle name="Input [yellow] 2 2 2 3 6" xfId="1289"/>
    <cellStyle name="Input [yellow] 2 2 2 3 6 2" xfId="1290"/>
    <cellStyle name="Input [yellow] 2 2 2 3 6 3" xfId="1291"/>
    <cellStyle name="Input [yellow] 2 2 2 3 7" xfId="1292"/>
    <cellStyle name="Input [yellow] 2 2 2 3 8" xfId="1293"/>
    <cellStyle name="Input [yellow] 2 2 2 4" xfId="1294"/>
    <cellStyle name="Input [yellow] 2 2 2 4 2" xfId="1295"/>
    <cellStyle name="Input [yellow] 2 2 2 4 2 2" xfId="1296"/>
    <cellStyle name="Input [yellow] 2 2 2 4 2 3" xfId="1297"/>
    <cellStyle name="Input [yellow] 2 2 2 4 3" xfId="1298"/>
    <cellStyle name="Input [yellow] 2 2 2 4 3 2" xfId="1299"/>
    <cellStyle name="Input [yellow] 2 2 2 4 3 3" xfId="1300"/>
    <cellStyle name="Input [yellow] 2 2 2 4 4" xfId="1301"/>
    <cellStyle name="Input [yellow] 2 2 2 4 4 2" xfId="1302"/>
    <cellStyle name="Input [yellow] 2 2 2 4 4 3" xfId="1303"/>
    <cellStyle name="Input [yellow] 2 2 2 4 5" xfId="1304"/>
    <cellStyle name="Input [yellow] 2 2 2 4 5 2" xfId="1305"/>
    <cellStyle name="Input [yellow] 2 2 2 4 5 3" xfId="1306"/>
    <cellStyle name="Input [yellow] 2 2 2 4 6" xfId="1307"/>
    <cellStyle name="Input [yellow] 2 2 2 4 6 2" xfId="1308"/>
    <cellStyle name="Input [yellow] 2 2 2 4 6 3" xfId="1309"/>
    <cellStyle name="Input [yellow] 2 2 2 4 7" xfId="1310"/>
    <cellStyle name="Input [yellow] 2 2 2 4 8" xfId="1311"/>
    <cellStyle name="Input [yellow] 2 2 2 5" xfId="1312"/>
    <cellStyle name="Input [yellow] 2 2 2 5 2" xfId="1313"/>
    <cellStyle name="Input [yellow] 2 2 2 5 2 2" xfId="1314"/>
    <cellStyle name="Input [yellow] 2 2 2 5 2 3" xfId="1315"/>
    <cellStyle name="Input [yellow] 2 2 2 5 3" xfId="1316"/>
    <cellStyle name="Input [yellow] 2 2 2 5 3 2" xfId="1317"/>
    <cellStyle name="Input [yellow] 2 2 2 5 3 3" xfId="1318"/>
    <cellStyle name="Input [yellow] 2 2 2 5 4" xfId="1319"/>
    <cellStyle name="Input [yellow] 2 2 2 5 4 2" xfId="1320"/>
    <cellStyle name="Input [yellow] 2 2 2 5 4 3" xfId="1321"/>
    <cellStyle name="Input [yellow] 2 2 2 5 5" xfId="1322"/>
    <cellStyle name="Input [yellow] 2 2 2 5 5 2" xfId="1323"/>
    <cellStyle name="Input [yellow] 2 2 2 5 5 3" xfId="1324"/>
    <cellStyle name="Input [yellow] 2 2 2 5 6" xfId="1325"/>
    <cellStyle name="Input [yellow] 2 2 2 5 6 2" xfId="1326"/>
    <cellStyle name="Input [yellow] 2 2 2 5 6 3" xfId="1327"/>
    <cellStyle name="Input [yellow] 2 2 2 5 7" xfId="1328"/>
    <cellStyle name="Input [yellow] 2 2 2 6" xfId="1329"/>
    <cellStyle name="Input [yellow] 2 2 2 6 2" xfId="1330"/>
    <cellStyle name="Input [yellow] 2 2 2 6 2 2" xfId="1331"/>
    <cellStyle name="Input [yellow] 2 2 2 6 2 3" xfId="1332"/>
    <cellStyle name="Input [yellow] 2 2 2 6 3" xfId="1333"/>
    <cellStyle name="Input [yellow] 2 2 2 6 3 2" xfId="1334"/>
    <cellStyle name="Input [yellow] 2 2 2 6 3 3" xfId="1335"/>
    <cellStyle name="Input [yellow] 2 2 2 6 4" xfId="1336"/>
    <cellStyle name="Input [yellow] 2 2 2 6 4 2" xfId="1337"/>
    <cellStyle name="Input [yellow] 2 2 2 6 4 3" xfId="1338"/>
    <cellStyle name="Input [yellow] 2 2 2 6 5" xfId="1339"/>
    <cellStyle name="Input [yellow] 2 2 2 6 5 2" xfId="1340"/>
    <cellStyle name="Input [yellow] 2 2 2 6 5 3" xfId="1341"/>
    <cellStyle name="Input [yellow] 2 2 2 6 6" xfId="1342"/>
    <cellStyle name="Input [yellow] 2 2 2 6 6 2" xfId="1343"/>
    <cellStyle name="Input [yellow] 2 2 2 6 6 3" xfId="1344"/>
    <cellStyle name="Input [yellow] 2 2 2 6 7" xfId="1345"/>
    <cellStyle name="Input [yellow] 2 2 2 7" xfId="1346"/>
    <cellStyle name="Input [yellow] 2 2 2 7 2" xfId="1347"/>
    <cellStyle name="Input [yellow] 2 2 2 7 3" xfId="1348"/>
    <cellStyle name="Input [yellow] 2 2 3" xfId="1349"/>
    <cellStyle name="Input [yellow] 2 2 3 2" xfId="1350"/>
    <cellStyle name="Input [yellow] 2 2 3 2 2" xfId="1351"/>
    <cellStyle name="Input [yellow] 2 2 3 2 2 2" xfId="1352"/>
    <cellStyle name="Input [yellow] 2 2 3 2 2 3" xfId="1353"/>
    <cellStyle name="Input [yellow] 2 2 3 2 3" xfId="1354"/>
    <cellStyle name="Input [yellow] 2 2 3 2 3 2" xfId="1355"/>
    <cellStyle name="Input [yellow] 2 2 3 2 3 3" xfId="1356"/>
    <cellStyle name="Input [yellow] 2 2 3 2 4" xfId="1357"/>
    <cellStyle name="Input [yellow] 2 2 3 2 4 2" xfId="1358"/>
    <cellStyle name="Input [yellow] 2 2 3 2 4 3" xfId="1359"/>
    <cellStyle name="Input [yellow] 2 2 3 2 5" xfId="1360"/>
    <cellStyle name="Input [yellow] 2 2 3 2 5 2" xfId="1361"/>
    <cellStyle name="Input [yellow] 2 2 3 2 5 3" xfId="1362"/>
    <cellStyle name="Input [yellow] 2 2 3 2 6" xfId="1363"/>
    <cellStyle name="Input [yellow] 2 2 3 2 6 2" xfId="1364"/>
    <cellStyle name="Input [yellow] 2 2 3 2 6 3" xfId="1365"/>
    <cellStyle name="Input [yellow] 2 2 3 2 7" xfId="1366"/>
    <cellStyle name="Input [yellow] 2 2 3 2 8" xfId="1367"/>
    <cellStyle name="Input [yellow] 2 2 3 3" xfId="1368"/>
    <cellStyle name="Input [yellow] 2 2 3 3 2" xfId="1369"/>
    <cellStyle name="Input [yellow] 2 2 3 3 2 2" xfId="1370"/>
    <cellStyle name="Input [yellow] 2 2 3 3 2 3" xfId="1371"/>
    <cellStyle name="Input [yellow] 2 2 3 3 3" xfId="1372"/>
    <cellStyle name="Input [yellow] 2 2 3 3 3 2" xfId="1373"/>
    <cellStyle name="Input [yellow] 2 2 3 3 3 3" xfId="1374"/>
    <cellStyle name="Input [yellow] 2 2 3 3 4" xfId="1375"/>
    <cellStyle name="Input [yellow] 2 2 3 3 4 2" xfId="1376"/>
    <cellStyle name="Input [yellow] 2 2 3 3 4 3" xfId="1377"/>
    <cellStyle name="Input [yellow] 2 2 3 3 5" xfId="1378"/>
    <cellStyle name="Input [yellow] 2 2 3 3 5 2" xfId="1379"/>
    <cellStyle name="Input [yellow] 2 2 3 3 5 3" xfId="1380"/>
    <cellStyle name="Input [yellow] 2 2 3 3 6" xfId="1381"/>
    <cellStyle name="Input [yellow] 2 2 3 3 6 2" xfId="1382"/>
    <cellStyle name="Input [yellow] 2 2 3 3 6 3" xfId="1383"/>
    <cellStyle name="Input [yellow] 2 2 3 3 7" xfId="1384"/>
    <cellStyle name="Input [yellow] 2 2 3 3 8" xfId="1385"/>
    <cellStyle name="Input [yellow] 2 2 3 4" xfId="1386"/>
    <cellStyle name="Input [yellow] 2 2 3 4 2" xfId="1387"/>
    <cellStyle name="Input [yellow] 2 2 3 4 2 2" xfId="1388"/>
    <cellStyle name="Input [yellow] 2 2 3 4 2 3" xfId="1389"/>
    <cellStyle name="Input [yellow] 2 2 3 4 3" xfId="1390"/>
    <cellStyle name="Input [yellow] 2 2 3 4 3 2" xfId="1391"/>
    <cellStyle name="Input [yellow] 2 2 3 4 3 3" xfId="1392"/>
    <cellStyle name="Input [yellow] 2 2 3 4 4" xfId="1393"/>
    <cellStyle name="Input [yellow] 2 2 3 4 4 2" xfId="1394"/>
    <cellStyle name="Input [yellow] 2 2 3 4 4 3" xfId="1395"/>
    <cellStyle name="Input [yellow] 2 2 3 4 5" xfId="1396"/>
    <cellStyle name="Input [yellow] 2 2 3 4 5 2" xfId="1397"/>
    <cellStyle name="Input [yellow] 2 2 3 4 5 3" xfId="1398"/>
    <cellStyle name="Input [yellow] 2 2 3 4 6" xfId="1399"/>
    <cellStyle name="Input [yellow] 2 2 3 4 6 2" xfId="1400"/>
    <cellStyle name="Input [yellow] 2 2 3 4 6 3" xfId="1401"/>
    <cellStyle name="Input [yellow] 2 2 3 4 7" xfId="1402"/>
    <cellStyle name="Input [yellow] 2 2 3 4 8" xfId="1403"/>
    <cellStyle name="Input [yellow] 2 2 3 5" xfId="1404"/>
    <cellStyle name="Input [yellow] 2 2 3 5 2" xfId="1405"/>
    <cellStyle name="Input [yellow] 2 2 3 5 2 2" xfId="1406"/>
    <cellStyle name="Input [yellow] 2 2 3 5 2 3" xfId="1407"/>
    <cellStyle name="Input [yellow] 2 2 3 5 3" xfId="1408"/>
    <cellStyle name="Input [yellow] 2 2 3 5 3 2" xfId="1409"/>
    <cellStyle name="Input [yellow] 2 2 3 5 3 3" xfId="1410"/>
    <cellStyle name="Input [yellow] 2 2 3 5 4" xfId="1411"/>
    <cellStyle name="Input [yellow] 2 2 3 5 4 2" xfId="1412"/>
    <cellStyle name="Input [yellow] 2 2 3 5 4 3" xfId="1413"/>
    <cellStyle name="Input [yellow] 2 2 3 5 5" xfId="1414"/>
    <cellStyle name="Input [yellow] 2 2 3 5 5 2" xfId="1415"/>
    <cellStyle name="Input [yellow] 2 2 3 5 5 3" xfId="1416"/>
    <cellStyle name="Input [yellow] 2 2 3 5 6" xfId="1417"/>
    <cellStyle name="Input [yellow] 2 2 3 5 6 2" xfId="1418"/>
    <cellStyle name="Input [yellow] 2 2 3 5 6 3" xfId="1419"/>
    <cellStyle name="Input [yellow] 2 2 3 5 7" xfId="1420"/>
    <cellStyle name="Input [yellow] 2 2 3 6" xfId="1421"/>
    <cellStyle name="Input [yellow] 2 2 3 6 2" xfId="1422"/>
    <cellStyle name="Input [yellow] 2 2 3 6 2 2" xfId="1423"/>
    <cellStyle name="Input [yellow] 2 2 3 6 2 3" xfId="1424"/>
    <cellStyle name="Input [yellow] 2 2 3 6 3" xfId="1425"/>
    <cellStyle name="Input [yellow] 2 2 3 6 3 2" xfId="1426"/>
    <cellStyle name="Input [yellow] 2 2 3 6 3 3" xfId="1427"/>
    <cellStyle name="Input [yellow] 2 2 3 6 4" xfId="1428"/>
    <cellStyle name="Input [yellow] 2 2 3 6 4 2" xfId="1429"/>
    <cellStyle name="Input [yellow] 2 2 3 6 4 3" xfId="1430"/>
    <cellStyle name="Input [yellow] 2 2 3 6 5" xfId="1431"/>
    <cellStyle name="Input [yellow] 2 2 3 6 5 2" xfId="1432"/>
    <cellStyle name="Input [yellow] 2 2 3 6 5 3" xfId="1433"/>
    <cellStyle name="Input [yellow] 2 2 3 6 6" xfId="1434"/>
    <cellStyle name="Input [yellow] 2 2 3 6 6 2" xfId="1435"/>
    <cellStyle name="Input [yellow] 2 2 3 6 6 3" xfId="1436"/>
    <cellStyle name="Input [yellow] 2 2 3 6 7" xfId="1437"/>
    <cellStyle name="Input [yellow] 2 2 3 7" xfId="1438"/>
    <cellStyle name="Input [yellow] 2 2 3 7 2" xfId="1439"/>
    <cellStyle name="Input [yellow] 2 2 3 7 3" xfId="1440"/>
    <cellStyle name="Input [yellow] 2 2 4" xfId="1441"/>
    <cellStyle name="Input [yellow] 2 2 4 10" xfId="1442"/>
    <cellStyle name="Input [yellow] 2 2 4 10 2" xfId="1443"/>
    <cellStyle name="Input [yellow] 2 2 4 10 3" xfId="1444"/>
    <cellStyle name="Input [yellow] 2 2 4 2" xfId="1445"/>
    <cellStyle name="Input [yellow] 2 2 4 2 2" xfId="1446"/>
    <cellStyle name="Input [yellow] 2 2 4 2 2 2" xfId="1447"/>
    <cellStyle name="Input [yellow] 2 2 4 2 2 3" xfId="1448"/>
    <cellStyle name="Input [yellow] 2 2 4 2 3" xfId="1449"/>
    <cellStyle name="Input [yellow] 2 2 4 2 3 2" xfId="1450"/>
    <cellStyle name="Input [yellow] 2 2 4 2 3 3" xfId="1451"/>
    <cellStyle name="Input [yellow] 2 2 4 2 4" xfId="1452"/>
    <cellStyle name="Input [yellow] 2 2 4 2 4 2" xfId="1453"/>
    <cellStyle name="Input [yellow] 2 2 4 2 4 3" xfId="1454"/>
    <cellStyle name="Input [yellow] 2 2 4 2 5" xfId="1455"/>
    <cellStyle name="Input [yellow] 2 2 4 2 5 2" xfId="1456"/>
    <cellStyle name="Input [yellow] 2 2 4 2 5 3" xfId="1457"/>
    <cellStyle name="Input [yellow] 2 2 4 2 6" xfId="1458"/>
    <cellStyle name="Input [yellow] 2 2 4 2 6 2" xfId="1459"/>
    <cellStyle name="Input [yellow] 2 2 4 2 6 3" xfId="1460"/>
    <cellStyle name="Input [yellow] 2 2 4 2 7" xfId="1461"/>
    <cellStyle name="Input [yellow] 2 2 4 2 8" xfId="1462"/>
    <cellStyle name="Input [yellow] 2 2 4 3" xfId="1463"/>
    <cellStyle name="Input [yellow] 2 2 4 3 2" xfId="1464"/>
    <cellStyle name="Input [yellow] 2 2 4 3 2 2" xfId="1465"/>
    <cellStyle name="Input [yellow] 2 2 4 3 2 3" xfId="1466"/>
    <cellStyle name="Input [yellow] 2 2 4 3 3" xfId="1467"/>
    <cellStyle name="Input [yellow] 2 2 4 3 3 2" xfId="1468"/>
    <cellStyle name="Input [yellow] 2 2 4 3 3 3" xfId="1469"/>
    <cellStyle name="Input [yellow] 2 2 4 3 4" xfId="1470"/>
    <cellStyle name="Input [yellow] 2 2 4 3 4 2" xfId="1471"/>
    <cellStyle name="Input [yellow] 2 2 4 3 4 3" xfId="1472"/>
    <cellStyle name="Input [yellow] 2 2 4 3 5" xfId="1473"/>
    <cellStyle name="Input [yellow] 2 2 4 3 5 2" xfId="1474"/>
    <cellStyle name="Input [yellow] 2 2 4 3 5 3" xfId="1475"/>
    <cellStyle name="Input [yellow] 2 2 4 3 6" xfId="1476"/>
    <cellStyle name="Input [yellow] 2 2 4 3 6 2" xfId="1477"/>
    <cellStyle name="Input [yellow] 2 2 4 3 6 3" xfId="1478"/>
    <cellStyle name="Input [yellow] 2 2 4 3 7" xfId="1479"/>
    <cellStyle name="Input [yellow] 2 2 4 3 8" xfId="1480"/>
    <cellStyle name="Input [yellow] 2 2 4 4" xfId="1481"/>
    <cellStyle name="Input [yellow] 2 2 4 4 2" xfId="1482"/>
    <cellStyle name="Input [yellow] 2 2 4 4 2 2" xfId="1483"/>
    <cellStyle name="Input [yellow] 2 2 4 4 2 3" xfId="1484"/>
    <cellStyle name="Input [yellow] 2 2 4 4 3" xfId="1485"/>
    <cellStyle name="Input [yellow] 2 2 4 4 3 2" xfId="1486"/>
    <cellStyle name="Input [yellow] 2 2 4 4 3 3" xfId="1487"/>
    <cellStyle name="Input [yellow] 2 2 4 4 4" xfId="1488"/>
    <cellStyle name="Input [yellow] 2 2 4 4 4 2" xfId="1489"/>
    <cellStyle name="Input [yellow] 2 2 4 4 4 3" xfId="1490"/>
    <cellStyle name="Input [yellow] 2 2 4 4 5" xfId="1491"/>
    <cellStyle name="Input [yellow] 2 2 4 4 5 2" xfId="1492"/>
    <cellStyle name="Input [yellow] 2 2 4 4 5 3" xfId="1493"/>
    <cellStyle name="Input [yellow] 2 2 4 4 6" xfId="1494"/>
    <cellStyle name="Input [yellow] 2 2 4 4 6 2" xfId="1495"/>
    <cellStyle name="Input [yellow] 2 2 4 4 6 3" xfId="1496"/>
    <cellStyle name="Input [yellow] 2 2 4 4 7" xfId="1497"/>
    <cellStyle name="Input [yellow] 2 2 4 5" xfId="1498"/>
    <cellStyle name="Input [yellow] 2 2 4 5 2" xfId="1499"/>
    <cellStyle name="Input [yellow] 2 2 4 5 2 2" xfId="1500"/>
    <cellStyle name="Input [yellow] 2 2 4 5 2 3" xfId="1501"/>
    <cellStyle name="Input [yellow] 2 2 4 5 3" xfId="1502"/>
    <cellStyle name="Input [yellow] 2 2 4 5 3 2" xfId="1503"/>
    <cellStyle name="Input [yellow] 2 2 4 5 3 3" xfId="1504"/>
    <cellStyle name="Input [yellow] 2 2 4 5 4" xfId="1505"/>
    <cellStyle name="Input [yellow] 2 2 4 5 4 2" xfId="1506"/>
    <cellStyle name="Input [yellow] 2 2 4 5 4 3" xfId="1507"/>
    <cellStyle name="Input [yellow] 2 2 4 5 5" xfId="1508"/>
    <cellStyle name="Input [yellow] 2 2 4 5 5 2" xfId="1509"/>
    <cellStyle name="Input [yellow] 2 2 4 5 5 3" xfId="1510"/>
    <cellStyle name="Input [yellow] 2 2 4 5 6" xfId="1511"/>
    <cellStyle name="Input [yellow] 2 2 4 5 6 2" xfId="1512"/>
    <cellStyle name="Input [yellow] 2 2 4 5 6 3" xfId="1513"/>
    <cellStyle name="Input [yellow] 2 2 4 5 7" xfId="1514"/>
    <cellStyle name="Input [yellow] 2 2 4 6" xfId="1515"/>
    <cellStyle name="Input [yellow] 2 2 4 6 2" xfId="1516"/>
    <cellStyle name="Input [yellow] 2 2 4 6 3" xfId="1517"/>
    <cellStyle name="Input [yellow] 2 2 4 7" xfId="1518"/>
    <cellStyle name="Input [yellow] 2 2 4 7 2" xfId="1519"/>
    <cellStyle name="Input [yellow] 2 2 4 7 3" xfId="1520"/>
    <cellStyle name="Input [yellow] 2 2 4 8" xfId="1521"/>
    <cellStyle name="Input [yellow] 2 2 4 8 2" xfId="1522"/>
    <cellStyle name="Input [yellow] 2 2 4 8 3" xfId="1523"/>
    <cellStyle name="Input [yellow] 2 2 4 9" xfId="1524"/>
    <cellStyle name="Input [yellow] 2 2 4 9 2" xfId="1525"/>
    <cellStyle name="Input [yellow] 2 2 4 9 3" xfId="1526"/>
    <cellStyle name="Input [yellow] 2 2 5" xfId="1527"/>
    <cellStyle name="Input [yellow] 2 2 5 10" xfId="1528"/>
    <cellStyle name="Input [yellow] 2 2 5 10 2" xfId="1529"/>
    <cellStyle name="Input [yellow] 2 2 5 10 3" xfId="1530"/>
    <cellStyle name="Input [yellow] 2 2 5 2" xfId="1531"/>
    <cellStyle name="Input [yellow] 2 2 5 2 2" xfId="1532"/>
    <cellStyle name="Input [yellow] 2 2 5 2 2 2" xfId="1533"/>
    <cellStyle name="Input [yellow] 2 2 5 2 2 3" xfId="1534"/>
    <cellStyle name="Input [yellow] 2 2 5 2 3" xfId="1535"/>
    <cellStyle name="Input [yellow] 2 2 5 2 3 2" xfId="1536"/>
    <cellStyle name="Input [yellow] 2 2 5 2 3 3" xfId="1537"/>
    <cellStyle name="Input [yellow] 2 2 5 2 4" xfId="1538"/>
    <cellStyle name="Input [yellow] 2 2 5 2 4 2" xfId="1539"/>
    <cellStyle name="Input [yellow] 2 2 5 2 4 3" xfId="1540"/>
    <cellStyle name="Input [yellow] 2 2 5 2 5" xfId="1541"/>
    <cellStyle name="Input [yellow] 2 2 5 2 5 2" xfId="1542"/>
    <cellStyle name="Input [yellow] 2 2 5 2 5 3" xfId="1543"/>
    <cellStyle name="Input [yellow] 2 2 5 2 6" xfId="1544"/>
    <cellStyle name="Input [yellow] 2 2 5 2 6 2" xfId="1545"/>
    <cellStyle name="Input [yellow] 2 2 5 2 6 3" xfId="1546"/>
    <cellStyle name="Input [yellow] 2 2 5 2 7" xfId="1547"/>
    <cellStyle name="Input [yellow] 2 2 5 2 8" xfId="1548"/>
    <cellStyle name="Input [yellow] 2 2 5 3" xfId="1549"/>
    <cellStyle name="Input [yellow] 2 2 5 3 2" xfId="1550"/>
    <cellStyle name="Input [yellow] 2 2 5 3 2 2" xfId="1551"/>
    <cellStyle name="Input [yellow] 2 2 5 3 2 3" xfId="1552"/>
    <cellStyle name="Input [yellow] 2 2 5 3 3" xfId="1553"/>
    <cellStyle name="Input [yellow] 2 2 5 3 3 2" xfId="1554"/>
    <cellStyle name="Input [yellow] 2 2 5 3 3 3" xfId="1555"/>
    <cellStyle name="Input [yellow] 2 2 5 3 4" xfId="1556"/>
    <cellStyle name="Input [yellow] 2 2 5 3 4 2" xfId="1557"/>
    <cellStyle name="Input [yellow] 2 2 5 3 4 3" xfId="1558"/>
    <cellStyle name="Input [yellow] 2 2 5 3 5" xfId="1559"/>
    <cellStyle name="Input [yellow] 2 2 5 3 5 2" xfId="1560"/>
    <cellStyle name="Input [yellow] 2 2 5 3 5 3" xfId="1561"/>
    <cellStyle name="Input [yellow] 2 2 5 3 6" xfId="1562"/>
    <cellStyle name="Input [yellow] 2 2 5 3 6 2" xfId="1563"/>
    <cellStyle name="Input [yellow] 2 2 5 3 6 3" xfId="1564"/>
    <cellStyle name="Input [yellow] 2 2 5 3 7" xfId="1565"/>
    <cellStyle name="Input [yellow] 2 2 5 3 8" xfId="1566"/>
    <cellStyle name="Input [yellow] 2 2 5 4" xfId="1567"/>
    <cellStyle name="Input [yellow] 2 2 5 4 2" xfId="1568"/>
    <cellStyle name="Input [yellow] 2 2 5 4 2 2" xfId="1569"/>
    <cellStyle name="Input [yellow] 2 2 5 4 2 3" xfId="1570"/>
    <cellStyle name="Input [yellow] 2 2 5 4 3" xfId="1571"/>
    <cellStyle name="Input [yellow] 2 2 5 4 3 2" xfId="1572"/>
    <cellStyle name="Input [yellow] 2 2 5 4 3 3" xfId="1573"/>
    <cellStyle name="Input [yellow] 2 2 5 4 4" xfId="1574"/>
    <cellStyle name="Input [yellow] 2 2 5 4 4 2" xfId="1575"/>
    <cellStyle name="Input [yellow] 2 2 5 4 4 3" xfId="1576"/>
    <cellStyle name="Input [yellow] 2 2 5 4 5" xfId="1577"/>
    <cellStyle name="Input [yellow] 2 2 5 4 5 2" xfId="1578"/>
    <cellStyle name="Input [yellow] 2 2 5 4 5 3" xfId="1579"/>
    <cellStyle name="Input [yellow] 2 2 5 4 6" xfId="1580"/>
    <cellStyle name="Input [yellow] 2 2 5 4 6 2" xfId="1581"/>
    <cellStyle name="Input [yellow] 2 2 5 4 6 3" xfId="1582"/>
    <cellStyle name="Input [yellow] 2 2 5 4 7" xfId="1583"/>
    <cellStyle name="Input [yellow] 2 2 5 5" xfId="1584"/>
    <cellStyle name="Input [yellow] 2 2 5 5 2" xfId="1585"/>
    <cellStyle name="Input [yellow] 2 2 5 5 2 2" xfId="1586"/>
    <cellStyle name="Input [yellow] 2 2 5 5 2 3" xfId="1587"/>
    <cellStyle name="Input [yellow] 2 2 5 5 3" xfId="1588"/>
    <cellStyle name="Input [yellow] 2 2 5 5 3 2" xfId="1589"/>
    <cellStyle name="Input [yellow] 2 2 5 5 3 3" xfId="1590"/>
    <cellStyle name="Input [yellow] 2 2 5 5 4" xfId="1591"/>
    <cellStyle name="Input [yellow] 2 2 5 5 4 2" xfId="1592"/>
    <cellStyle name="Input [yellow] 2 2 5 5 4 3" xfId="1593"/>
    <cellStyle name="Input [yellow] 2 2 5 5 5" xfId="1594"/>
    <cellStyle name="Input [yellow] 2 2 5 5 5 2" xfId="1595"/>
    <cellStyle name="Input [yellow] 2 2 5 5 5 3" xfId="1596"/>
    <cellStyle name="Input [yellow] 2 2 5 5 6" xfId="1597"/>
    <cellStyle name="Input [yellow] 2 2 5 5 6 2" xfId="1598"/>
    <cellStyle name="Input [yellow] 2 2 5 5 6 3" xfId="1599"/>
    <cellStyle name="Input [yellow] 2 2 5 5 7" xfId="1600"/>
    <cellStyle name="Input [yellow] 2 2 5 6" xfId="1601"/>
    <cellStyle name="Input [yellow] 2 2 5 6 2" xfId="1602"/>
    <cellStyle name="Input [yellow] 2 2 5 6 3" xfId="1603"/>
    <cellStyle name="Input [yellow] 2 2 5 7" xfId="1604"/>
    <cellStyle name="Input [yellow] 2 2 5 7 2" xfId="1605"/>
    <cellStyle name="Input [yellow] 2 2 5 7 3" xfId="1606"/>
    <cellStyle name="Input [yellow] 2 2 5 8" xfId="1607"/>
    <cellStyle name="Input [yellow] 2 2 5 8 2" xfId="1608"/>
    <cellStyle name="Input [yellow] 2 2 5 8 3" xfId="1609"/>
    <cellStyle name="Input [yellow] 2 2 5 9" xfId="1610"/>
    <cellStyle name="Input [yellow] 2 2 5 9 2" xfId="1611"/>
    <cellStyle name="Input [yellow] 2 2 5 9 3" xfId="1612"/>
    <cellStyle name="Input [yellow] 2 2 6" xfId="1613"/>
    <cellStyle name="Input [yellow] 2 2 6 2" xfId="1614"/>
    <cellStyle name="Input [yellow] 2 2 6 2 2" xfId="1615"/>
    <cellStyle name="Input [yellow] 2 2 6 2 3" xfId="1616"/>
    <cellStyle name="Input [yellow] 2 2 6 3" xfId="1617"/>
    <cellStyle name="Input [yellow] 2 2 6 3 2" xfId="1618"/>
    <cellStyle name="Input [yellow] 2 2 6 3 3" xfId="1619"/>
    <cellStyle name="Input [yellow] 2 2 6 4" xfId="1620"/>
    <cellStyle name="Input [yellow] 2 2 6 4 2" xfId="1621"/>
    <cellStyle name="Input [yellow] 2 2 6 4 3" xfId="1622"/>
    <cellStyle name="Input [yellow] 2 2 6 5" xfId="1623"/>
    <cellStyle name="Input [yellow] 2 2 6 5 2" xfId="1624"/>
    <cellStyle name="Input [yellow] 2 2 6 5 3" xfId="1625"/>
    <cellStyle name="Input [yellow] 2 2 6 6" xfId="1626"/>
    <cellStyle name="Input [yellow] 2 2 6 6 2" xfId="1627"/>
    <cellStyle name="Input [yellow] 2 2 6 6 3" xfId="1628"/>
    <cellStyle name="Input [yellow] 2 2 6 7" xfId="1629"/>
    <cellStyle name="Input [yellow] 2 2 6 8" xfId="1630"/>
    <cellStyle name="Input [yellow] 2 2 7" xfId="1631"/>
    <cellStyle name="Input [yellow] 2 2 7 2" xfId="1632"/>
    <cellStyle name="Input [yellow] 2 2 7 2 2" xfId="1633"/>
    <cellStyle name="Input [yellow] 2 2 7 2 3" xfId="1634"/>
    <cellStyle name="Input [yellow] 2 2 7 3" xfId="1635"/>
    <cellStyle name="Input [yellow] 2 2 7 3 2" xfId="1636"/>
    <cellStyle name="Input [yellow] 2 2 7 3 3" xfId="1637"/>
    <cellStyle name="Input [yellow] 2 2 7 4" xfId="1638"/>
    <cellStyle name="Input [yellow] 2 2 7 4 2" xfId="1639"/>
    <cellStyle name="Input [yellow] 2 2 7 4 3" xfId="1640"/>
    <cellStyle name="Input [yellow] 2 2 7 5" xfId="1641"/>
    <cellStyle name="Input [yellow] 2 2 7 5 2" xfId="1642"/>
    <cellStyle name="Input [yellow] 2 2 7 5 3" xfId="1643"/>
    <cellStyle name="Input [yellow] 2 2 7 6" xfId="1644"/>
    <cellStyle name="Input [yellow] 2 2 7 6 2" xfId="1645"/>
    <cellStyle name="Input [yellow] 2 2 7 6 3" xfId="1646"/>
    <cellStyle name="Input [yellow] 2 2 7 7" xfId="1647"/>
    <cellStyle name="Input [yellow] 2 2 7 8" xfId="1648"/>
    <cellStyle name="Input [yellow] 2 2 8" xfId="1649"/>
    <cellStyle name="Input [yellow] 2 2 8 2" xfId="1650"/>
    <cellStyle name="Input [yellow] 2 2 8 2 2" xfId="1651"/>
    <cellStyle name="Input [yellow] 2 2 8 2 3" xfId="1652"/>
    <cellStyle name="Input [yellow] 2 2 8 3" xfId="1653"/>
    <cellStyle name="Input [yellow] 2 2 8 3 2" xfId="1654"/>
    <cellStyle name="Input [yellow] 2 2 8 3 3" xfId="1655"/>
    <cellStyle name="Input [yellow] 2 2 8 4" xfId="1656"/>
    <cellStyle name="Input [yellow] 2 2 8 4 2" xfId="1657"/>
    <cellStyle name="Input [yellow] 2 2 8 4 3" xfId="1658"/>
    <cellStyle name="Input [yellow] 2 2 8 5" xfId="1659"/>
    <cellStyle name="Input [yellow] 2 2 8 5 2" xfId="1660"/>
    <cellStyle name="Input [yellow] 2 2 8 5 3" xfId="1661"/>
    <cellStyle name="Input [yellow] 2 2 8 6" xfId="1662"/>
    <cellStyle name="Input [yellow] 2 2 8 6 2" xfId="1663"/>
    <cellStyle name="Input [yellow] 2 2 8 6 3" xfId="1664"/>
    <cellStyle name="Input [yellow] 2 2 8 7" xfId="1665"/>
    <cellStyle name="Input [yellow] 2 2 9" xfId="1666"/>
    <cellStyle name="Input [yellow] 2 2 9 2" xfId="1667"/>
    <cellStyle name="Input [yellow] 2 2 9 2 2" xfId="1668"/>
    <cellStyle name="Input [yellow] 2 2 9 2 3" xfId="1669"/>
    <cellStyle name="Input [yellow] 2 2 9 3" xfId="1670"/>
    <cellStyle name="Input [yellow] 2 2 9 3 2" xfId="1671"/>
    <cellStyle name="Input [yellow] 2 2 9 3 3" xfId="1672"/>
    <cellStyle name="Input [yellow] 2 2 9 4" xfId="1673"/>
    <cellStyle name="Input [yellow] 2 2 9 4 2" xfId="1674"/>
    <cellStyle name="Input [yellow] 2 2 9 4 3" xfId="1675"/>
    <cellStyle name="Input [yellow] 2 2 9 5" xfId="1676"/>
    <cellStyle name="Input [yellow] 2 2 9 5 2" xfId="1677"/>
    <cellStyle name="Input [yellow] 2 2 9 5 3" xfId="1678"/>
    <cellStyle name="Input [yellow] 2 2 9 6" xfId="1679"/>
    <cellStyle name="Input [yellow] 2 2 9 6 2" xfId="1680"/>
    <cellStyle name="Input [yellow] 2 2 9 6 3" xfId="1681"/>
    <cellStyle name="Input [yellow] 2 2 9 7" xfId="1682"/>
    <cellStyle name="Input [yellow] 2 3" xfId="1683"/>
    <cellStyle name="Input [yellow] 2 3 2" xfId="1684"/>
    <cellStyle name="Input [yellow] 2 3 2 2" xfId="1685"/>
    <cellStyle name="Input [yellow] 2 3 2 2 2" xfId="1686"/>
    <cellStyle name="Input [yellow] 2 3 2 2 3" xfId="1687"/>
    <cellStyle name="Input [yellow] 2 3 2 3" xfId="1688"/>
    <cellStyle name="Input [yellow] 2 3 2 3 2" xfId="1689"/>
    <cellStyle name="Input [yellow] 2 3 2 3 3" xfId="1690"/>
    <cellStyle name="Input [yellow] 2 3 2 4" xfId="1691"/>
    <cellStyle name="Input [yellow] 2 3 2 4 2" xfId="1692"/>
    <cellStyle name="Input [yellow] 2 3 2 4 3" xfId="1693"/>
    <cellStyle name="Input [yellow] 2 3 2 5" xfId="1694"/>
    <cellStyle name="Input [yellow] 2 3 2 5 2" xfId="1695"/>
    <cellStyle name="Input [yellow] 2 3 2 5 3" xfId="1696"/>
    <cellStyle name="Input [yellow] 2 3 2 6" xfId="1697"/>
    <cellStyle name="Input [yellow] 2 3 2 6 2" xfId="1698"/>
    <cellStyle name="Input [yellow] 2 3 2 6 3" xfId="1699"/>
    <cellStyle name="Input [yellow] 2 3 2 7" xfId="1700"/>
    <cellStyle name="Input [yellow] 2 3 2 8" xfId="1701"/>
    <cellStyle name="Input [yellow] 2 3 3" xfId="1702"/>
    <cellStyle name="Input [yellow] 2 3 3 2" xfId="1703"/>
    <cellStyle name="Input [yellow] 2 3 3 2 2" xfId="1704"/>
    <cellStyle name="Input [yellow] 2 3 3 2 3" xfId="1705"/>
    <cellStyle name="Input [yellow] 2 3 3 3" xfId="1706"/>
    <cellStyle name="Input [yellow] 2 3 3 3 2" xfId="1707"/>
    <cellStyle name="Input [yellow] 2 3 3 3 3" xfId="1708"/>
    <cellStyle name="Input [yellow] 2 3 3 4" xfId="1709"/>
    <cellStyle name="Input [yellow] 2 3 3 4 2" xfId="1710"/>
    <cellStyle name="Input [yellow] 2 3 3 4 3" xfId="1711"/>
    <cellStyle name="Input [yellow] 2 3 3 5" xfId="1712"/>
    <cellStyle name="Input [yellow] 2 3 3 5 2" xfId="1713"/>
    <cellStyle name="Input [yellow] 2 3 3 5 3" xfId="1714"/>
    <cellStyle name="Input [yellow] 2 3 3 6" xfId="1715"/>
    <cellStyle name="Input [yellow] 2 3 3 6 2" xfId="1716"/>
    <cellStyle name="Input [yellow] 2 3 3 6 3" xfId="1717"/>
    <cellStyle name="Input [yellow] 2 3 3 7" xfId="1718"/>
    <cellStyle name="Input [yellow] 2 3 3 8" xfId="1719"/>
    <cellStyle name="Input [yellow] 2 3 4" xfId="1720"/>
    <cellStyle name="Input [yellow] 2 3 4 2" xfId="1721"/>
    <cellStyle name="Input [yellow] 2 3 4 2 2" xfId="1722"/>
    <cellStyle name="Input [yellow] 2 3 4 2 3" xfId="1723"/>
    <cellStyle name="Input [yellow] 2 3 4 3" xfId="1724"/>
    <cellStyle name="Input [yellow] 2 3 4 3 2" xfId="1725"/>
    <cellStyle name="Input [yellow] 2 3 4 3 3" xfId="1726"/>
    <cellStyle name="Input [yellow] 2 3 4 4" xfId="1727"/>
    <cellStyle name="Input [yellow] 2 3 4 4 2" xfId="1728"/>
    <cellStyle name="Input [yellow] 2 3 4 4 3" xfId="1729"/>
    <cellStyle name="Input [yellow] 2 3 4 5" xfId="1730"/>
    <cellStyle name="Input [yellow] 2 3 4 5 2" xfId="1731"/>
    <cellStyle name="Input [yellow] 2 3 4 5 3" xfId="1732"/>
    <cellStyle name="Input [yellow] 2 3 4 6" xfId="1733"/>
    <cellStyle name="Input [yellow] 2 3 4 6 2" xfId="1734"/>
    <cellStyle name="Input [yellow] 2 3 4 6 3" xfId="1735"/>
    <cellStyle name="Input [yellow] 2 3 4 7" xfId="1736"/>
    <cellStyle name="Input [yellow] 2 3 4 8" xfId="1737"/>
    <cellStyle name="Input [yellow] 2 3 5" xfId="1738"/>
    <cellStyle name="Input [yellow] 2 3 5 2" xfId="1739"/>
    <cellStyle name="Input [yellow] 2 3 5 2 2" xfId="1740"/>
    <cellStyle name="Input [yellow] 2 3 5 2 3" xfId="1741"/>
    <cellStyle name="Input [yellow] 2 3 5 3" xfId="1742"/>
    <cellStyle name="Input [yellow] 2 3 5 3 2" xfId="1743"/>
    <cellStyle name="Input [yellow] 2 3 5 3 3" xfId="1744"/>
    <cellStyle name="Input [yellow] 2 3 5 4" xfId="1745"/>
    <cellStyle name="Input [yellow] 2 3 5 4 2" xfId="1746"/>
    <cellStyle name="Input [yellow] 2 3 5 4 3" xfId="1747"/>
    <cellStyle name="Input [yellow] 2 3 5 5" xfId="1748"/>
    <cellStyle name="Input [yellow] 2 3 5 5 2" xfId="1749"/>
    <cellStyle name="Input [yellow] 2 3 5 5 3" xfId="1750"/>
    <cellStyle name="Input [yellow] 2 3 5 6" xfId="1751"/>
    <cellStyle name="Input [yellow] 2 3 5 6 2" xfId="1752"/>
    <cellStyle name="Input [yellow] 2 3 5 6 3" xfId="1753"/>
    <cellStyle name="Input [yellow] 2 3 5 7" xfId="1754"/>
    <cellStyle name="Input [yellow] 2 3 6" xfId="1755"/>
    <cellStyle name="Input [yellow] 2 3 6 2" xfId="1756"/>
    <cellStyle name="Input [yellow] 2 3 6 2 2" xfId="1757"/>
    <cellStyle name="Input [yellow] 2 3 6 2 3" xfId="1758"/>
    <cellStyle name="Input [yellow] 2 3 6 3" xfId="1759"/>
    <cellStyle name="Input [yellow] 2 3 6 3 2" xfId="1760"/>
    <cellStyle name="Input [yellow] 2 3 6 3 3" xfId="1761"/>
    <cellStyle name="Input [yellow] 2 3 6 4" xfId="1762"/>
    <cellStyle name="Input [yellow] 2 3 6 4 2" xfId="1763"/>
    <cellStyle name="Input [yellow] 2 3 6 4 3" xfId="1764"/>
    <cellStyle name="Input [yellow] 2 3 6 5" xfId="1765"/>
    <cellStyle name="Input [yellow] 2 3 6 5 2" xfId="1766"/>
    <cellStyle name="Input [yellow] 2 3 6 5 3" xfId="1767"/>
    <cellStyle name="Input [yellow] 2 3 6 6" xfId="1768"/>
    <cellStyle name="Input [yellow] 2 3 6 6 2" xfId="1769"/>
    <cellStyle name="Input [yellow] 2 3 6 6 3" xfId="1770"/>
    <cellStyle name="Input [yellow] 2 3 6 7" xfId="1771"/>
    <cellStyle name="Input [yellow] 2 3 7" xfId="1772"/>
    <cellStyle name="Input [yellow] 2 3 7 2" xfId="1773"/>
    <cellStyle name="Input [yellow] 2 3 7 3" xfId="1774"/>
    <cellStyle name="Input [yellow] 2 4" xfId="1775"/>
    <cellStyle name="Input [yellow] 2 4 10" xfId="1776"/>
    <cellStyle name="Input [yellow] 2 4 10 2" xfId="1777"/>
    <cellStyle name="Input [yellow] 2 4 10 3" xfId="1778"/>
    <cellStyle name="Input [yellow] 2 4 2" xfId="1779"/>
    <cellStyle name="Input [yellow] 2 4 2 2" xfId="1780"/>
    <cellStyle name="Input [yellow] 2 4 2 2 2" xfId="1781"/>
    <cellStyle name="Input [yellow] 2 4 2 2 3" xfId="1782"/>
    <cellStyle name="Input [yellow] 2 4 2 3" xfId="1783"/>
    <cellStyle name="Input [yellow] 2 4 2 3 2" xfId="1784"/>
    <cellStyle name="Input [yellow] 2 4 2 3 3" xfId="1785"/>
    <cellStyle name="Input [yellow] 2 4 2 4" xfId="1786"/>
    <cellStyle name="Input [yellow] 2 4 2 4 2" xfId="1787"/>
    <cellStyle name="Input [yellow] 2 4 2 4 3" xfId="1788"/>
    <cellStyle name="Input [yellow] 2 4 2 5" xfId="1789"/>
    <cellStyle name="Input [yellow] 2 4 2 5 2" xfId="1790"/>
    <cellStyle name="Input [yellow] 2 4 2 5 3" xfId="1791"/>
    <cellStyle name="Input [yellow] 2 4 2 6" xfId="1792"/>
    <cellStyle name="Input [yellow] 2 4 2 6 2" xfId="1793"/>
    <cellStyle name="Input [yellow] 2 4 2 6 3" xfId="1794"/>
    <cellStyle name="Input [yellow] 2 4 2 7" xfId="1795"/>
    <cellStyle name="Input [yellow] 2 4 2 8" xfId="1796"/>
    <cellStyle name="Input [yellow] 2 4 3" xfId="1797"/>
    <cellStyle name="Input [yellow] 2 4 3 2" xfId="1798"/>
    <cellStyle name="Input [yellow] 2 4 3 2 2" xfId="1799"/>
    <cellStyle name="Input [yellow] 2 4 3 2 3" xfId="1800"/>
    <cellStyle name="Input [yellow] 2 4 3 3" xfId="1801"/>
    <cellStyle name="Input [yellow] 2 4 3 3 2" xfId="1802"/>
    <cellStyle name="Input [yellow] 2 4 3 3 3" xfId="1803"/>
    <cellStyle name="Input [yellow] 2 4 3 4" xfId="1804"/>
    <cellStyle name="Input [yellow] 2 4 3 4 2" xfId="1805"/>
    <cellStyle name="Input [yellow] 2 4 3 4 3" xfId="1806"/>
    <cellStyle name="Input [yellow] 2 4 3 5" xfId="1807"/>
    <cellStyle name="Input [yellow] 2 4 3 5 2" xfId="1808"/>
    <cellStyle name="Input [yellow] 2 4 3 5 3" xfId="1809"/>
    <cellStyle name="Input [yellow] 2 4 3 6" xfId="1810"/>
    <cellStyle name="Input [yellow] 2 4 3 6 2" xfId="1811"/>
    <cellStyle name="Input [yellow] 2 4 3 6 3" xfId="1812"/>
    <cellStyle name="Input [yellow] 2 4 3 7" xfId="1813"/>
    <cellStyle name="Input [yellow] 2 4 3 8" xfId="1814"/>
    <cellStyle name="Input [yellow] 2 4 4" xfId="1815"/>
    <cellStyle name="Input [yellow] 2 4 4 2" xfId="1816"/>
    <cellStyle name="Input [yellow] 2 4 4 2 2" xfId="1817"/>
    <cellStyle name="Input [yellow] 2 4 4 2 3" xfId="1818"/>
    <cellStyle name="Input [yellow] 2 4 4 3" xfId="1819"/>
    <cellStyle name="Input [yellow] 2 4 4 3 2" xfId="1820"/>
    <cellStyle name="Input [yellow] 2 4 4 3 3" xfId="1821"/>
    <cellStyle name="Input [yellow] 2 4 4 4" xfId="1822"/>
    <cellStyle name="Input [yellow] 2 4 4 4 2" xfId="1823"/>
    <cellStyle name="Input [yellow] 2 4 4 4 3" xfId="1824"/>
    <cellStyle name="Input [yellow] 2 4 4 5" xfId="1825"/>
    <cellStyle name="Input [yellow] 2 4 4 5 2" xfId="1826"/>
    <cellStyle name="Input [yellow] 2 4 4 5 3" xfId="1827"/>
    <cellStyle name="Input [yellow] 2 4 4 6" xfId="1828"/>
    <cellStyle name="Input [yellow] 2 4 4 6 2" xfId="1829"/>
    <cellStyle name="Input [yellow] 2 4 4 6 3" xfId="1830"/>
    <cellStyle name="Input [yellow] 2 4 4 7" xfId="1831"/>
    <cellStyle name="Input [yellow] 2 4 5" xfId="1832"/>
    <cellStyle name="Input [yellow] 2 4 5 2" xfId="1833"/>
    <cellStyle name="Input [yellow] 2 4 5 2 2" xfId="1834"/>
    <cellStyle name="Input [yellow] 2 4 5 2 3" xfId="1835"/>
    <cellStyle name="Input [yellow] 2 4 5 3" xfId="1836"/>
    <cellStyle name="Input [yellow] 2 4 5 3 2" xfId="1837"/>
    <cellStyle name="Input [yellow] 2 4 5 3 3" xfId="1838"/>
    <cellStyle name="Input [yellow] 2 4 5 4" xfId="1839"/>
    <cellStyle name="Input [yellow] 2 4 5 4 2" xfId="1840"/>
    <cellStyle name="Input [yellow] 2 4 5 4 3" xfId="1841"/>
    <cellStyle name="Input [yellow] 2 4 5 5" xfId="1842"/>
    <cellStyle name="Input [yellow] 2 4 5 5 2" xfId="1843"/>
    <cellStyle name="Input [yellow] 2 4 5 5 3" xfId="1844"/>
    <cellStyle name="Input [yellow] 2 4 5 6" xfId="1845"/>
    <cellStyle name="Input [yellow] 2 4 5 6 2" xfId="1846"/>
    <cellStyle name="Input [yellow] 2 4 5 6 3" xfId="1847"/>
    <cellStyle name="Input [yellow] 2 4 5 7" xfId="1848"/>
    <cellStyle name="Input [yellow] 2 4 6" xfId="1849"/>
    <cellStyle name="Input [yellow] 2 4 6 2" xfId="1850"/>
    <cellStyle name="Input [yellow] 2 4 6 3" xfId="1851"/>
    <cellStyle name="Input [yellow] 2 4 7" xfId="1852"/>
    <cellStyle name="Input [yellow] 2 4 7 2" xfId="1853"/>
    <cellStyle name="Input [yellow] 2 4 7 3" xfId="1854"/>
    <cellStyle name="Input [yellow] 2 4 8" xfId="1855"/>
    <cellStyle name="Input [yellow] 2 4 8 2" xfId="1856"/>
    <cellStyle name="Input [yellow] 2 4 8 3" xfId="1857"/>
    <cellStyle name="Input [yellow] 2 4 9" xfId="1858"/>
    <cellStyle name="Input [yellow] 2 4 9 2" xfId="1859"/>
    <cellStyle name="Input [yellow] 2 4 9 3" xfId="1860"/>
    <cellStyle name="Input [yellow] 2 5" xfId="1861"/>
    <cellStyle name="Input [yellow] 2 5 10" xfId="1862"/>
    <cellStyle name="Input [yellow] 2 5 10 2" xfId="1863"/>
    <cellStyle name="Input [yellow] 2 5 10 3" xfId="1864"/>
    <cellStyle name="Input [yellow] 2 5 2" xfId="1865"/>
    <cellStyle name="Input [yellow] 2 5 2 2" xfId="1866"/>
    <cellStyle name="Input [yellow] 2 5 2 2 2" xfId="1867"/>
    <cellStyle name="Input [yellow] 2 5 2 2 3" xfId="1868"/>
    <cellStyle name="Input [yellow] 2 5 2 3" xfId="1869"/>
    <cellStyle name="Input [yellow] 2 5 2 3 2" xfId="1870"/>
    <cellStyle name="Input [yellow] 2 5 2 3 3" xfId="1871"/>
    <cellStyle name="Input [yellow] 2 5 2 4" xfId="1872"/>
    <cellStyle name="Input [yellow] 2 5 2 4 2" xfId="1873"/>
    <cellStyle name="Input [yellow] 2 5 2 4 3" xfId="1874"/>
    <cellStyle name="Input [yellow] 2 5 2 5" xfId="1875"/>
    <cellStyle name="Input [yellow] 2 5 2 5 2" xfId="1876"/>
    <cellStyle name="Input [yellow] 2 5 2 5 3" xfId="1877"/>
    <cellStyle name="Input [yellow] 2 5 2 6" xfId="1878"/>
    <cellStyle name="Input [yellow] 2 5 2 6 2" xfId="1879"/>
    <cellStyle name="Input [yellow] 2 5 2 6 3" xfId="1880"/>
    <cellStyle name="Input [yellow] 2 5 2 7" xfId="1881"/>
    <cellStyle name="Input [yellow] 2 5 2 8" xfId="1882"/>
    <cellStyle name="Input [yellow] 2 5 3" xfId="1883"/>
    <cellStyle name="Input [yellow] 2 5 3 2" xfId="1884"/>
    <cellStyle name="Input [yellow] 2 5 3 2 2" xfId="1885"/>
    <cellStyle name="Input [yellow] 2 5 3 2 3" xfId="1886"/>
    <cellStyle name="Input [yellow] 2 5 3 3" xfId="1887"/>
    <cellStyle name="Input [yellow] 2 5 3 3 2" xfId="1888"/>
    <cellStyle name="Input [yellow] 2 5 3 3 3" xfId="1889"/>
    <cellStyle name="Input [yellow] 2 5 3 4" xfId="1890"/>
    <cellStyle name="Input [yellow] 2 5 3 4 2" xfId="1891"/>
    <cellStyle name="Input [yellow] 2 5 3 4 3" xfId="1892"/>
    <cellStyle name="Input [yellow] 2 5 3 5" xfId="1893"/>
    <cellStyle name="Input [yellow] 2 5 3 5 2" xfId="1894"/>
    <cellStyle name="Input [yellow] 2 5 3 5 3" xfId="1895"/>
    <cellStyle name="Input [yellow] 2 5 3 6" xfId="1896"/>
    <cellStyle name="Input [yellow] 2 5 3 6 2" xfId="1897"/>
    <cellStyle name="Input [yellow] 2 5 3 6 3" xfId="1898"/>
    <cellStyle name="Input [yellow] 2 5 3 7" xfId="1899"/>
    <cellStyle name="Input [yellow] 2 5 3 8" xfId="1900"/>
    <cellStyle name="Input [yellow] 2 5 4" xfId="1901"/>
    <cellStyle name="Input [yellow] 2 5 4 2" xfId="1902"/>
    <cellStyle name="Input [yellow] 2 5 4 2 2" xfId="1903"/>
    <cellStyle name="Input [yellow] 2 5 4 2 3" xfId="1904"/>
    <cellStyle name="Input [yellow] 2 5 4 3" xfId="1905"/>
    <cellStyle name="Input [yellow] 2 5 4 3 2" xfId="1906"/>
    <cellStyle name="Input [yellow] 2 5 4 3 3" xfId="1907"/>
    <cellStyle name="Input [yellow] 2 5 4 4" xfId="1908"/>
    <cellStyle name="Input [yellow] 2 5 4 4 2" xfId="1909"/>
    <cellStyle name="Input [yellow] 2 5 4 4 3" xfId="1910"/>
    <cellStyle name="Input [yellow] 2 5 4 5" xfId="1911"/>
    <cellStyle name="Input [yellow] 2 5 4 5 2" xfId="1912"/>
    <cellStyle name="Input [yellow] 2 5 4 5 3" xfId="1913"/>
    <cellStyle name="Input [yellow] 2 5 4 6" xfId="1914"/>
    <cellStyle name="Input [yellow] 2 5 4 6 2" xfId="1915"/>
    <cellStyle name="Input [yellow] 2 5 4 6 3" xfId="1916"/>
    <cellStyle name="Input [yellow] 2 5 4 7" xfId="1917"/>
    <cellStyle name="Input [yellow] 2 5 5" xfId="1918"/>
    <cellStyle name="Input [yellow] 2 5 5 2" xfId="1919"/>
    <cellStyle name="Input [yellow] 2 5 5 2 2" xfId="1920"/>
    <cellStyle name="Input [yellow] 2 5 5 2 3" xfId="1921"/>
    <cellStyle name="Input [yellow] 2 5 5 3" xfId="1922"/>
    <cellStyle name="Input [yellow] 2 5 5 3 2" xfId="1923"/>
    <cellStyle name="Input [yellow] 2 5 5 3 3" xfId="1924"/>
    <cellStyle name="Input [yellow] 2 5 5 4" xfId="1925"/>
    <cellStyle name="Input [yellow] 2 5 5 4 2" xfId="1926"/>
    <cellStyle name="Input [yellow] 2 5 5 4 3" xfId="1927"/>
    <cellStyle name="Input [yellow] 2 5 5 5" xfId="1928"/>
    <cellStyle name="Input [yellow] 2 5 5 5 2" xfId="1929"/>
    <cellStyle name="Input [yellow] 2 5 5 5 3" xfId="1930"/>
    <cellStyle name="Input [yellow] 2 5 5 6" xfId="1931"/>
    <cellStyle name="Input [yellow] 2 5 5 6 2" xfId="1932"/>
    <cellStyle name="Input [yellow] 2 5 5 6 3" xfId="1933"/>
    <cellStyle name="Input [yellow] 2 5 5 7" xfId="1934"/>
    <cellStyle name="Input [yellow] 2 5 6" xfId="1935"/>
    <cellStyle name="Input [yellow] 2 5 6 2" xfId="1936"/>
    <cellStyle name="Input [yellow] 2 5 6 3" xfId="1937"/>
    <cellStyle name="Input [yellow] 2 5 7" xfId="1938"/>
    <cellStyle name="Input [yellow] 2 5 7 2" xfId="1939"/>
    <cellStyle name="Input [yellow] 2 5 7 3" xfId="1940"/>
    <cellStyle name="Input [yellow] 2 5 8" xfId="1941"/>
    <cellStyle name="Input [yellow] 2 5 8 2" xfId="1942"/>
    <cellStyle name="Input [yellow] 2 5 8 3" xfId="1943"/>
    <cellStyle name="Input [yellow] 2 5 9" xfId="1944"/>
    <cellStyle name="Input [yellow] 2 5 9 2" xfId="1945"/>
    <cellStyle name="Input [yellow] 2 5 9 3" xfId="1946"/>
    <cellStyle name="Input [yellow] 2 6" xfId="1947"/>
    <cellStyle name="Input [yellow] 2 6 2" xfId="1948"/>
    <cellStyle name="Input [yellow] 2 6 2 2" xfId="1949"/>
    <cellStyle name="Input [yellow] 2 6 2 3" xfId="1950"/>
    <cellStyle name="Input [yellow] 2 6 3" xfId="1951"/>
    <cellStyle name="Input [yellow] 2 6 3 2" xfId="1952"/>
    <cellStyle name="Input [yellow] 2 6 3 3" xfId="1953"/>
    <cellStyle name="Input [yellow] 2 6 4" xfId="1954"/>
    <cellStyle name="Input [yellow] 2 6 4 2" xfId="1955"/>
    <cellStyle name="Input [yellow] 2 6 4 3" xfId="1956"/>
    <cellStyle name="Input [yellow] 2 6 5" xfId="1957"/>
    <cellStyle name="Input [yellow] 2 6 5 2" xfId="1958"/>
    <cellStyle name="Input [yellow] 2 6 5 3" xfId="1959"/>
    <cellStyle name="Input [yellow] 2 6 6" xfId="1960"/>
    <cellStyle name="Input [yellow] 2 6 6 2" xfId="1961"/>
    <cellStyle name="Input [yellow] 2 6 6 3" xfId="1962"/>
    <cellStyle name="Input [yellow] 2 6 7" xfId="1963"/>
    <cellStyle name="Input [yellow] 2 6 8" xfId="1964"/>
    <cellStyle name="Input [yellow] 2 7" xfId="1965"/>
    <cellStyle name="Input [yellow] 2 7 2" xfId="1966"/>
    <cellStyle name="Input [yellow] 2 7 2 2" xfId="1967"/>
    <cellStyle name="Input [yellow] 2 7 2 3" xfId="1968"/>
    <cellStyle name="Input [yellow] 2 7 3" xfId="1969"/>
    <cellStyle name="Input [yellow] 2 7 3 2" xfId="1970"/>
    <cellStyle name="Input [yellow] 2 7 3 3" xfId="1971"/>
    <cellStyle name="Input [yellow] 2 7 4" xfId="1972"/>
    <cellStyle name="Input [yellow] 2 7 4 2" xfId="1973"/>
    <cellStyle name="Input [yellow] 2 7 4 3" xfId="1974"/>
    <cellStyle name="Input [yellow] 2 7 5" xfId="1975"/>
    <cellStyle name="Input [yellow] 2 7 5 2" xfId="1976"/>
    <cellStyle name="Input [yellow] 2 7 5 3" xfId="1977"/>
    <cellStyle name="Input [yellow] 2 7 6" xfId="1978"/>
    <cellStyle name="Input [yellow] 2 7 6 2" xfId="1979"/>
    <cellStyle name="Input [yellow] 2 7 6 3" xfId="1980"/>
    <cellStyle name="Input [yellow] 2 7 7" xfId="1981"/>
    <cellStyle name="Input [yellow] 2 7 8" xfId="1982"/>
    <cellStyle name="Input [yellow] 2 8" xfId="1983"/>
    <cellStyle name="Input [yellow] 2 8 2" xfId="1984"/>
    <cellStyle name="Input [yellow] 2 8 2 2" xfId="1985"/>
    <cellStyle name="Input [yellow] 2 8 2 3" xfId="1986"/>
    <cellStyle name="Input [yellow] 2 8 3" xfId="1987"/>
    <cellStyle name="Input [yellow] 2 8 3 2" xfId="1988"/>
    <cellStyle name="Input [yellow] 2 8 3 3" xfId="1989"/>
    <cellStyle name="Input [yellow] 2 8 4" xfId="1990"/>
    <cellStyle name="Input [yellow] 2 8 4 2" xfId="1991"/>
    <cellStyle name="Input [yellow] 2 8 4 3" xfId="1992"/>
    <cellStyle name="Input [yellow] 2 8 5" xfId="1993"/>
    <cellStyle name="Input [yellow] 2 8 5 2" xfId="1994"/>
    <cellStyle name="Input [yellow] 2 8 5 3" xfId="1995"/>
    <cellStyle name="Input [yellow] 2 8 6" xfId="1996"/>
    <cellStyle name="Input [yellow] 2 8 6 2" xfId="1997"/>
    <cellStyle name="Input [yellow] 2 8 6 3" xfId="1998"/>
    <cellStyle name="Input [yellow] 2 8 7" xfId="1999"/>
    <cellStyle name="Input [yellow] 2 9" xfId="2000"/>
    <cellStyle name="Input [yellow] 2 9 2" xfId="2001"/>
    <cellStyle name="Input [yellow] 2 9 2 2" xfId="2002"/>
    <cellStyle name="Input [yellow] 2 9 2 3" xfId="2003"/>
    <cellStyle name="Input [yellow] 2 9 3" xfId="2004"/>
    <cellStyle name="Input [yellow] 2 9 3 2" xfId="2005"/>
    <cellStyle name="Input [yellow] 2 9 3 3" xfId="2006"/>
    <cellStyle name="Input [yellow] 2 9 4" xfId="2007"/>
    <cellStyle name="Input [yellow] 2 9 4 2" xfId="2008"/>
    <cellStyle name="Input [yellow] 2 9 4 3" xfId="2009"/>
    <cellStyle name="Input [yellow] 2 9 5" xfId="2010"/>
    <cellStyle name="Input [yellow] 2 9 5 2" xfId="2011"/>
    <cellStyle name="Input [yellow] 2 9 5 3" xfId="2012"/>
    <cellStyle name="Input [yellow] 2 9 6" xfId="2013"/>
    <cellStyle name="Input [yellow] 2 9 6 2" xfId="2014"/>
    <cellStyle name="Input [yellow] 2 9 6 3" xfId="2015"/>
    <cellStyle name="Input [yellow] 2 9 7" xfId="2016"/>
    <cellStyle name="Input [yellow] 3" xfId="2017"/>
    <cellStyle name="Input [yellow] 3 10" xfId="2018"/>
    <cellStyle name="Input [yellow] 3 10 2" xfId="2019"/>
    <cellStyle name="Input [yellow] 3 10 3" xfId="2020"/>
    <cellStyle name="Input [yellow] 3 2" xfId="2021"/>
    <cellStyle name="Input [yellow] 3 2 2" xfId="2022"/>
    <cellStyle name="Input [yellow] 3 2 2 2" xfId="2023"/>
    <cellStyle name="Input [yellow] 3 2 2 3" xfId="2024"/>
    <cellStyle name="Input [yellow] 3 2 3" xfId="2025"/>
    <cellStyle name="Input [yellow] 3 2 3 2" xfId="2026"/>
    <cellStyle name="Input [yellow] 3 2 3 3" xfId="2027"/>
    <cellStyle name="Input [yellow] 3 2 4" xfId="2028"/>
    <cellStyle name="Input [yellow] 3 2 4 2" xfId="2029"/>
    <cellStyle name="Input [yellow] 3 2 4 3" xfId="2030"/>
    <cellStyle name="Input [yellow] 3 2 5" xfId="2031"/>
    <cellStyle name="Input [yellow] 3 2 5 2" xfId="2032"/>
    <cellStyle name="Input [yellow] 3 2 5 3" xfId="2033"/>
    <cellStyle name="Input [yellow] 3 2 6" xfId="2034"/>
    <cellStyle name="Input [yellow] 3 2 6 2" xfId="2035"/>
    <cellStyle name="Input [yellow] 3 2 6 3" xfId="2036"/>
    <cellStyle name="Input [yellow] 3 2 7" xfId="2037"/>
    <cellStyle name="Input [yellow] 3 2 8" xfId="2038"/>
    <cellStyle name="Input [yellow] 3 3" xfId="2039"/>
    <cellStyle name="Input [yellow] 3 3 2" xfId="2040"/>
    <cellStyle name="Input [yellow] 3 3 2 2" xfId="2041"/>
    <cellStyle name="Input [yellow] 3 3 2 3" xfId="2042"/>
    <cellStyle name="Input [yellow] 3 3 3" xfId="2043"/>
    <cellStyle name="Input [yellow] 3 3 3 2" xfId="2044"/>
    <cellStyle name="Input [yellow] 3 3 3 3" xfId="2045"/>
    <cellStyle name="Input [yellow] 3 3 4" xfId="2046"/>
    <cellStyle name="Input [yellow] 3 3 4 2" xfId="2047"/>
    <cellStyle name="Input [yellow] 3 3 4 3" xfId="2048"/>
    <cellStyle name="Input [yellow] 3 3 5" xfId="2049"/>
    <cellStyle name="Input [yellow] 3 3 5 2" xfId="2050"/>
    <cellStyle name="Input [yellow] 3 3 5 3" xfId="2051"/>
    <cellStyle name="Input [yellow] 3 3 6" xfId="2052"/>
    <cellStyle name="Input [yellow] 3 3 6 2" xfId="2053"/>
    <cellStyle name="Input [yellow] 3 3 6 3" xfId="2054"/>
    <cellStyle name="Input [yellow] 3 3 7" xfId="2055"/>
    <cellStyle name="Input [yellow] 3 3 8" xfId="2056"/>
    <cellStyle name="Input [yellow] 3 4" xfId="2057"/>
    <cellStyle name="Input [yellow] 3 4 2" xfId="2058"/>
    <cellStyle name="Input [yellow] 3 4 2 2" xfId="2059"/>
    <cellStyle name="Input [yellow] 3 4 2 3" xfId="2060"/>
    <cellStyle name="Input [yellow] 3 4 3" xfId="2061"/>
    <cellStyle name="Input [yellow] 3 4 3 2" xfId="2062"/>
    <cellStyle name="Input [yellow] 3 4 3 3" xfId="2063"/>
    <cellStyle name="Input [yellow] 3 4 4" xfId="2064"/>
    <cellStyle name="Input [yellow] 3 4 4 2" xfId="2065"/>
    <cellStyle name="Input [yellow] 3 4 4 3" xfId="2066"/>
    <cellStyle name="Input [yellow] 3 4 5" xfId="2067"/>
    <cellStyle name="Input [yellow] 3 4 5 2" xfId="2068"/>
    <cellStyle name="Input [yellow] 3 4 5 3" xfId="2069"/>
    <cellStyle name="Input [yellow] 3 4 6" xfId="2070"/>
    <cellStyle name="Input [yellow] 3 4 6 2" xfId="2071"/>
    <cellStyle name="Input [yellow] 3 4 6 3" xfId="2072"/>
    <cellStyle name="Input [yellow] 3 4 7" xfId="2073"/>
    <cellStyle name="Input [yellow] 3 5" xfId="2074"/>
    <cellStyle name="Input [yellow] 3 5 2" xfId="2075"/>
    <cellStyle name="Input [yellow] 3 5 2 2" xfId="2076"/>
    <cellStyle name="Input [yellow] 3 5 2 3" xfId="2077"/>
    <cellStyle name="Input [yellow] 3 5 3" xfId="2078"/>
    <cellStyle name="Input [yellow] 3 5 3 2" xfId="2079"/>
    <cellStyle name="Input [yellow] 3 5 3 3" xfId="2080"/>
    <cellStyle name="Input [yellow] 3 5 4" xfId="2081"/>
    <cellStyle name="Input [yellow] 3 5 4 2" xfId="2082"/>
    <cellStyle name="Input [yellow] 3 5 4 3" xfId="2083"/>
    <cellStyle name="Input [yellow] 3 5 5" xfId="2084"/>
    <cellStyle name="Input [yellow] 3 5 5 2" xfId="2085"/>
    <cellStyle name="Input [yellow] 3 5 5 3" xfId="2086"/>
    <cellStyle name="Input [yellow] 3 5 6" xfId="2087"/>
    <cellStyle name="Input [yellow] 3 5 6 2" xfId="2088"/>
    <cellStyle name="Input [yellow] 3 5 6 3" xfId="2089"/>
    <cellStyle name="Input [yellow] 3 5 7" xfId="2090"/>
    <cellStyle name="Input [yellow] 3 6" xfId="2091"/>
    <cellStyle name="Input [yellow] 3 6 2" xfId="2092"/>
    <cellStyle name="Input [yellow] 3 6 3" xfId="2093"/>
    <cellStyle name="Input [yellow] 3 7" xfId="2094"/>
    <cellStyle name="Input [yellow] 3 7 2" xfId="2095"/>
    <cellStyle name="Input [yellow] 3 7 3" xfId="2096"/>
    <cellStyle name="Input [yellow] 3 8" xfId="2097"/>
    <cellStyle name="Input [yellow] 3 8 2" xfId="2098"/>
    <cellStyle name="Input [yellow] 3 8 3" xfId="2099"/>
    <cellStyle name="Input [yellow] 3 9" xfId="2100"/>
    <cellStyle name="Input [yellow] 3 9 2" xfId="2101"/>
    <cellStyle name="Input [yellow] 3 9 3" xfId="2102"/>
    <cellStyle name="Input [yellow] 4" xfId="2103"/>
    <cellStyle name="Input [yellow] 4 10" xfId="2104"/>
    <cellStyle name="Input [yellow] 4 10 2" xfId="2105"/>
    <cellStyle name="Input [yellow] 4 10 3" xfId="2106"/>
    <cellStyle name="Input [yellow] 4 2" xfId="2107"/>
    <cellStyle name="Input [yellow] 4 2 2" xfId="2108"/>
    <cellStyle name="Input [yellow] 4 2 2 2" xfId="2109"/>
    <cellStyle name="Input [yellow] 4 2 2 3" xfId="2110"/>
    <cellStyle name="Input [yellow] 4 2 3" xfId="2111"/>
    <cellStyle name="Input [yellow] 4 2 3 2" xfId="2112"/>
    <cellStyle name="Input [yellow] 4 2 3 3" xfId="2113"/>
    <cellStyle name="Input [yellow] 4 2 4" xfId="2114"/>
    <cellStyle name="Input [yellow] 4 2 4 2" xfId="2115"/>
    <cellStyle name="Input [yellow] 4 2 4 3" xfId="2116"/>
    <cellStyle name="Input [yellow] 4 2 5" xfId="2117"/>
    <cellStyle name="Input [yellow] 4 2 5 2" xfId="2118"/>
    <cellStyle name="Input [yellow] 4 2 5 3" xfId="2119"/>
    <cellStyle name="Input [yellow] 4 2 6" xfId="2120"/>
    <cellStyle name="Input [yellow] 4 2 6 2" xfId="2121"/>
    <cellStyle name="Input [yellow] 4 2 6 3" xfId="2122"/>
    <cellStyle name="Input [yellow] 4 2 7" xfId="2123"/>
    <cellStyle name="Input [yellow] 4 2 8" xfId="2124"/>
    <cellStyle name="Input [yellow] 4 3" xfId="2125"/>
    <cellStyle name="Input [yellow] 4 3 2" xfId="2126"/>
    <cellStyle name="Input [yellow] 4 3 2 2" xfId="2127"/>
    <cellStyle name="Input [yellow] 4 3 2 3" xfId="2128"/>
    <cellStyle name="Input [yellow] 4 3 3" xfId="2129"/>
    <cellStyle name="Input [yellow] 4 3 3 2" xfId="2130"/>
    <cellStyle name="Input [yellow] 4 3 3 3" xfId="2131"/>
    <cellStyle name="Input [yellow] 4 3 4" xfId="2132"/>
    <cellStyle name="Input [yellow] 4 3 4 2" xfId="2133"/>
    <cellStyle name="Input [yellow] 4 3 4 3" xfId="2134"/>
    <cellStyle name="Input [yellow] 4 3 5" xfId="2135"/>
    <cellStyle name="Input [yellow] 4 3 5 2" xfId="2136"/>
    <cellStyle name="Input [yellow] 4 3 5 3" xfId="2137"/>
    <cellStyle name="Input [yellow] 4 3 6" xfId="2138"/>
    <cellStyle name="Input [yellow] 4 3 6 2" xfId="2139"/>
    <cellStyle name="Input [yellow] 4 3 6 3" xfId="2140"/>
    <cellStyle name="Input [yellow] 4 3 7" xfId="2141"/>
    <cellStyle name="Input [yellow] 4 3 8" xfId="2142"/>
    <cellStyle name="Input [yellow] 4 4" xfId="2143"/>
    <cellStyle name="Input [yellow] 4 4 2" xfId="2144"/>
    <cellStyle name="Input [yellow] 4 4 2 2" xfId="2145"/>
    <cellStyle name="Input [yellow] 4 4 2 3" xfId="2146"/>
    <cellStyle name="Input [yellow] 4 4 3" xfId="2147"/>
    <cellStyle name="Input [yellow] 4 4 3 2" xfId="2148"/>
    <cellStyle name="Input [yellow] 4 4 3 3" xfId="2149"/>
    <cellStyle name="Input [yellow] 4 4 4" xfId="2150"/>
    <cellStyle name="Input [yellow] 4 4 4 2" xfId="2151"/>
    <cellStyle name="Input [yellow] 4 4 4 3" xfId="2152"/>
    <cellStyle name="Input [yellow] 4 4 5" xfId="2153"/>
    <cellStyle name="Input [yellow] 4 4 5 2" xfId="2154"/>
    <cellStyle name="Input [yellow] 4 4 5 3" xfId="2155"/>
    <cellStyle name="Input [yellow] 4 4 6" xfId="2156"/>
    <cellStyle name="Input [yellow] 4 4 6 2" xfId="2157"/>
    <cellStyle name="Input [yellow] 4 4 6 3" xfId="2158"/>
    <cellStyle name="Input [yellow] 4 4 7" xfId="2159"/>
    <cellStyle name="Input [yellow] 4 5" xfId="2160"/>
    <cellStyle name="Input [yellow] 4 5 2" xfId="2161"/>
    <cellStyle name="Input [yellow] 4 5 2 2" xfId="2162"/>
    <cellStyle name="Input [yellow] 4 5 2 3" xfId="2163"/>
    <cellStyle name="Input [yellow] 4 5 3" xfId="2164"/>
    <cellStyle name="Input [yellow] 4 5 3 2" xfId="2165"/>
    <cellStyle name="Input [yellow] 4 5 3 3" xfId="2166"/>
    <cellStyle name="Input [yellow] 4 5 4" xfId="2167"/>
    <cellStyle name="Input [yellow] 4 5 4 2" xfId="2168"/>
    <cellStyle name="Input [yellow] 4 5 4 3" xfId="2169"/>
    <cellStyle name="Input [yellow] 4 5 5" xfId="2170"/>
    <cellStyle name="Input [yellow] 4 5 5 2" xfId="2171"/>
    <cellStyle name="Input [yellow] 4 5 5 3" xfId="2172"/>
    <cellStyle name="Input [yellow] 4 5 6" xfId="2173"/>
    <cellStyle name="Input [yellow] 4 5 6 2" xfId="2174"/>
    <cellStyle name="Input [yellow] 4 5 6 3" xfId="2175"/>
    <cellStyle name="Input [yellow] 4 5 7" xfId="2176"/>
    <cellStyle name="Input [yellow] 4 6" xfId="2177"/>
    <cellStyle name="Input [yellow] 4 6 2" xfId="2178"/>
    <cellStyle name="Input [yellow] 4 6 3" xfId="2179"/>
    <cellStyle name="Input [yellow] 4 7" xfId="2180"/>
    <cellStyle name="Input [yellow] 4 7 2" xfId="2181"/>
    <cellStyle name="Input [yellow] 4 7 3" xfId="2182"/>
    <cellStyle name="Input [yellow] 4 8" xfId="2183"/>
    <cellStyle name="Input [yellow] 4 8 2" xfId="2184"/>
    <cellStyle name="Input [yellow] 4 8 3" xfId="2185"/>
    <cellStyle name="Input [yellow] 4 9" xfId="2186"/>
    <cellStyle name="Input [yellow] 4 9 2" xfId="2187"/>
    <cellStyle name="Input [yellow] 4 9 3" xfId="2188"/>
    <cellStyle name="Input [yellow] 5" xfId="2189"/>
    <cellStyle name="Input [yellow] 5 2" xfId="2190"/>
    <cellStyle name="Input [yellow] 5 2 2" xfId="2191"/>
    <cellStyle name="Input [yellow] 5 2 3" xfId="2192"/>
    <cellStyle name="Input [yellow] 5 3" xfId="2193"/>
    <cellStyle name="Input [yellow] 5 3 2" xfId="2194"/>
    <cellStyle name="Input [yellow] 5 3 3" xfId="2195"/>
    <cellStyle name="Input [yellow] 5 4" xfId="2196"/>
    <cellStyle name="Input [yellow] 5 4 2" xfId="2197"/>
    <cellStyle name="Input [yellow] 5 4 3" xfId="2198"/>
    <cellStyle name="Input [yellow] 5 5" xfId="2199"/>
    <cellStyle name="Input [yellow] 5 5 2" xfId="2200"/>
    <cellStyle name="Input [yellow] 5 5 3" xfId="2201"/>
    <cellStyle name="Input [yellow] 5 6" xfId="2202"/>
    <cellStyle name="Input [yellow] 5 6 2" xfId="2203"/>
    <cellStyle name="Input [yellow] 5 6 3" xfId="2204"/>
    <cellStyle name="Input [yellow] 5 7" xfId="2205"/>
    <cellStyle name="Input [yellow] 5 8" xfId="2206"/>
    <cellStyle name="Input [yellow] 6" xfId="2207"/>
    <cellStyle name="Input [yellow] 6 2" xfId="2208"/>
    <cellStyle name="Input [yellow] 6 2 2" xfId="2209"/>
    <cellStyle name="Input [yellow] 6 2 3" xfId="2210"/>
    <cellStyle name="Input [yellow] 6 3" xfId="2211"/>
    <cellStyle name="Input [yellow] 6 3 2" xfId="2212"/>
    <cellStyle name="Input [yellow] 6 3 3" xfId="2213"/>
    <cellStyle name="Input [yellow] 6 4" xfId="2214"/>
    <cellStyle name="Input [yellow] 6 4 2" xfId="2215"/>
    <cellStyle name="Input [yellow] 6 4 3" xfId="2216"/>
    <cellStyle name="Input [yellow] 6 5" xfId="2217"/>
    <cellStyle name="Input [yellow] 6 5 2" xfId="2218"/>
    <cellStyle name="Input [yellow] 6 5 3" xfId="2219"/>
    <cellStyle name="Input [yellow] 6 6" xfId="2220"/>
    <cellStyle name="Input [yellow] 6 6 2" xfId="2221"/>
    <cellStyle name="Input [yellow] 6 6 3" xfId="2222"/>
    <cellStyle name="Input [yellow] 6 7" xfId="2223"/>
    <cellStyle name="Input [yellow] 6 8" xfId="2224"/>
    <cellStyle name="Input [yellow] 7" xfId="2225"/>
    <cellStyle name="Input [yellow] 7 2" xfId="2226"/>
    <cellStyle name="Input [yellow] 7 2 2" xfId="2227"/>
    <cellStyle name="Input [yellow] 7 2 3" xfId="2228"/>
    <cellStyle name="Input [yellow] 7 3" xfId="2229"/>
    <cellStyle name="Input [yellow] 7 3 2" xfId="2230"/>
    <cellStyle name="Input [yellow] 7 3 3" xfId="2231"/>
    <cellStyle name="Input [yellow] 7 4" xfId="2232"/>
    <cellStyle name="Input [yellow] 7 4 2" xfId="2233"/>
    <cellStyle name="Input [yellow] 7 4 3" xfId="2234"/>
    <cellStyle name="Input [yellow] 7 5" xfId="2235"/>
    <cellStyle name="Input [yellow] 7 5 2" xfId="2236"/>
    <cellStyle name="Input [yellow] 7 5 3" xfId="2237"/>
    <cellStyle name="Input [yellow] 7 6" xfId="2238"/>
    <cellStyle name="Input [yellow] 7 6 2" xfId="2239"/>
    <cellStyle name="Input [yellow] 7 6 3" xfId="2240"/>
    <cellStyle name="Input [yellow] 7 7" xfId="2241"/>
    <cellStyle name="Input [yellow] 8" xfId="2242"/>
    <cellStyle name="Input [yellow] 8 2" xfId="2243"/>
    <cellStyle name="Input [yellow] 8 2 2" xfId="2244"/>
    <cellStyle name="Input [yellow] 8 2 3" xfId="2245"/>
    <cellStyle name="Input [yellow] 8 3" xfId="2246"/>
    <cellStyle name="Input [yellow] 8 3 2" xfId="2247"/>
    <cellStyle name="Input [yellow] 8 3 3" xfId="2248"/>
    <cellStyle name="Input [yellow] 8 4" xfId="2249"/>
    <cellStyle name="Input [yellow] 8 4 2" xfId="2250"/>
    <cellStyle name="Input [yellow] 8 4 3" xfId="2251"/>
    <cellStyle name="Input [yellow] 8 5" xfId="2252"/>
    <cellStyle name="Input [yellow] 8 5 2" xfId="2253"/>
    <cellStyle name="Input [yellow] 8 5 3" xfId="2254"/>
    <cellStyle name="Input [yellow] 8 6" xfId="2255"/>
    <cellStyle name="Input [yellow] 8 6 2" xfId="2256"/>
    <cellStyle name="Input [yellow] 8 6 3" xfId="2257"/>
    <cellStyle name="Input [yellow] 8 7" xfId="2258"/>
    <cellStyle name="Input 1" xfId="5645"/>
    <cellStyle name="Input 10" xfId="2259"/>
    <cellStyle name="Input 11" xfId="2260"/>
    <cellStyle name="Input 11 Bold" xfId="5646"/>
    <cellStyle name="Input 12" xfId="2261"/>
    <cellStyle name="Input 13" xfId="2262"/>
    <cellStyle name="Input 14" xfId="2263"/>
    <cellStyle name="Input 15" xfId="2264"/>
    <cellStyle name="Input 16" xfId="2265"/>
    <cellStyle name="Input 17" xfId="2266"/>
    <cellStyle name="Input 18" xfId="2267"/>
    <cellStyle name="Input 19" xfId="2268"/>
    <cellStyle name="Input 2" xfId="2269"/>
    <cellStyle name="Input 2 2" xfId="2270"/>
    <cellStyle name="Input 2 3" xfId="2271"/>
    <cellStyle name="Input 20" xfId="2272"/>
    <cellStyle name="Input 21" xfId="2273"/>
    <cellStyle name="Input 22" xfId="2274"/>
    <cellStyle name="Input 23" xfId="2275"/>
    <cellStyle name="Input 24" xfId="2276"/>
    <cellStyle name="Input 25" xfId="2277"/>
    <cellStyle name="Input 26" xfId="2278"/>
    <cellStyle name="Input 27" xfId="2279"/>
    <cellStyle name="Input 28" xfId="5647"/>
    <cellStyle name="Input 29" xfId="5648"/>
    <cellStyle name="Input 3" xfId="2280"/>
    <cellStyle name="Input 3 2" xfId="5649"/>
    <cellStyle name="Input 30" xfId="5650"/>
    <cellStyle name="Input 31" xfId="5651"/>
    <cellStyle name="Input 32" xfId="5652"/>
    <cellStyle name="Input 33" xfId="5653"/>
    <cellStyle name="Input 34" xfId="5654"/>
    <cellStyle name="Input 35" xfId="5655"/>
    <cellStyle name="Input 36" xfId="5656"/>
    <cellStyle name="Input 37" xfId="5657"/>
    <cellStyle name="Input 38" xfId="5658"/>
    <cellStyle name="Input 39" xfId="5659"/>
    <cellStyle name="Input 4" xfId="2281"/>
    <cellStyle name="Input 4 2" xfId="5660"/>
    <cellStyle name="Input 40" xfId="5661"/>
    <cellStyle name="Input 41" xfId="5662"/>
    <cellStyle name="Input 42" xfId="5663"/>
    <cellStyle name="Input 43" xfId="5664"/>
    <cellStyle name="Input 44" xfId="5665"/>
    <cellStyle name="Input 5" xfId="2282"/>
    <cellStyle name="Input 5 2" xfId="5666"/>
    <cellStyle name="Input 6" xfId="2283"/>
    <cellStyle name="Input 6 2" xfId="5667"/>
    <cellStyle name="Input 6 3" xfId="5668"/>
    <cellStyle name="Input 7" xfId="2284"/>
    <cellStyle name="Input 7 2" xfId="5669"/>
    <cellStyle name="Input 7 3" xfId="5670"/>
    <cellStyle name="Input 8" xfId="2285"/>
    <cellStyle name="Input 9" xfId="2286"/>
    <cellStyle name="InputPercent" xfId="5671"/>
    <cellStyle name="InputValue" xfId="5672"/>
    <cellStyle name="John" xfId="5673"/>
    <cellStyle name="Jun" xfId="5674"/>
    <cellStyle name="LEVEL20-30" xfId="5675"/>
    <cellStyle name="LEVEL20-30 2" xfId="5676"/>
    <cellStyle name="LEVEL60-90" xfId="5677"/>
    <cellStyle name="LEVEL60-90 2" xfId="5678"/>
    <cellStyle name="Link Currency (0)" xfId="5679"/>
    <cellStyle name="Link Currency (2)" xfId="5680"/>
    <cellStyle name="Link Units (0)" xfId="5681"/>
    <cellStyle name="Link Units (1)" xfId="5682"/>
    <cellStyle name="Link Units (2)" xfId="5683"/>
    <cellStyle name="Linked Cell 2" xfId="2287"/>
    <cellStyle name="Linked Cell 3" xfId="5684"/>
    <cellStyle name="Linked Cell 4" xfId="5685"/>
    <cellStyle name="Migliaia (0)_IT Assets" xfId="5686"/>
    <cellStyle name="Migliaia_IT Assets" xfId="5687"/>
    <cellStyle name="Millares [0]_pldt" xfId="5688"/>
    <cellStyle name="Millares_pldt" xfId="5689"/>
    <cellStyle name="Milliers [0]_EDYAN" xfId="5690"/>
    <cellStyle name="Milliers_EDYAN" xfId="5691"/>
    <cellStyle name="Moneda [0]_pldt" xfId="5692"/>
    <cellStyle name="Moneda_pldt" xfId="5693"/>
    <cellStyle name="Monétaire [0]_EDYAN" xfId="5694"/>
    <cellStyle name="Monétaire_EDYAN" xfId="5695"/>
    <cellStyle name="Month" xfId="5696"/>
    <cellStyle name="MS_COL_STYLE" xfId="5697"/>
    <cellStyle name="NavStyleDefault" xfId="5698"/>
    <cellStyle name="Neutral 2" xfId="2288"/>
    <cellStyle name="Neutral 3" xfId="5699"/>
    <cellStyle name="Neutral 4" xfId="5700"/>
    <cellStyle name="NEW" xfId="5701"/>
    <cellStyle name="no dec" xfId="5702"/>
    <cellStyle name="Normal" xfId="0" builtinId="0"/>
    <cellStyle name="Normal - Style1" xfId="2289"/>
    <cellStyle name="Normal - Style1 2" xfId="2290"/>
    <cellStyle name="Normal - Style1 2 2" xfId="2291"/>
    <cellStyle name="Normal - Style1 2 2 2" xfId="5703"/>
    <cellStyle name="Normal - Style1 2 3" xfId="5704"/>
    <cellStyle name="Normal - Style1 2 3 2" xfId="5705"/>
    <cellStyle name="Normal - Style1 2 4" xfId="5706"/>
    <cellStyle name="Normal - Style1 2 5" xfId="5707"/>
    <cellStyle name="Normal - Style1 3" xfId="5708"/>
    <cellStyle name="Normal - Style1 3 2" xfId="5709"/>
    <cellStyle name="Normal - Style1 3 3" xfId="5710"/>
    <cellStyle name="Normal - Style1 4" xfId="5711"/>
    <cellStyle name="Normal - Style1 4 2" xfId="5712"/>
    <cellStyle name="Normal - Style1 4 2 2" xfId="5713"/>
    <cellStyle name="Normal - Style1 4 3" xfId="5714"/>
    <cellStyle name="Normal - Style1 4 4" xfId="5715"/>
    <cellStyle name="Normal - Style1 5" xfId="5716"/>
    <cellStyle name="Normal - Style1 5 2" xfId="5717"/>
    <cellStyle name="Normal - Style1 5 3" xfId="5718"/>
    <cellStyle name="Normal - Style1 5 4" xfId="5719"/>
    <cellStyle name="Normal - Style2" xfId="5720"/>
    <cellStyle name="Normal - Style3" xfId="5721"/>
    <cellStyle name="Normal - Style4" xfId="5722"/>
    <cellStyle name="Normal - Style5" xfId="5723"/>
    <cellStyle name="Normal 10" xfId="2292"/>
    <cellStyle name="Normal 10 2" xfId="7"/>
    <cellStyle name="Normal 10 2 2" xfId="5724"/>
    <cellStyle name="Normal 10 2 3" xfId="5725"/>
    <cellStyle name="Normal 10 3" xfId="5726"/>
    <cellStyle name="Normal 10 4" xfId="5727"/>
    <cellStyle name="Normal 10 5" xfId="5728"/>
    <cellStyle name="Normal 10 6" xfId="5729"/>
    <cellStyle name="Normal 10 7" xfId="5730"/>
    <cellStyle name="Normal 10 8" xfId="5731"/>
    <cellStyle name="Normal 10 9" xfId="5732"/>
    <cellStyle name="Normal 100" xfId="2293"/>
    <cellStyle name="Normal 101" xfId="2294"/>
    <cellStyle name="Normal 102" xfId="2295"/>
    <cellStyle name="Normal 103" xfId="2296"/>
    <cellStyle name="Normal 104" xfId="2297"/>
    <cellStyle name="Normal 105" xfId="2298"/>
    <cellStyle name="Normal 106" xfId="2299"/>
    <cellStyle name="Normal 107" xfId="2300"/>
    <cellStyle name="Normal 108" xfId="2301"/>
    <cellStyle name="Normal 109" xfId="2302"/>
    <cellStyle name="Normal 11" xfId="2303"/>
    <cellStyle name="Normal 11 10" xfId="5733"/>
    <cellStyle name="Normal 11 11" xfId="5734"/>
    <cellStyle name="Normal 11 12" xfId="5735"/>
    <cellStyle name="Normal 11 13" xfId="5736"/>
    <cellStyle name="Normal 11 14" xfId="5737"/>
    <cellStyle name="Normal 11 15" xfId="5738"/>
    <cellStyle name="Normal 11 16" xfId="5739"/>
    <cellStyle name="Normal 11 17" xfId="5740"/>
    <cellStyle name="Normal 11 18" xfId="5741"/>
    <cellStyle name="Normal 11 19" xfId="5742"/>
    <cellStyle name="Normal 11 2" xfId="2304"/>
    <cellStyle name="Normal 11 2 2" xfId="5743"/>
    <cellStyle name="Normal 11 2 3" xfId="5744"/>
    <cellStyle name="Normal 11 2 4" xfId="5745"/>
    <cellStyle name="Normal 11 20" xfId="5746"/>
    <cellStyle name="Normal 11 21" xfId="5747"/>
    <cellStyle name="Normal 11 22" xfId="5748"/>
    <cellStyle name="Normal 11 23" xfId="5749"/>
    <cellStyle name="Normal 11 24" xfId="5750"/>
    <cellStyle name="Normal 11 25" xfId="5751"/>
    <cellStyle name="Normal 11 26" xfId="5752"/>
    <cellStyle name="Normal 11 3" xfId="5753"/>
    <cellStyle name="Normal 11 4" xfId="5754"/>
    <cellStyle name="Normal 11 5" xfId="5755"/>
    <cellStyle name="Normal 11 6" xfId="5756"/>
    <cellStyle name="Normal 11 7" xfId="5757"/>
    <cellStyle name="Normal 11 8" xfId="5758"/>
    <cellStyle name="Normal 11 9" xfId="5759"/>
    <cellStyle name="Normal 110" xfId="2305"/>
    <cellStyle name="Normal 111" xfId="2306"/>
    <cellStyle name="Normal 112" xfId="2307"/>
    <cellStyle name="Normal 113" xfId="2308"/>
    <cellStyle name="Normal 114" xfId="2309"/>
    <cellStyle name="Normal 115" xfId="2310"/>
    <cellStyle name="Normal 115 2" xfId="2311"/>
    <cellStyle name="Normal 115 2 2" xfId="2312"/>
    <cellStyle name="Normal 115 2 2 2" xfId="2313"/>
    <cellStyle name="Normal 115 2 2 3" xfId="2314"/>
    <cellStyle name="Normal 115 2 2_2-JC" xfId="6297"/>
    <cellStyle name="Normal 115 2 3" xfId="2315"/>
    <cellStyle name="Normal 115 2 4" xfId="2316"/>
    <cellStyle name="Normal 115 2_2-JC" xfId="6296"/>
    <cellStyle name="Normal 115 3" xfId="2317"/>
    <cellStyle name="Normal 115 3 2" xfId="2318"/>
    <cellStyle name="Normal 115 3 3" xfId="2319"/>
    <cellStyle name="Normal 115 3_2-JC" xfId="6298"/>
    <cellStyle name="Normal 115 4" xfId="2320"/>
    <cellStyle name="Normal 115 5" xfId="2321"/>
    <cellStyle name="Normal 115 6" xfId="2322"/>
    <cellStyle name="Normal 115_2-JC" xfId="6295"/>
    <cellStyle name="Normal 116" xfId="2323"/>
    <cellStyle name="Normal 116 2" xfId="2324"/>
    <cellStyle name="Normal 116 2 2" xfId="2325"/>
    <cellStyle name="Normal 116 2 2 2" xfId="2326"/>
    <cellStyle name="Normal 116 2 2 3" xfId="2327"/>
    <cellStyle name="Normal 116 2 2_2-JC" xfId="6301"/>
    <cellStyle name="Normal 116 2 3" xfId="2328"/>
    <cellStyle name="Normal 116 2 4" xfId="2329"/>
    <cellStyle name="Normal 116 2_2-JC" xfId="6300"/>
    <cellStyle name="Normal 116 3" xfId="2330"/>
    <cellStyle name="Normal 116 3 2" xfId="2331"/>
    <cellStyle name="Normal 116 3 3" xfId="2332"/>
    <cellStyle name="Normal 116 3_2-JC" xfId="6302"/>
    <cellStyle name="Normal 116 4" xfId="2333"/>
    <cellStyle name="Normal 116 5" xfId="2334"/>
    <cellStyle name="Normal 116_2-JC" xfId="6299"/>
    <cellStyle name="Normal 117" xfId="2335"/>
    <cellStyle name="Normal 118" xfId="2336"/>
    <cellStyle name="Normal 119" xfId="2337"/>
    <cellStyle name="Normal 12" xfId="2338"/>
    <cellStyle name="Normal 12 2" xfId="2339"/>
    <cellStyle name="Normal 12 2 2" xfId="5760"/>
    <cellStyle name="Normal 12 2 3" xfId="5761"/>
    <cellStyle name="Normal 12 3" xfId="5762"/>
    <cellStyle name="Normal 12 4" xfId="5763"/>
    <cellStyle name="Normal 12 5" xfId="5764"/>
    <cellStyle name="Normal 12 6" xfId="5765"/>
    <cellStyle name="Normal 12 7" xfId="5766"/>
    <cellStyle name="Normal 12 8" xfId="5767"/>
    <cellStyle name="Normal 120" xfId="2340"/>
    <cellStyle name="Normal 121" xfId="2341"/>
    <cellStyle name="Normal 122" xfId="2342"/>
    <cellStyle name="Normal 123" xfId="2343"/>
    <cellStyle name="Normal 124" xfId="2344"/>
    <cellStyle name="Normal 125" xfId="2345"/>
    <cellStyle name="Normal 126" xfId="2346"/>
    <cellStyle name="Normal 127" xfId="2347"/>
    <cellStyle name="Normal 128" xfId="2348"/>
    <cellStyle name="Normal 129" xfId="2349"/>
    <cellStyle name="Normal 13" xfId="2350"/>
    <cellStyle name="Normal 13 2" xfId="2351"/>
    <cellStyle name="Normal 13 2 2" xfId="5768"/>
    <cellStyle name="Normal 13 2 3" xfId="5769"/>
    <cellStyle name="Normal 13 3" xfId="5770"/>
    <cellStyle name="Normal 13 4" xfId="5771"/>
    <cellStyle name="Normal 13 5" xfId="5772"/>
    <cellStyle name="Normal 13 6" xfId="5773"/>
    <cellStyle name="Normal 13 7" xfId="5774"/>
    <cellStyle name="Normal 13 8" xfId="5775"/>
    <cellStyle name="Normal 13 9" xfId="5776"/>
    <cellStyle name="Normal 130" xfId="2352"/>
    <cellStyle name="Normal 131" xfId="2353"/>
    <cellStyle name="Normal 132" xfId="2354"/>
    <cellStyle name="Normal 133" xfId="2355"/>
    <cellStyle name="Normal 134" xfId="2356"/>
    <cellStyle name="Normal 135" xfId="2357"/>
    <cellStyle name="Normal 136" xfId="2358"/>
    <cellStyle name="Normal 137" xfId="2359"/>
    <cellStyle name="Normal 138" xfId="2360"/>
    <cellStyle name="Normal 139" xfId="2361"/>
    <cellStyle name="Normal 14" xfId="2362"/>
    <cellStyle name="Normal 14 2" xfId="2363"/>
    <cellStyle name="Normal 14 2 2" xfId="5777"/>
    <cellStyle name="Normal 14 2 3" xfId="5778"/>
    <cellStyle name="Normal 14 3" xfId="5779"/>
    <cellStyle name="Normal 14 4" xfId="5780"/>
    <cellStyle name="Normal 14 5" xfId="5781"/>
    <cellStyle name="Normal 14 6" xfId="5782"/>
    <cellStyle name="Normal 14 7" xfId="5783"/>
    <cellStyle name="Normal 14 8" xfId="5784"/>
    <cellStyle name="Normal 14 9" xfId="5785"/>
    <cellStyle name="Normal 140" xfId="2364"/>
    <cellStyle name="Normal 141" xfId="2365"/>
    <cellStyle name="Normal 142" xfId="2366"/>
    <cellStyle name="Normal 143" xfId="2367"/>
    <cellStyle name="Normal 143 2" xfId="2368"/>
    <cellStyle name="Normal 143_2-JC" xfId="6303"/>
    <cellStyle name="Normal 144" xfId="2369"/>
    <cellStyle name="Normal 144 2" xfId="2370"/>
    <cellStyle name="Normal 144 2 2" xfId="2371"/>
    <cellStyle name="Normal 144 2 2 2" xfId="2372"/>
    <cellStyle name="Normal 144 2 2 3" xfId="2373"/>
    <cellStyle name="Normal 144 2 2_2-JC" xfId="6306"/>
    <cellStyle name="Normal 144 2 3" xfId="2374"/>
    <cellStyle name="Normal 144 2 4" xfId="2375"/>
    <cellStyle name="Normal 144 2_2-JC" xfId="6305"/>
    <cellStyle name="Normal 144 3" xfId="2376"/>
    <cellStyle name="Normal 144 3 2" xfId="2377"/>
    <cellStyle name="Normal 144 3 3" xfId="2378"/>
    <cellStyle name="Normal 144 3_2-JC" xfId="6307"/>
    <cellStyle name="Normal 144 4" xfId="2379"/>
    <cellStyle name="Normal 144 5" xfId="2380"/>
    <cellStyle name="Normal 144_2-JC" xfId="6304"/>
    <cellStyle name="Normal 145" xfId="2381"/>
    <cellStyle name="Normal 145 2" xfId="2382"/>
    <cellStyle name="Normal 145 2 2" xfId="2383"/>
    <cellStyle name="Normal 145 2 2 2" xfId="2384"/>
    <cellStyle name="Normal 145 2 2 3" xfId="2385"/>
    <cellStyle name="Normal 145 2 2_2-JC" xfId="6310"/>
    <cellStyle name="Normal 145 2 3" xfId="2386"/>
    <cellStyle name="Normal 145 2 4" xfId="2387"/>
    <cellStyle name="Normal 145 2_2-JC" xfId="6309"/>
    <cellStyle name="Normal 145 3" xfId="2388"/>
    <cellStyle name="Normal 145 3 2" xfId="2389"/>
    <cellStyle name="Normal 145 3 3" xfId="2390"/>
    <cellStyle name="Normal 145 3_2-JC" xfId="6311"/>
    <cellStyle name="Normal 145 4" xfId="2391"/>
    <cellStyle name="Normal 145 5" xfId="2392"/>
    <cellStyle name="Normal 145_2-JC" xfId="6308"/>
    <cellStyle name="Normal 146" xfId="2393"/>
    <cellStyle name="Normal 146 2" xfId="2394"/>
    <cellStyle name="Normal 146 2 2" xfId="2395"/>
    <cellStyle name="Normal 146 2 2 2" xfId="2396"/>
    <cellStyle name="Normal 146 2 2 3" xfId="2397"/>
    <cellStyle name="Normal 146 2 2_2-JC" xfId="6314"/>
    <cellStyle name="Normal 146 2 3" xfId="2398"/>
    <cellStyle name="Normal 146 2 4" xfId="2399"/>
    <cellStyle name="Normal 146 2_2-JC" xfId="6313"/>
    <cellStyle name="Normal 146 3" xfId="2400"/>
    <cellStyle name="Normal 146 3 2" xfId="2401"/>
    <cellStyle name="Normal 146 3 3" xfId="2402"/>
    <cellStyle name="Normal 146 3_2-JC" xfId="6315"/>
    <cellStyle name="Normal 146 4" xfId="2403"/>
    <cellStyle name="Normal 146 5" xfId="2404"/>
    <cellStyle name="Normal 146_2-JC" xfId="6312"/>
    <cellStyle name="Normal 147" xfId="2405"/>
    <cellStyle name="Normal 147 2" xfId="2406"/>
    <cellStyle name="Normal 147 2 2" xfId="2407"/>
    <cellStyle name="Normal 147 2 2 2" xfId="2408"/>
    <cellStyle name="Normal 147 2 2 3" xfId="2409"/>
    <cellStyle name="Normal 147 2 2_2-JC" xfId="6318"/>
    <cellStyle name="Normal 147 2 3" xfId="2410"/>
    <cellStyle name="Normal 147 2 4" xfId="2411"/>
    <cellStyle name="Normal 147 2_2-JC" xfId="6317"/>
    <cellStyle name="Normal 147 3" xfId="2412"/>
    <cellStyle name="Normal 147 3 2" xfId="2413"/>
    <cellStyle name="Normal 147 3 3" xfId="2414"/>
    <cellStyle name="Normal 147 3_2-JC" xfId="6319"/>
    <cellStyle name="Normal 147 4" xfId="2415"/>
    <cellStyle name="Normal 147 5" xfId="2416"/>
    <cellStyle name="Normal 147_2-JC" xfId="6316"/>
    <cellStyle name="Normal 148" xfId="2417"/>
    <cellStyle name="Normal 148 2" xfId="2418"/>
    <cellStyle name="Normal 148 2 2" xfId="2419"/>
    <cellStyle name="Normal 148 2 2 2" xfId="2420"/>
    <cellStyle name="Normal 148 2 2 3" xfId="2421"/>
    <cellStyle name="Normal 148 2 2_2-JC" xfId="6322"/>
    <cellStyle name="Normal 148 2 3" xfId="2422"/>
    <cellStyle name="Normal 148 2 4" xfId="2423"/>
    <cellStyle name="Normal 148 2_2-JC" xfId="6321"/>
    <cellStyle name="Normal 148 3" xfId="2424"/>
    <cellStyle name="Normal 148 3 2" xfId="2425"/>
    <cellStyle name="Normal 148 3 3" xfId="2426"/>
    <cellStyle name="Normal 148 3_2-JC" xfId="6323"/>
    <cellStyle name="Normal 148 4" xfId="2427"/>
    <cellStyle name="Normal 148 5" xfId="2428"/>
    <cellStyle name="Normal 148_2-JC" xfId="6320"/>
    <cellStyle name="Normal 149" xfId="2429"/>
    <cellStyle name="Normal 149 2" xfId="2430"/>
    <cellStyle name="Normal 149 2 2" xfId="2431"/>
    <cellStyle name="Normal 149 2 2 2" xfId="2432"/>
    <cellStyle name="Normal 149 2 2 3" xfId="2433"/>
    <cellStyle name="Normal 149 2 2_2-JC" xfId="6326"/>
    <cellStyle name="Normal 149 2 3" xfId="2434"/>
    <cellStyle name="Normal 149 2 4" xfId="2435"/>
    <cellStyle name="Normal 149 2_2-JC" xfId="6325"/>
    <cellStyle name="Normal 149 3" xfId="2436"/>
    <cellStyle name="Normal 149 3 2" xfId="2437"/>
    <cellStyle name="Normal 149 3 3" xfId="2438"/>
    <cellStyle name="Normal 149 3_2-JC" xfId="6327"/>
    <cellStyle name="Normal 149 4" xfId="2439"/>
    <cellStyle name="Normal 149 5" xfId="2440"/>
    <cellStyle name="Normal 149_2-JC" xfId="6324"/>
    <cellStyle name="Normal 15" xfId="2441"/>
    <cellStyle name="Normal 15 2" xfId="2442"/>
    <cellStyle name="Normal 15 2 2" xfId="5786"/>
    <cellStyle name="Normal 15 2 3" xfId="5787"/>
    <cellStyle name="Normal 15 3" xfId="5788"/>
    <cellStyle name="Normal 15 4" xfId="5789"/>
    <cellStyle name="Normal 15 5" xfId="5790"/>
    <cellStyle name="Normal 15 6" xfId="5791"/>
    <cellStyle name="Normal 15 7" xfId="5792"/>
    <cellStyle name="Normal 15 8" xfId="5793"/>
    <cellStyle name="Normal 150" xfId="2443"/>
    <cellStyle name="Normal 150 2" xfId="2444"/>
    <cellStyle name="Normal 150 2 2" xfId="2445"/>
    <cellStyle name="Normal 150 2_2-JC" xfId="6329"/>
    <cellStyle name="Normal 150 3" xfId="2446"/>
    <cellStyle name="Normal 150_2-JC" xfId="6328"/>
    <cellStyle name="Normal 151" xfId="2447"/>
    <cellStyle name="Normal 151 2" xfId="2448"/>
    <cellStyle name="Normal 151 2 2" xfId="2449"/>
    <cellStyle name="Normal 151 2 3" xfId="2450"/>
    <cellStyle name="Normal 151 2_2-JC" xfId="6331"/>
    <cellStyle name="Normal 151 3" xfId="2451"/>
    <cellStyle name="Normal 151 4" xfId="2452"/>
    <cellStyle name="Normal 151_2-JC" xfId="6330"/>
    <cellStyle name="Normal 152" xfId="2453"/>
    <cellStyle name="Normal 153" xfId="2454"/>
    <cellStyle name="Normal 154" xfId="2455"/>
    <cellStyle name="Normal 155" xfId="2456"/>
    <cellStyle name="Normal 156" xfId="2457"/>
    <cellStyle name="Normal 157" xfId="2458"/>
    <cellStyle name="Normal 157 2" xfId="2459"/>
    <cellStyle name="Normal 157_2-JC" xfId="6332"/>
    <cellStyle name="Normal 158" xfId="2460"/>
    <cellStyle name="Normal 158 2" xfId="2461"/>
    <cellStyle name="Normal 158_2-JC" xfId="6333"/>
    <cellStyle name="Normal 159" xfId="2462"/>
    <cellStyle name="Normal 159 2" xfId="2463"/>
    <cellStyle name="Normal 159 2 2" xfId="2464"/>
    <cellStyle name="Normal 159 2 3" xfId="2465"/>
    <cellStyle name="Normal 159 2_2-JC" xfId="6335"/>
    <cellStyle name="Normal 159 3" xfId="2466"/>
    <cellStyle name="Normal 159 4" xfId="2467"/>
    <cellStyle name="Normal 159_2-JC" xfId="6334"/>
    <cellStyle name="Normal 16" xfId="2468"/>
    <cellStyle name="Normal 16 2" xfId="2469"/>
    <cellStyle name="Normal 16 2 2" xfId="5794"/>
    <cellStyle name="Normal 16 3" xfId="5795"/>
    <cellStyle name="Normal 16 4" xfId="5796"/>
    <cellStyle name="Normal 16 5" xfId="5797"/>
    <cellStyle name="Normal 16 6" xfId="5798"/>
    <cellStyle name="Normal 16 7" xfId="5799"/>
    <cellStyle name="Normal 16 8" xfId="5800"/>
    <cellStyle name="Normal 160" xfId="2470"/>
    <cellStyle name="Normal 160 2" xfId="2471"/>
    <cellStyle name="Normal 160 2 2" xfId="2472"/>
    <cellStyle name="Normal 160 2 3" xfId="2473"/>
    <cellStyle name="Normal 160 2_2-JC" xfId="6337"/>
    <cellStyle name="Normal 160 3" xfId="2474"/>
    <cellStyle name="Normal 160 4" xfId="2475"/>
    <cellStyle name="Normal 160_2-JC" xfId="6336"/>
    <cellStyle name="Normal 161" xfId="2476"/>
    <cellStyle name="Normal 161 2" xfId="2477"/>
    <cellStyle name="Normal 161 2 2" xfId="2478"/>
    <cellStyle name="Normal 161 2 3" xfId="2479"/>
    <cellStyle name="Normal 161 2_2-JC" xfId="6339"/>
    <cellStyle name="Normal 161 3" xfId="2480"/>
    <cellStyle name="Normal 161 4" xfId="2481"/>
    <cellStyle name="Normal 161_2-JC" xfId="6338"/>
    <cellStyle name="Normal 162" xfId="2482"/>
    <cellStyle name="Normal 162 2" xfId="2483"/>
    <cellStyle name="Normal 162 2 2" xfId="2484"/>
    <cellStyle name="Normal 162 2 3" xfId="2485"/>
    <cellStyle name="Normal 162 2_2-JC" xfId="6341"/>
    <cellStyle name="Normal 162 3" xfId="2486"/>
    <cellStyle name="Normal 162 4" xfId="2487"/>
    <cellStyle name="Normal 162_2-JC" xfId="6340"/>
    <cellStyle name="Normal 163" xfId="2488"/>
    <cellStyle name="Normal 163 2" xfId="2489"/>
    <cellStyle name="Normal 163 2 2" xfId="2490"/>
    <cellStyle name="Normal 163 2 3" xfId="2491"/>
    <cellStyle name="Normal 163 2_2-JC" xfId="6343"/>
    <cellStyle name="Normal 163 3" xfId="2492"/>
    <cellStyle name="Normal 163 4" xfId="2493"/>
    <cellStyle name="Normal 163_2-JC" xfId="6342"/>
    <cellStyle name="Normal 164" xfId="2494"/>
    <cellStyle name="Normal 164 2" xfId="2495"/>
    <cellStyle name="Normal 164 2 2" xfId="2496"/>
    <cellStyle name="Normal 164 2 3" xfId="2497"/>
    <cellStyle name="Normal 164 2_2-JC" xfId="6345"/>
    <cellStyle name="Normal 164 3" xfId="2498"/>
    <cellStyle name="Normal 164 4" xfId="2499"/>
    <cellStyle name="Normal 164_2-JC" xfId="6344"/>
    <cellStyle name="Normal 165" xfId="2500"/>
    <cellStyle name="Normal 165 2" xfId="2501"/>
    <cellStyle name="Normal 165 2 2" xfId="2502"/>
    <cellStyle name="Normal 165 2 3" xfId="2503"/>
    <cellStyle name="Normal 165 2_2-JC" xfId="6347"/>
    <cellStyle name="Normal 165 3" xfId="2504"/>
    <cellStyle name="Normal 165 4" xfId="2505"/>
    <cellStyle name="Normal 165_2-JC" xfId="6346"/>
    <cellStyle name="Normal 166" xfId="2506"/>
    <cellStyle name="Normal 166 2" xfId="2507"/>
    <cellStyle name="Normal 166 2 2" xfId="2508"/>
    <cellStyle name="Normal 166 2 3" xfId="2509"/>
    <cellStyle name="Normal 166 2_2-JC" xfId="6349"/>
    <cellStyle name="Normal 166 3" xfId="2510"/>
    <cellStyle name="Normal 166 4" xfId="2511"/>
    <cellStyle name="Normal 166_2-JC" xfId="6348"/>
    <cellStyle name="Normal 167" xfId="2512"/>
    <cellStyle name="Normal 167 2" xfId="2513"/>
    <cellStyle name="Normal 167 2 2" xfId="2514"/>
    <cellStyle name="Normal 167 2 3" xfId="2515"/>
    <cellStyle name="Normal 167 2_2-JC" xfId="6351"/>
    <cellStyle name="Normal 167 3" xfId="2516"/>
    <cellStyle name="Normal 167 4" xfId="2517"/>
    <cellStyle name="Normal 167_2-JC" xfId="6350"/>
    <cellStyle name="Normal 168" xfId="2518"/>
    <cellStyle name="Normal 168 2" xfId="2519"/>
    <cellStyle name="Normal 168 3" xfId="2520"/>
    <cellStyle name="Normal 168_2-JC" xfId="6352"/>
    <cellStyle name="Normal 169" xfId="2521"/>
    <cellStyle name="Normal 169 2" xfId="2522"/>
    <cellStyle name="Normal 169 3" xfId="2523"/>
    <cellStyle name="Normal 169_2-JC" xfId="6353"/>
    <cellStyle name="Normal 17" xfId="2524"/>
    <cellStyle name="Normal 17 2" xfId="2525"/>
    <cellStyle name="Normal 17 3" xfId="5801"/>
    <cellStyle name="Normal 17 4" xfId="5802"/>
    <cellStyle name="Normal 17 5" xfId="5803"/>
    <cellStyle name="Normal 17 6" xfId="5804"/>
    <cellStyle name="Normal 170" xfId="2526"/>
    <cellStyle name="Normal 170 2" xfId="2527"/>
    <cellStyle name="Normal 170 3" xfId="2528"/>
    <cellStyle name="Normal 170_2-JC" xfId="6354"/>
    <cellStyle name="Normal 171" xfId="2529"/>
    <cellStyle name="Normal 171 2" xfId="2530"/>
    <cellStyle name="Normal 172" xfId="2531"/>
    <cellStyle name="Normal 172 2" xfId="2532"/>
    <cellStyle name="Normal 173" xfId="2533"/>
    <cellStyle name="Normal 173 2" xfId="2534"/>
    <cellStyle name="Normal 174" xfId="2535"/>
    <cellStyle name="Normal 174 2" xfId="2536"/>
    <cellStyle name="Normal 175" xfId="2537"/>
    <cellStyle name="Normal 175 2" xfId="2538"/>
    <cellStyle name="Normal 176" xfId="2539"/>
    <cellStyle name="Normal 176 2" xfId="2540"/>
    <cellStyle name="Normal 177" xfId="2541"/>
    <cellStyle name="Normal 177 2" xfId="2542"/>
    <cellStyle name="Normal 178" xfId="2543"/>
    <cellStyle name="Normal 178 2" xfId="2544"/>
    <cellStyle name="Normal 178_2-JC" xfId="6355"/>
    <cellStyle name="Normal 179" xfId="2545"/>
    <cellStyle name="Normal 179 2" xfId="2546"/>
    <cellStyle name="Normal 179_2-JC" xfId="6356"/>
    <cellStyle name="Normal 18" xfId="2547"/>
    <cellStyle name="Normal 18 2" xfId="2548"/>
    <cellStyle name="Normal 18 3" xfId="5805"/>
    <cellStyle name="Normal 18 4" xfId="5806"/>
    <cellStyle name="Normal 18 5" xfId="5807"/>
    <cellStyle name="Normal 18 6" xfId="5808"/>
    <cellStyle name="Normal 180" xfId="2549"/>
    <cellStyle name="Normal 181" xfId="2550"/>
    <cellStyle name="Normal 182" xfId="2551"/>
    <cellStyle name="Normal 183" xfId="2552"/>
    <cellStyle name="Normal 184" xfId="2553"/>
    <cellStyle name="Normal 185" xfId="2554"/>
    <cellStyle name="Normal 185 2" xfId="2555"/>
    <cellStyle name="Normal 185_2-JC" xfId="6357"/>
    <cellStyle name="Normal 186" xfId="2556"/>
    <cellStyle name="Normal 186 2" xfId="2557"/>
    <cellStyle name="Normal 186_2-JC" xfId="6358"/>
    <cellStyle name="Normal 187" xfId="2558"/>
    <cellStyle name="Normal 188" xfId="2559"/>
    <cellStyle name="Normal 189" xfId="2560"/>
    <cellStyle name="Normal 19" xfId="2561"/>
    <cellStyle name="Normal 19 2" xfId="2562"/>
    <cellStyle name="Normal 19 3" xfId="5809"/>
    <cellStyle name="Normal 19 4" xfId="5810"/>
    <cellStyle name="Normal 19 5" xfId="5811"/>
    <cellStyle name="Normal 190" xfId="2563"/>
    <cellStyle name="Normal 191" xfId="2564"/>
    <cellStyle name="Normal 192" xfId="2565"/>
    <cellStyle name="Normal 192 2" xfId="2566"/>
    <cellStyle name="Normal 192 3" xfId="2567"/>
    <cellStyle name="Normal 193" xfId="2568"/>
    <cellStyle name="Normal 193 2" xfId="2569"/>
    <cellStyle name="Normal 194" xfId="2570"/>
    <cellStyle name="Normal 195" xfId="2571"/>
    <cellStyle name="Normal 196" xfId="2572"/>
    <cellStyle name="Normal 197" xfId="2573"/>
    <cellStyle name="Normal 198" xfId="2574"/>
    <cellStyle name="Normal 199" xfId="2575"/>
    <cellStyle name="Normal 2" xfId="4"/>
    <cellStyle name="Normal 2 10" xfId="5812"/>
    <cellStyle name="Normal 2 10 2" xfId="6249"/>
    <cellStyle name="Normal 2 10_2-JC" xfId="6360"/>
    <cellStyle name="Normal 2 11" xfId="5813"/>
    <cellStyle name="Normal 2 12" xfId="8"/>
    <cellStyle name="Normal 2 13" xfId="7357"/>
    <cellStyle name="Normal 2 14" xfId="7355"/>
    <cellStyle name="Normal 2 15" xfId="7356"/>
    <cellStyle name="Normal 2 16" xfId="7361"/>
    <cellStyle name="Normal 2 2" xfId="2576"/>
    <cellStyle name="Normal 2 2 2" xfId="2577"/>
    <cellStyle name="Normal 2 2 2 2" xfId="5814"/>
    <cellStyle name="Normal 2 2 2_2-JC" xfId="6361"/>
    <cellStyle name="Normal 2 2 3" xfId="5815"/>
    <cellStyle name="Normal 2 2 4" xfId="5816"/>
    <cellStyle name="Normal 2 2 5" xfId="5817"/>
    <cellStyle name="Normal 2 2 6" xfId="5818"/>
    <cellStyle name="Normal 2 3" xfId="2578"/>
    <cellStyle name="Normal 2 3 2" xfId="2579"/>
    <cellStyle name="Normal 2 3 2 2" xfId="5819"/>
    <cellStyle name="Normal 2 3 3" xfId="5820"/>
    <cellStyle name="Normal 2 3 4" xfId="5821"/>
    <cellStyle name="Normal 2 3 5" xfId="5822"/>
    <cellStyle name="Normal 2 3_2-JC" xfId="6362"/>
    <cellStyle name="Normal 2 4" xfId="2580"/>
    <cellStyle name="Normal 2 4 2" xfId="2581"/>
    <cellStyle name="Normal 2 4 2 2" xfId="5823"/>
    <cellStyle name="Normal 2 4 3" xfId="2582"/>
    <cellStyle name="Normal 2 4 4" xfId="5824"/>
    <cellStyle name="Normal 2 4 5" xfId="5825"/>
    <cellStyle name="Normal 2 4_2-JC" xfId="6363"/>
    <cellStyle name="Normal 2 5" xfId="2583"/>
    <cellStyle name="Normal 2 5 2" xfId="2584"/>
    <cellStyle name="Normal 2 5 3" xfId="5826"/>
    <cellStyle name="Normal 2 5 4" xfId="5827"/>
    <cellStyle name="Normal 2 5 5" xfId="5828"/>
    <cellStyle name="Normal 2 6" xfId="2585"/>
    <cellStyle name="Normal 2 6 2" xfId="2586"/>
    <cellStyle name="Normal 2 6 3" xfId="5829"/>
    <cellStyle name="Normal 2 6 4" xfId="5830"/>
    <cellStyle name="Normal 2 6 5" xfId="5831"/>
    <cellStyle name="Normal 2 6_2-JC" xfId="6364"/>
    <cellStyle name="Normal 2 7" xfId="2587"/>
    <cellStyle name="Normal 2 7 2" xfId="2588"/>
    <cellStyle name="Normal 2 7 3" xfId="5832"/>
    <cellStyle name="Normal 2 7 4" xfId="5833"/>
    <cellStyle name="Normal 2 7 5" xfId="5834"/>
    <cellStyle name="Normal 2 7_2-JC" xfId="6365"/>
    <cellStyle name="Normal 2 8" xfId="2589"/>
    <cellStyle name="Normal 2 8 2" xfId="5835"/>
    <cellStyle name="Normal 2 8_2-JC" xfId="6366"/>
    <cellStyle name="Normal 2 9" xfId="5836"/>
    <cellStyle name="Normal 2_2-JC" xfId="6359"/>
    <cellStyle name="Normal 20" xfId="2590"/>
    <cellStyle name="Normal 20 2" xfId="2591"/>
    <cellStyle name="Normal 20 3" xfId="5837"/>
    <cellStyle name="Normal 20 4" xfId="5838"/>
    <cellStyle name="Normal 20 5" xfId="5839"/>
    <cellStyle name="Normal 200" xfId="2592"/>
    <cellStyle name="Normal 201" xfId="2593"/>
    <cellStyle name="Normal 202" xfId="2594"/>
    <cellStyle name="Normal 203" xfId="2595"/>
    <cellStyle name="Normal 204" xfId="2596"/>
    <cellStyle name="Normal 205" xfId="2597"/>
    <cellStyle name="Normal 206" xfId="2598"/>
    <cellStyle name="Normal 207" xfId="2599"/>
    <cellStyle name="Normal 208" xfId="2600"/>
    <cellStyle name="Normal 209" xfId="2601"/>
    <cellStyle name="Normal 21" xfId="2602"/>
    <cellStyle name="Normal 21 10" xfId="2603"/>
    <cellStyle name="Normal 21 10 2" xfId="2604"/>
    <cellStyle name="Normal 21 10 3" xfId="2605"/>
    <cellStyle name="Normal 21 10_2-JC" xfId="6368"/>
    <cellStyle name="Normal 21 11" xfId="2606"/>
    <cellStyle name="Normal 21 12" xfId="2607"/>
    <cellStyle name="Normal 21 2" xfId="2608"/>
    <cellStyle name="Normal 21 2 10" xfId="2609"/>
    <cellStyle name="Normal 21 2 2" xfId="2610"/>
    <cellStyle name="Normal 21 2 2 2" xfId="2611"/>
    <cellStyle name="Normal 21 2 2 2 2" xfId="2612"/>
    <cellStyle name="Normal 21 2 2 2 2 2" xfId="2613"/>
    <cellStyle name="Normal 21 2 2 2 2 2 2" xfId="2614"/>
    <cellStyle name="Normal 21 2 2 2 2 2 3" xfId="2615"/>
    <cellStyle name="Normal 21 2 2 2 2 2_2-JC" xfId="6373"/>
    <cellStyle name="Normal 21 2 2 2 2 3" xfId="2616"/>
    <cellStyle name="Normal 21 2 2 2 2 4" xfId="2617"/>
    <cellStyle name="Normal 21 2 2 2 2_2-JC" xfId="6372"/>
    <cellStyle name="Normal 21 2 2 2 3" xfId="2618"/>
    <cellStyle name="Normal 21 2 2 2 3 2" xfId="2619"/>
    <cellStyle name="Normal 21 2 2 2 3 3" xfId="2620"/>
    <cellStyle name="Normal 21 2 2 2 3_2-JC" xfId="6374"/>
    <cellStyle name="Normal 21 2 2 2 4" xfId="2621"/>
    <cellStyle name="Normal 21 2 2 2 5" xfId="2622"/>
    <cellStyle name="Normal 21 2 2 2_2-JC" xfId="6371"/>
    <cellStyle name="Normal 21 2 2 3" xfId="2623"/>
    <cellStyle name="Normal 21 2 2 3 2" xfId="2624"/>
    <cellStyle name="Normal 21 2 2 3 2 2" xfId="2625"/>
    <cellStyle name="Normal 21 2 2 3 2 2 2" xfId="2626"/>
    <cellStyle name="Normal 21 2 2 3 2 2 3" xfId="2627"/>
    <cellStyle name="Normal 21 2 2 3 2 2_2-JC" xfId="6377"/>
    <cellStyle name="Normal 21 2 2 3 2 3" xfId="2628"/>
    <cellStyle name="Normal 21 2 2 3 2 4" xfId="2629"/>
    <cellStyle name="Normal 21 2 2 3 2_2-JC" xfId="6376"/>
    <cellStyle name="Normal 21 2 2 3 3" xfId="2630"/>
    <cellStyle name="Normal 21 2 2 3 3 2" xfId="2631"/>
    <cellStyle name="Normal 21 2 2 3 3 3" xfId="2632"/>
    <cellStyle name="Normal 21 2 2 3 3_2-JC" xfId="6378"/>
    <cellStyle name="Normal 21 2 2 3 4" xfId="2633"/>
    <cellStyle name="Normal 21 2 2 3 5" xfId="2634"/>
    <cellStyle name="Normal 21 2 2 3_2-JC" xfId="6375"/>
    <cellStyle name="Normal 21 2 2 4" xfId="2635"/>
    <cellStyle name="Normal 21 2 2 4 2" xfId="2636"/>
    <cellStyle name="Normal 21 2 2 4 2 2" xfId="2637"/>
    <cellStyle name="Normal 21 2 2 4 2 3" xfId="2638"/>
    <cellStyle name="Normal 21 2 2 4 2_2-JC" xfId="6380"/>
    <cellStyle name="Normal 21 2 2 4 3" xfId="2639"/>
    <cellStyle name="Normal 21 2 2 4 4" xfId="2640"/>
    <cellStyle name="Normal 21 2 2 4_2-JC" xfId="6379"/>
    <cellStyle name="Normal 21 2 2 5" xfId="2641"/>
    <cellStyle name="Normal 21 2 2 5 2" xfId="2642"/>
    <cellStyle name="Normal 21 2 2 5 3" xfId="2643"/>
    <cellStyle name="Normal 21 2 2 5_2-JC" xfId="6381"/>
    <cellStyle name="Normal 21 2 2 6" xfId="2644"/>
    <cellStyle name="Normal 21 2 2 7" xfId="2645"/>
    <cellStyle name="Normal 21 2 2_2-JC" xfId="6370"/>
    <cellStyle name="Normal 21 2 3" xfId="2646"/>
    <cellStyle name="Normal 21 2 3 2" xfId="2647"/>
    <cellStyle name="Normal 21 2 3 2 2" xfId="2648"/>
    <cellStyle name="Normal 21 2 3 2 2 2" xfId="2649"/>
    <cellStyle name="Normal 21 2 3 2 2 2 2" xfId="2650"/>
    <cellStyle name="Normal 21 2 3 2 2 2 3" xfId="2651"/>
    <cellStyle name="Normal 21 2 3 2 2 2_2-JC" xfId="6385"/>
    <cellStyle name="Normal 21 2 3 2 2 3" xfId="2652"/>
    <cellStyle name="Normal 21 2 3 2 2 4" xfId="2653"/>
    <cellStyle name="Normal 21 2 3 2 2_2-JC" xfId="6384"/>
    <cellStyle name="Normal 21 2 3 2 3" xfId="2654"/>
    <cellStyle name="Normal 21 2 3 2 3 2" xfId="2655"/>
    <cellStyle name="Normal 21 2 3 2 3 3" xfId="2656"/>
    <cellStyle name="Normal 21 2 3 2 3_2-JC" xfId="6386"/>
    <cellStyle name="Normal 21 2 3 2 4" xfId="2657"/>
    <cellStyle name="Normal 21 2 3 2 5" xfId="2658"/>
    <cellStyle name="Normal 21 2 3 2_2-JC" xfId="6383"/>
    <cellStyle name="Normal 21 2 3 3" xfId="2659"/>
    <cellStyle name="Normal 21 2 3 3 2" xfId="2660"/>
    <cellStyle name="Normal 21 2 3 3 2 2" xfId="2661"/>
    <cellStyle name="Normal 21 2 3 3 2 3" xfId="2662"/>
    <cellStyle name="Normal 21 2 3 3 2_2-JC" xfId="6388"/>
    <cellStyle name="Normal 21 2 3 3 3" xfId="2663"/>
    <cellStyle name="Normal 21 2 3 3 4" xfId="2664"/>
    <cellStyle name="Normal 21 2 3 3_2-JC" xfId="6387"/>
    <cellStyle name="Normal 21 2 3 4" xfId="2665"/>
    <cellStyle name="Normal 21 2 3 4 2" xfId="2666"/>
    <cellStyle name="Normal 21 2 3 4 3" xfId="2667"/>
    <cellStyle name="Normal 21 2 3 4_2-JC" xfId="6389"/>
    <cellStyle name="Normal 21 2 3 5" xfId="2668"/>
    <cellStyle name="Normal 21 2 3 6" xfId="2669"/>
    <cellStyle name="Normal 21 2 3_2-JC" xfId="6382"/>
    <cellStyle name="Normal 21 2 4" xfId="2670"/>
    <cellStyle name="Normal 21 2 4 2" xfId="2671"/>
    <cellStyle name="Normal 21 2 4 2 2" xfId="2672"/>
    <cellStyle name="Normal 21 2 4 2 2 2" xfId="2673"/>
    <cellStyle name="Normal 21 2 4 2 2 3" xfId="2674"/>
    <cellStyle name="Normal 21 2 4 2 2_2-JC" xfId="6392"/>
    <cellStyle name="Normal 21 2 4 2 3" xfId="2675"/>
    <cellStyle name="Normal 21 2 4 2 4" xfId="2676"/>
    <cellStyle name="Normal 21 2 4 2_2-JC" xfId="6391"/>
    <cellStyle name="Normal 21 2 4 3" xfId="2677"/>
    <cellStyle name="Normal 21 2 4 3 2" xfId="2678"/>
    <cellStyle name="Normal 21 2 4 3 3" xfId="2679"/>
    <cellStyle name="Normal 21 2 4 3_2-JC" xfId="6393"/>
    <cellStyle name="Normal 21 2 4 4" xfId="2680"/>
    <cellStyle name="Normal 21 2 4 5" xfId="2681"/>
    <cellStyle name="Normal 21 2 4_2-JC" xfId="6390"/>
    <cellStyle name="Normal 21 2 5" xfId="2682"/>
    <cellStyle name="Normal 21 2 5 2" xfId="2683"/>
    <cellStyle name="Normal 21 2 5 2 2" xfId="2684"/>
    <cellStyle name="Normal 21 2 5 2 2 2" xfId="2685"/>
    <cellStyle name="Normal 21 2 5 2 2 3" xfId="2686"/>
    <cellStyle name="Normal 21 2 5 2 2_2-JC" xfId="6396"/>
    <cellStyle name="Normal 21 2 5 2 3" xfId="2687"/>
    <cellStyle name="Normal 21 2 5 2 4" xfId="2688"/>
    <cellStyle name="Normal 21 2 5 2_2-JC" xfId="6395"/>
    <cellStyle name="Normal 21 2 5 3" xfId="2689"/>
    <cellStyle name="Normal 21 2 5 3 2" xfId="2690"/>
    <cellStyle name="Normal 21 2 5 3 3" xfId="2691"/>
    <cellStyle name="Normal 21 2 5 3_2-JC" xfId="6397"/>
    <cellStyle name="Normal 21 2 5 4" xfId="2692"/>
    <cellStyle name="Normal 21 2 5 5" xfId="2693"/>
    <cellStyle name="Normal 21 2 5_2-JC" xfId="6394"/>
    <cellStyle name="Normal 21 2 6" xfId="2694"/>
    <cellStyle name="Normal 21 2 6 2" xfId="2695"/>
    <cellStyle name="Normal 21 2 6 2 2" xfId="2696"/>
    <cellStyle name="Normal 21 2 6 2 2 2" xfId="2697"/>
    <cellStyle name="Normal 21 2 6 2 2 3" xfId="2698"/>
    <cellStyle name="Normal 21 2 6 2 2_2-JC" xfId="6400"/>
    <cellStyle name="Normal 21 2 6 2 3" xfId="2699"/>
    <cellStyle name="Normal 21 2 6 2 4" xfId="2700"/>
    <cellStyle name="Normal 21 2 6 2_2-JC" xfId="6399"/>
    <cellStyle name="Normal 21 2 6 3" xfId="2701"/>
    <cellStyle name="Normal 21 2 6 3 2" xfId="2702"/>
    <cellStyle name="Normal 21 2 6 3 3" xfId="2703"/>
    <cellStyle name="Normal 21 2 6 3_2-JC" xfId="6401"/>
    <cellStyle name="Normal 21 2 6 4" xfId="2704"/>
    <cellStyle name="Normal 21 2 6 5" xfId="2705"/>
    <cellStyle name="Normal 21 2 6_2-JC" xfId="6398"/>
    <cellStyle name="Normal 21 2 7" xfId="2706"/>
    <cellStyle name="Normal 21 2 7 2" xfId="2707"/>
    <cellStyle name="Normal 21 2 7 2 2" xfId="2708"/>
    <cellStyle name="Normal 21 2 7 2 3" xfId="2709"/>
    <cellStyle name="Normal 21 2 7 2_2-JC" xfId="6403"/>
    <cellStyle name="Normal 21 2 7 3" xfId="2710"/>
    <cellStyle name="Normal 21 2 7 4" xfId="2711"/>
    <cellStyle name="Normal 21 2 7_2-JC" xfId="6402"/>
    <cellStyle name="Normal 21 2 8" xfId="2712"/>
    <cellStyle name="Normal 21 2 8 2" xfId="2713"/>
    <cellStyle name="Normal 21 2 8 3" xfId="2714"/>
    <cellStyle name="Normal 21 2 8_2-JC" xfId="6404"/>
    <cellStyle name="Normal 21 2 9" xfId="2715"/>
    <cellStyle name="Normal 21 2_2-JC" xfId="6369"/>
    <cellStyle name="Normal 21 3" xfId="2716"/>
    <cellStyle name="Normal 21 3 2" xfId="2717"/>
    <cellStyle name="Normal 21 3 2 2" xfId="2718"/>
    <cellStyle name="Normal 21 3 2 2 2" xfId="2719"/>
    <cellStyle name="Normal 21 3 2 2 2 2" xfId="2720"/>
    <cellStyle name="Normal 21 3 2 2 2 3" xfId="2721"/>
    <cellStyle name="Normal 21 3 2 2 2_2-JC" xfId="6408"/>
    <cellStyle name="Normal 21 3 2 2 3" xfId="2722"/>
    <cellStyle name="Normal 21 3 2 2 4" xfId="2723"/>
    <cellStyle name="Normal 21 3 2 2_2-JC" xfId="6407"/>
    <cellStyle name="Normal 21 3 2 3" xfId="2724"/>
    <cellStyle name="Normal 21 3 2 3 2" xfId="2725"/>
    <cellStyle name="Normal 21 3 2 3 3" xfId="2726"/>
    <cellStyle name="Normal 21 3 2 3_2-JC" xfId="6409"/>
    <cellStyle name="Normal 21 3 2 4" xfId="2727"/>
    <cellStyle name="Normal 21 3 2 5" xfId="2728"/>
    <cellStyle name="Normal 21 3 2_2-JC" xfId="6406"/>
    <cellStyle name="Normal 21 3 3" xfId="2729"/>
    <cellStyle name="Normal 21 3 3 2" xfId="2730"/>
    <cellStyle name="Normal 21 3 3 2 2" xfId="2731"/>
    <cellStyle name="Normal 21 3 3 2 2 2" xfId="2732"/>
    <cellStyle name="Normal 21 3 3 2 2 3" xfId="2733"/>
    <cellStyle name="Normal 21 3 3 2 2_2-JC" xfId="6412"/>
    <cellStyle name="Normal 21 3 3 2 3" xfId="2734"/>
    <cellStyle name="Normal 21 3 3 2 4" xfId="2735"/>
    <cellStyle name="Normal 21 3 3 2_2-JC" xfId="6411"/>
    <cellStyle name="Normal 21 3 3 3" xfId="2736"/>
    <cellStyle name="Normal 21 3 3 3 2" xfId="2737"/>
    <cellStyle name="Normal 21 3 3 3 3" xfId="2738"/>
    <cellStyle name="Normal 21 3 3 3_2-JC" xfId="6413"/>
    <cellStyle name="Normal 21 3 3 4" xfId="2739"/>
    <cellStyle name="Normal 21 3 3 5" xfId="2740"/>
    <cellStyle name="Normal 21 3 3_2-JC" xfId="6410"/>
    <cellStyle name="Normal 21 3 4" xfId="2741"/>
    <cellStyle name="Normal 21 3 4 2" xfId="2742"/>
    <cellStyle name="Normal 21 3 4 2 2" xfId="2743"/>
    <cellStyle name="Normal 21 3 4 2 3" xfId="2744"/>
    <cellStyle name="Normal 21 3 4 2_2-JC" xfId="6415"/>
    <cellStyle name="Normal 21 3 4 3" xfId="2745"/>
    <cellStyle name="Normal 21 3 4 4" xfId="2746"/>
    <cellStyle name="Normal 21 3 4_2-JC" xfId="6414"/>
    <cellStyle name="Normal 21 3 5" xfId="2747"/>
    <cellStyle name="Normal 21 3 5 2" xfId="2748"/>
    <cellStyle name="Normal 21 3 5 3" xfId="2749"/>
    <cellStyle name="Normal 21 3 5_2-JC" xfId="6416"/>
    <cellStyle name="Normal 21 3 6" xfId="2750"/>
    <cellStyle name="Normal 21 3 7" xfId="2751"/>
    <cellStyle name="Normal 21 3_2-JC" xfId="6405"/>
    <cellStyle name="Normal 21 4" xfId="2752"/>
    <cellStyle name="Normal 21 4 2" xfId="2753"/>
    <cellStyle name="Normal 21 4 2 2" xfId="2754"/>
    <cellStyle name="Normal 21 4 2 2 2" xfId="2755"/>
    <cellStyle name="Normal 21 4 2 2 2 2" xfId="2756"/>
    <cellStyle name="Normal 21 4 2 2 2 3" xfId="2757"/>
    <cellStyle name="Normal 21 4 2 2 2_2-JC" xfId="6420"/>
    <cellStyle name="Normal 21 4 2 2 3" xfId="2758"/>
    <cellStyle name="Normal 21 4 2 2 4" xfId="2759"/>
    <cellStyle name="Normal 21 4 2 2_2-JC" xfId="6419"/>
    <cellStyle name="Normal 21 4 2 3" xfId="2760"/>
    <cellStyle name="Normal 21 4 2 3 2" xfId="2761"/>
    <cellStyle name="Normal 21 4 2 3 3" xfId="2762"/>
    <cellStyle name="Normal 21 4 2 3_2-JC" xfId="6421"/>
    <cellStyle name="Normal 21 4 2 4" xfId="2763"/>
    <cellStyle name="Normal 21 4 2 5" xfId="2764"/>
    <cellStyle name="Normal 21 4 2_2-JC" xfId="6418"/>
    <cellStyle name="Normal 21 4 3" xfId="2765"/>
    <cellStyle name="Normal 21 4 3 2" xfId="2766"/>
    <cellStyle name="Normal 21 4 3 2 2" xfId="2767"/>
    <cellStyle name="Normal 21 4 3 2 3" xfId="2768"/>
    <cellStyle name="Normal 21 4 3 2_2-JC" xfId="6423"/>
    <cellStyle name="Normal 21 4 3 3" xfId="2769"/>
    <cellStyle name="Normal 21 4 3 4" xfId="2770"/>
    <cellStyle name="Normal 21 4 3_2-JC" xfId="6422"/>
    <cellStyle name="Normal 21 4 4" xfId="2771"/>
    <cellStyle name="Normal 21 4 4 2" xfId="2772"/>
    <cellStyle name="Normal 21 4 4 3" xfId="2773"/>
    <cellStyle name="Normal 21 4 4_2-JC" xfId="6424"/>
    <cellStyle name="Normal 21 4 5" xfId="2774"/>
    <cellStyle name="Normal 21 4 6" xfId="2775"/>
    <cellStyle name="Normal 21 4_2-JC" xfId="6417"/>
    <cellStyle name="Normal 21 5" xfId="2776"/>
    <cellStyle name="Normal 21 5 2" xfId="2777"/>
    <cellStyle name="Normal 21 5 2 2" xfId="2778"/>
    <cellStyle name="Normal 21 5 2 2 2" xfId="2779"/>
    <cellStyle name="Normal 21 5 2 2 3" xfId="2780"/>
    <cellStyle name="Normal 21 5 2 2_2-JC" xfId="6427"/>
    <cellStyle name="Normal 21 5 2 3" xfId="2781"/>
    <cellStyle name="Normal 21 5 2 4" xfId="2782"/>
    <cellStyle name="Normal 21 5 2_2-JC" xfId="6426"/>
    <cellStyle name="Normal 21 5 3" xfId="2783"/>
    <cellStyle name="Normal 21 5 3 2" xfId="2784"/>
    <cellStyle name="Normal 21 5 3 3" xfId="2785"/>
    <cellStyle name="Normal 21 5 3_2-JC" xfId="6428"/>
    <cellStyle name="Normal 21 5 4" xfId="2786"/>
    <cellStyle name="Normal 21 5 5" xfId="2787"/>
    <cellStyle name="Normal 21 5_2-JC" xfId="6425"/>
    <cellStyle name="Normal 21 6" xfId="2788"/>
    <cellStyle name="Normal 21 6 2" xfId="2789"/>
    <cellStyle name="Normal 21 6 2 2" xfId="2790"/>
    <cellStyle name="Normal 21 6 2 2 2" xfId="2791"/>
    <cellStyle name="Normal 21 6 2 2 3" xfId="2792"/>
    <cellStyle name="Normal 21 6 2 2_2-JC" xfId="6431"/>
    <cellStyle name="Normal 21 6 2 3" xfId="2793"/>
    <cellStyle name="Normal 21 6 2 4" xfId="2794"/>
    <cellStyle name="Normal 21 6 2_2-JC" xfId="6430"/>
    <cellStyle name="Normal 21 6 3" xfId="2795"/>
    <cellStyle name="Normal 21 6 3 2" xfId="2796"/>
    <cellStyle name="Normal 21 6 3 3" xfId="2797"/>
    <cellStyle name="Normal 21 6 3_2-JC" xfId="6432"/>
    <cellStyle name="Normal 21 6 4" xfId="2798"/>
    <cellStyle name="Normal 21 6 5" xfId="2799"/>
    <cellStyle name="Normal 21 6_2-JC" xfId="6429"/>
    <cellStyle name="Normal 21 7" xfId="2800"/>
    <cellStyle name="Normal 21 7 2" xfId="2801"/>
    <cellStyle name="Normal 21 7 2 2" xfId="2802"/>
    <cellStyle name="Normal 21 7 2 2 2" xfId="2803"/>
    <cellStyle name="Normal 21 7 2 2 3" xfId="2804"/>
    <cellStyle name="Normal 21 7 2 2_2-JC" xfId="6435"/>
    <cellStyle name="Normal 21 7 2 3" xfId="2805"/>
    <cellStyle name="Normal 21 7 2 4" xfId="2806"/>
    <cellStyle name="Normal 21 7 2_2-JC" xfId="6434"/>
    <cellStyle name="Normal 21 7 3" xfId="2807"/>
    <cellStyle name="Normal 21 7 3 2" xfId="2808"/>
    <cellStyle name="Normal 21 7 3 3" xfId="2809"/>
    <cellStyle name="Normal 21 7 3_2-JC" xfId="6436"/>
    <cellStyle name="Normal 21 7 4" xfId="2810"/>
    <cellStyle name="Normal 21 7 5" xfId="2811"/>
    <cellStyle name="Normal 21 7_2-JC" xfId="6433"/>
    <cellStyle name="Normal 21 8" xfId="2812"/>
    <cellStyle name="Normal 21 9" xfId="2813"/>
    <cellStyle name="Normal 21 9 2" xfId="2814"/>
    <cellStyle name="Normal 21 9 2 2" xfId="2815"/>
    <cellStyle name="Normal 21 9 2 3" xfId="2816"/>
    <cellStyle name="Normal 21 9 2_2-JC" xfId="6438"/>
    <cellStyle name="Normal 21 9 3" xfId="2817"/>
    <cellStyle name="Normal 21 9 4" xfId="2818"/>
    <cellStyle name="Normal 21 9_2-JC" xfId="6437"/>
    <cellStyle name="Normal 21_2-JC" xfId="6367"/>
    <cellStyle name="Normal 210" xfId="2819"/>
    <cellStyle name="Normal 211" xfId="2820"/>
    <cellStyle name="Normal 212" xfId="2821"/>
    <cellStyle name="Normal 213" xfId="2822"/>
    <cellStyle name="Normal 214" xfId="2823"/>
    <cellStyle name="Normal 215" xfId="2824"/>
    <cellStyle name="Normal 216" xfId="2825"/>
    <cellStyle name="Normal 217" xfId="2826"/>
    <cellStyle name="Normal 218" xfId="2827"/>
    <cellStyle name="Normal 219" xfId="2828"/>
    <cellStyle name="Normal 22" xfId="2829"/>
    <cellStyle name="Normal 22 10" xfId="2830"/>
    <cellStyle name="Normal 22 10 2" xfId="2831"/>
    <cellStyle name="Normal 22 10 3" xfId="2832"/>
    <cellStyle name="Normal 22 10_2-JC" xfId="6440"/>
    <cellStyle name="Normal 22 11" xfId="2833"/>
    <cellStyle name="Normal 22 12" xfId="2834"/>
    <cellStyle name="Normal 22 2" xfId="2835"/>
    <cellStyle name="Normal 22 2 10" xfId="2836"/>
    <cellStyle name="Normal 22 2 2" xfId="2837"/>
    <cellStyle name="Normal 22 2 2 2" xfId="2838"/>
    <cellStyle name="Normal 22 2 2 2 2" xfId="2839"/>
    <cellStyle name="Normal 22 2 2 2 2 2" xfId="2840"/>
    <cellStyle name="Normal 22 2 2 2 2 2 2" xfId="2841"/>
    <cellStyle name="Normal 22 2 2 2 2 2 3" xfId="2842"/>
    <cellStyle name="Normal 22 2 2 2 2 2_2-JC" xfId="6445"/>
    <cellStyle name="Normal 22 2 2 2 2 3" xfId="2843"/>
    <cellStyle name="Normal 22 2 2 2 2 4" xfId="2844"/>
    <cellStyle name="Normal 22 2 2 2 2_2-JC" xfId="6444"/>
    <cellStyle name="Normal 22 2 2 2 3" xfId="2845"/>
    <cellStyle name="Normal 22 2 2 2 3 2" xfId="2846"/>
    <cellStyle name="Normal 22 2 2 2 3 3" xfId="2847"/>
    <cellStyle name="Normal 22 2 2 2 3_2-JC" xfId="6446"/>
    <cellStyle name="Normal 22 2 2 2 4" xfId="2848"/>
    <cellStyle name="Normal 22 2 2 2 5" xfId="2849"/>
    <cellStyle name="Normal 22 2 2 2_2-JC" xfId="6443"/>
    <cellStyle name="Normal 22 2 2 3" xfId="2850"/>
    <cellStyle name="Normal 22 2 2 3 2" xfId="2851"/>
    <cellStyle name="Normal 22 2 2 3 2 2" xfId="2852"/>
    <cellStyle name="Normal 22 2 2 3 2 2 2" xfId="2853"/>
    <cellStyle name="Normal 22 2 2 3 2 2 3" xfId="2854"/>
    <cellStyle name="Normal 22 2 2 3 2 2_2-JC" xfId="6449"/>
    <cellStyle name="Normal 22 2 2 3 2 3" xfId="2855"/>
    <cellStyle name="Normal 22 2 2 3 2 4" xfId="2856"/>
    <cellStyle name="Normal 22 2 2 3 2_2-JC" xfId="6448"/>
    <cellStyle name="Normal 22 2 2 3 3" xfId="2857"/>
    <cellStyle name="Normal 22 2 2 3 3 2" xfId="2858"/>
    <cellStyle name="Normal 22 2 2 3 3 3" xfId="2859"/>
    <cellStyle name="Normal 22 2 2 3 3_2-JC" xfId="6450"/>
    <cellStyle name="Normal 22 2 2 3 4" xfId="2860"/>
    <cellStyle name="Normal 22 2 2 3 5" xfId="2861"/>
    <cellStyle name="Normal 22 2 2 3_2-JC" xfId="6447"/>
    <cellStyle name="Normal 22 2 2 4" xfId="2862"/>
    <cellStyle name="Normal 22 2 2 4 2" xfId="2863"/>
    <cellStyle name="Normal 22 2 2 4 2 2" xfId="2864"/>
    <cellStyle name="Normal 22 2 2 4 2 3" xfId="2865"/>
    <cellStyle name="Normal 22 2 2 4 2_2-JC" xfId="6452"/>
    <cellStyle name="Normal 22 2 2 4 3" xfId="2866"/>
    <cellStyle name="Normal 22 2 2 4 4" xfId="2867"/>
    <cellStyle name="Normal 22 2 2 4_2-JC" xfId="6451"/>
    <cellStyle name="Normal 22 2 2 5" xfId="2868"/>
    <cellStyle name="Normal 22 2 2 5 2" xfId="2869"/>
    <cellStyle name="Normal 22 2 2 5 3" xfId="2870"/>
    <cellStyle name="Normal 22 2 2 5_2-JC" xfId="6453"/>
    <cellStyle name="Normal 22 2 2 6" xfId="2871"/>
    <cellStyle name="Normal 22 2 2 7" xfId="2872"/>
    <cellStyle name="Normal 22 2 2_2-JC" xfId="6442"/>
    <cellStyle name="Normal 22 2 3" xfId="2873"/>
    <cellStyle name="Normal 22 2 3 2" xfId="2874"/>
    <cellStyle name="Normal 22 2 3 2 2" xfId="2875"/>
    <cellStyle name="Normal 22 2 3 2 2 2" xfId="2876"/>
    <cellStyle name="Normal 22 2 3 2 2 2 2" xfId="2877"/>
    <cellStyle name="Normal 22 2 3 2 2 2 3" xfId="2878"/>
    <cellStyle name="Normal 22 2 3 2 2 2_2-JC" xfId="6457"/>
    <cellStyle name="Normal 22 2 3 2 2 3" xfId="2879"/>
    <cellStyle name="Normal 22 2 3 2 2 4" xfId="2880"/>
    <cellStyle name="Normal 22 2 3 2 2_2-JC" xfId="6456"/>
    <cellStyle name="Normal 22 2 3 2 3" xfId="2881"/>
    <cellStyle name="Normal 22 2 3 2 3 2" xfId="2882"/>
    <cellStyle name="Normal 22 2 3 2 3 3" xfId="2883"/>
    <cellStyle name="Normal 22 2 3 2 3_2-JC" xfId="6458"/>
    <cellStyle name="Normal 22 2 3 2 4" xfId="2884"/>
    <cellStyle name="Normal 22 2 3 2 5" xfId="2885"/>
    <cellStyle name="Normal 22 2 3 2_2-JC" xfId="6455"/>
    <cellStyle name="Normal 22 2 3 3" xfId="2886"/>
    <cellStyle name="Normal 22 2 3 3 2" xfId="2887"/>
    <cellStyle name="Normal 22 2 3 3 2 2" xfId="2888"/>
    <cellStyle name="Normal 22 2 3 3 2 3" xfId="2889"/>
    <cellStyle name="Normal 22 2 3 3 2_2-JC" xfId="6460"/>
    <cellStyle name="Normal 22 2 3 3 3" xfId="2890"/>
    <cellStyle name="Normal 22 2 3 3 4" xfId="2891"/>
    <cellStyle name="Normal 22 2 3 3_2-JC" xfId="6459"/>
    <cellStyle name="Normal 22 2 3 4" xfId="2892"/>
    <cellStyle name="Normal 22 2 3 4 2" xfId="2893"/>
    <cellStyle name="Normal 22 2 3 4 3" xfId="2894"/>
    <cellStyle name="Normal 22 2 3 4_2-JC" xfId="6461"/>
    <cellStyle name="Normal 22 2 3 5" xfId="2895"/>
    <cellStyle name="Normal 22 2 3 6" xfId="2896"/>
    <cellStyle name="Normal 22 2 3_2-JC" xfId="6454"/>
    <cellStyle name="Normal 22 2 4" xfId="2897"/>
    <cellStyle name="Normal 22 2 4 2" xfId="2898"/>
    <cellStyle name="Normal 22 2 4 2 2" xfId="2899"/>
    <cellStyle name="Normal 22 2 4 2 2 2" xfId="2900"/>
    <cellStyle name="Normal 22 2 4 2 2 3" xfId="2901"/>
    <cellStyle name="Normal 22 2 4 2 2_2-JC" xfId="6464"/>
    <cellStyle name="Normal 22 2 4 2 3" xfId="2902"/>
    <cellStyle name="Normal 22 2 4 2 4" xfId="2903"/>
    <cellStyle name="Normal 22 2 4 2_2-JC" xfId="6463"/>
    <cellStyle name="Normal 22 2 4 3" xfId="2904"/>
    <cellStyle name="Normal 22 2 4 3 2" xfId="2905"/>
    <cellStyle name="Normal 22 2 4 3 3" xfId="2906"/>
    <cellStyle name="Normal 22 2 4 3_2-JC" xfId="6465"/>
    <cellStyle name="Normal 22 2 4 4" xfId="2907"/>
    <cellStyle name="Normal 22 2 4 5" xfId="2908"/>
    <cellStyle name="Normal 22 2 4_2-JC" xfId="6462"/>
    <cellStyle name="Normal 22 2 5" xfId="2909"/>
    <cellStyle name="Normal 22 2 5 2" xfId="2910"/>
    <cellStyle name="Normal 22 2 5 2 2" xfId="2911"/>
    <cellStyle name="Normal 22 2 5 2 2 2" xfId="2912"/>
    <cellStyle name="Normal 22 2 5 2 2 3" xfId="2913"/>
    <cellStyle name="Normal 22 2 5 2 2_2-JC" xfId="6468"/>
    <cellStyle name="Normal 22 2 5 2 3" xfId="2914"/>
    <cellStyle name="Normal 22 2 5 2 4" xfId="2915"/>
    <cellStyle name="Normal 22 2 5 2_2-JC" xfId="6467"/>
    <cellStyle name="Normal 22 2 5 3" xfId="2916"/>
    <cellStyle name="Normal 22 2 5 3 2" xfId="2917"/>
    <cellStyle name="Normal 22 2 5 3 3" xfId="2918"/>
    <cellStyle name="Normal 22 2 5 3_2-JC" xfId="6469"/>
    <cellStyle name="Normal 22 2 5 4" xfId="2919"/>
    <cellStyle name="Normal 22 2 5 5" xfId="2920"/>
    <cellStyle name="Normal 22 2 5_2-JC" xfId="6466"/>
    <cellStyle name="Normal 22 2 6" xfId="2921"/>
    <cellStyle name="Normal 22 2 6 2" xfId="2922"/>
    <cellStyle name="Normal 22 2 6 2 2" xfId="2923"/>
    <cellStyle name="Normal 22 2 6 2 2 2" xfId="2924"/>
    <cellStyle name="Normal 22 2 6 2 2 3" xfId="2925"/>
    <cellStyle name="Normal 22 2 6 2 2_2-JC" xfId="6472"/>
    <cellStyle name="Normal 22 2 6 2 3" xfId="2926"/>
    <cellStyle name="Normal 22 2 6 2 4" xfId="2927"/>
    <cellStyle name="Normal 22 2 6 2_2-JC" xfId="6471"/>
    <cellStyle name="Normal 22 2 6 3" xfId="2928"/>
    <cellStyle name="Normal 22 2 6 3 2" xfId="2929"/>
    <cellStyle name="Normal 22 2 6 3 3" xfId="2930"/>
    <cellStyle name="Normal 22 2 6 3_2-JC" xfId="6473"/>
    <cellStyle name="Normal 22 2 6 4" xfId="2931"/>
    <cellStyle name="Normal 22 2 6 5" xfId="2932"/>
    <cellStyle name="Normal 22 2 6_2-JC" xfId="6470"/>
    <cellStyle name="Normal 22 2 7" xfId="2933"/>
    <cellStyle name="Normal 22 2 7 2" xfId="2934"/>
    <cellStyle name="Normal 22 2 7 2 2" xfId="2935"/>
    <cellStyle name="Normal 22 2 7 2 3" xfId="2936"/>
    <cellStyle name="Normal 22 2 7 2_2-JC" xfId="6475"/>
    <cellStyle name="Normal 22 2 7 3" xfId="2937"/>
    <cellStyle name="Normal 22 2 7 4" xfId="2938"/>
    <cellStyle name="Normal 22 2 7_2-JC" xfId="6474"/>
    <cellStyle name="Normal 22 2 8" xfId="2939"/>
    <cellStyle name="Normal 22 2 8 2" xfId="2940"/>
    <cellStyle name="Normal 22 2 8 3" xfId="2941"/>
    <cellStyle name="Normal 22 2 8_2-JC" xfId="6476"/>
    <cellStyle name="Normal 22 2 9" xfId="2942"/>
    <cellStyle name="Normal 22 2_2-JC" xfId="6441"/>
    <cellStyle name="Normal 22 3" xfId="2943"/>
    <cellStyle name="Normal 22 3 2" xfId="2944"/>
    <cellStyle name="Normal 22 3 2 2" xfId="2945"/>
    <cellStyle name="Normal 22 3 2 2 2" xfId="2946"/>
    <cellStyle name="Normal 22 3 2 2 2 2" xfId="2947"/>
    <cellStyle name="Normal 22 3 2 2 2 3" xfId="2948"/>
    <cellStyle name="Normal 22 3 2 2 2_2-JC" xfId="6480"/>
    <cellStyle name="Normal 22 3 2 2 3" xfId="2949"/>
    <cellStyle name="Normal 22 3 2 2 4" xfId="2950"/>
    <cellStyle name="Normal 22 3 2 2_2-JC" xfId="6479"/>
    <cellStyle name="Normal 22 3 2 3" xfId="2951"/>
    <cellStyle name="Normal 22 3 2 3 2" xfId="2952"/>
    <cellStyle name="Normal 22 3 2 3 3" xfId="2953"/>
    <cellStyle name="Normal 22 3 2 3_2-JC" xfId="6481"/>
    <cellStyle name="Normal 22 3 2 4" xfId="2954"/>
    <cellStyle name="Normal 22 3 2 5" xfId="2955"/>
    <cellStyle name="Normal 22 3 2_2-JC" xfId="6478"/>
    <cellStyle name="Normal 22 3 3" xfId="2956"/>
    <cellStyle name="Normal 22 3 3 2" xfId="2957"/>
    <cellStyle name="Normal 22 3 3 2 2" xfId="2958"/>
    <cellStyle name="Normal 22 3 3 2 2 2" xfId="2959"/>
    <cellStyle name="Normal 22 3 3 2 2 3" xfId="2960"/>
    <cellStyle name="Normal 22 3 3 2 2_2-JC" xfId="6484"/>
    <cellStyle name="Normal 22 3 3 2 3" xfId="2961"/>
    <cellStyle name="Normal 22 3 3 2 4" xfId="2962"/>
    <cellStyle name="Normal 22 3 3 2_2-JC" xfId="6483"/>
    <cellStyle name="Normal 22 3 3 3" xfId="2963"/>
    <cellStyle name="Normal 22 3 3 3 2" xfId="2964"/>
    <cellStyle name="Normal 22 3 3 3 3" xfId="2965"/>
    <cellStyle name="Normal 22 3 3 3_2-JC" xfId="6485"/>
    <cellStyle name="Normal 22 3 3 4" xfId="2966"/>
    <cellStyle name="Normal 22 3 3 5" xfId="2967"/>
    <cellStyle name="Normal 22 3 3_2-JC" xfId="6482"/>
    <cellStyle name="Normal 22 3 4" xfId="2968"/>
    <cellStyle name="Normal 22 3 4 2" xfId="2969"/>
    <cellStyle name="Normal 22 3 4 2 2" xfId="2970"/>
    <cellStyle name="Normal 22 3 4 2 3" xfId="2971"/>
    <cellStyle name="Normal 22 3 4 2_2-JC" xfId="6487"/>
    <cellStyle name="Normal 22 3 4 3" xfId="2972"/>
    <cellStyle name="Normal 22 3 4 4" xfId="2973"/>
    <cellStyle name="Normal 22 3 4_2-JC" xfId="6486"/>
    <cellStyle name="Normal 22 3 5" xfId="2974"/>
    <cellStyle name="Normal 22 3 5 2" xfId="2975"/>
    <cellStyle name="Normal 22 3 5 3" xfId="2976"/>
    <cellStyle name="Normal 22 3 5_2-JC" xfId="6488"/>
    <cellStyle name="Normal 22 3 6" xfId="2977"/>
    <cellStyle name="Normal 22 3 7" xfId="2978"/>
    <cellStyle name="Normal 22 3_2-JC" xfId="6477"/>
    <cellStyle name="Normal 22 4" xfId="2979"/>
    <cellStyle name="Normal 22 4 2" xfId="2980"/>
    <cellStyle name="Normal 22 4 2 2" xfId="2981"/>
    <cellStyle name="Normal 22 4 2 2 2" xfId="2982"/>
    <cellStyle name="Normal 22 4 2 2 2 2" xfId="2983"/>
    <cellStyle name="Normal 22 4 2 2 2 3" xfId="2984"/>
    <cellStyle name="Normal 22 4 2 2 2_2-JC" xfId="6492"/>
    <cellStyle name="Normal 22 4 2 2 3" xfId="2985"/>
    <cellStyle name="Normal 22 4 2 2 4" xfId="2986"/>
    <cellStyle name="Normal 22 4 2 2_2-JC" xfId="6491"/>
    <cellStyle name="Normal 22 4 2 3" xfId="2987"/>
    <cellStyle name="Normal 22 4 2 3 2" xfId="2988"/>
    <cellStyle name="Normal 22 4 2 3 3" xfId="2989"/>
    <cellStyle name="Normal 22 4 2 3_2-JC" xfId="6493"/>
    <cellStyle name="Normal 22 4 2 4" xfId="2990"/>
    <cellStyle name="Normal 22 4 2 5" xfId="2991"/>
    <cellStyle name="Normal 22 4 2_2-JC" xfId="6490"/>
    <cellStyle name="Normal 22 4 3" xfId="2992"/>
    <cellStyle name="Normal 22 4 3 2" xfId="2993"/>
    <cellStyle name="Normal 22 4 3 2 2" xfId="2994"/>
    <cellStyle name="Normal 22 4 3 2 3" xfId="2995"/>
    <cellStyle name="Normal 22 4 3 2_2-JC" xfId="6495"/>
    <cellStyle name="Normal 22 4 3 3" xfId="2996"/>
    <cellStyle name="Normal 22 4 3 4" xfId="2997"/>
    <cellStyle name="Normal 22 4 3_2-JC" xfId="6494"/>
    <cellStyle name="Normal 22 4 4" xfId="2998"/>
    <cellStyle name="Normal 22 4 4 2" xfId="2999"/>
    <cellStyle name="Normal 22 4 4 3" xfId="3000"/>
    <cellStyle name="Normal 22 4 4_2-JC" xfId="6496"/>
    <cellStyle name="Normal 22 4 5" xfId="3001"/>
    <cellStyle name="Normal 22 4 6" xfId="3002"/>
    <cellStyle name="Normal 22 4_2-JC" xfId="6489"/>
    <cellStyle name="Normal 22 5" xfId="3003"/>
    <cellStyle name="Normal 22 5 2" xfId="3004"/>
    <cellStyle name="Normal 22 5 2 2" xfId="3005"/>
    <cellStyle name="Normal 22 5 2 2 2" xfId="3006"/>
    <cellStyle name="Normal 22 5 2 2 3" xfId="3007"/>
    <cellStyle name="Normal 22 5 2 2_2-JC" xfId="6499"/>
    <cellStyle name="Normal 22 5 2 3" xfId="3008"/>
    <cellStyle name="Normal 22 5 2 4" xfId="3009"/>
    <cellStyle name="Normal 22 5 2_2-JC" xfId="6498"/>
    <cellStyle name="Normal 22 5 3" xfId="3010"/>
    <cellStyle name="Normal 22 5 3 2" xfId="3011"/>
    <cellStyle name="Normal 22 5 3 3" xfId="3012"/>
    <cellStyle name="Normal 22 5 3_2-JC" xfId="6500"/>
    <cellStyle name="Normal 22 5 4" xfId="3013"/>
    <cellStyle name="Normal 22 5 5" xfId="3014"/>
    <cellStyle name="Normal 22 5_2-JC" xfId="6497"/>
    <cellStyle name="Normal 22 6" xfId="3015"/>
    <cellStyle name="Normal 22 6 2" xfId="3016"/>
    <cellStyle name="Normal 22 6 2 2" xfId="3017"/>
    <cellStyle name="Normal 22 6 2 2 2" xfId="3018"/>
    <cellStyle name="Normal 22 6 2 2 3" xfId="3019"/>
    <cellStyle name="Normal 22 6 2 2_2-JC" xfId="6503"/>
    <cellStyle name="Normal 22 6 2 3" xfId="3020"/>
    <cellStyle name="Normal 22 6 2 4" xfId="3021"/>
    <cellStyle name="Normal 22 6 2_2-JC" xfId="6502"/>
    <cellStyle name="Normal 22 6 3" xfId="3022"/>
    <cellStyle name="Normal 22 6 3 2" xfId="3023"/>
    <cellStyle name="Normal 22 6 3 3" xfId="3024"/>
    <cellStyle name="Normal 22 6 3_2-JC" xfId="6504"/>
    <cellStyle name="Normal 22 6 4" xfId="3025"/>
    <cellStyle name="Normal 22 6 5" xfId="3026"/>
    <cellStyle name="Normal 22 6_2-JC" xfId="6501"/>
    <cellStyle name="Normal 22 7" xfId="3027"/>
    <cellStyle name="Normal 22 7 2" xfId="3028"/>
    <cellStyle name="Normal 22 7 2 2" xfId="3029"/>
    <cellStyle name="Normal 22 7 2 2 2" xfId="3030"/>
    <cellStyle name="Normal 22 7 2 2 3" xfId="3031"/>
    <cellStyle name="Normal 22 7 2 2_2-JC" xfId="6507"/>
    <cellStyle name="Normal 22 7 2 3" xfId="3032"/>
    <cellStyle name="Normal 22 7 2 4" xfId="3033"/>
    <cellStyle name="Normal 22 7 2_2-JC" xfId="6506"/>
    <cellStyle name="Normal 22 7 3" xfId="3034"/>
    <cellStyle name="Normal 22 7 3 2" xfId="3035"/>
    <cellStyle name="Normal 22 7 3 3" xfId="3036"/>
    <cellStyle name="Normal 22 7 3_2-JC" xfId="6508"/>
    <cellStyle name="Normal 22 7 4" xfId="3037"/>
    <cellStyle name="Normal 22 7 5" xfId="3038"/>
    <cellStyle name="Normal 22 7_2-JC" xfId="6505"/>
    <cellStyle name="Normal 22 8" xfId="3039"/>
    <cellStyle name="Normal 22 9" xfId="3040"/>
    <cellStyle name="Normal 22 9 2" xfId="3041"/>
    <cellStyle name="Normal 22 9 2 2" xfId="3042"/>
    <cellStyle name="Normal 22 9 2 3" xfId="3043"/>
    <cellStyle name="Normal 22 9 2_2-JC" xfId="6510"/>
    <cellStyle name="Normal 22 9 3" xfId="3044"/>
    <cellStyle name="Normal 22 9 4" xfId="3045"/>
    <cellStyle name="Normal 22 9_2-JC" xfId="6509"/>
    <cellStyle name="Normal 22_2-JC" xfId="6439"/>
    <cellStyle name="Normal 220" xfId="3046"/>
    <cellStyle name="Normal 221" xfId="3047"/>
    <cellStyle name="Normal 222" xfId="3048"/>
    <cellStyle name="Normal 223" xfId="3049"/>
    <cellStyle name="Normal 224" xfId="3050"/>
    <cellStyle name="Normal 225" xfId="3051"/>
    <cellStyle name="Normal 226" xfId="3052"/>
    <cellStyle name="Normal 227" xfId="3053"/>
    <cellStyle name="Normal 228" xfId="3054"/>
    <cellStyle name="Normal 229" xfId="3055"/>
    <cellStyle name="Normal 23" xfId="3056"/>
    <cellStyle name="Normal 23 2" xfId="3057"/>
    <cellStyle name="Normal 23 2 2" xfId="5840"/>
    <cellStyle name="Normal 23 2_2-JC" xfId="6512"/>
    <cellStyle name="Normal 23 3" xfId="3058"/>
    <cellStyle name="Normal 23 3 2" xfId="3059"/>
    <cellStyle name="Normal 23 3 2 2" xfId="3060"/>
    <cellStyle name="Normal 23 3 2 2 2" xfId="3061"/>
    <cellStyle name="Normal 23 3 2 2 3" xfId="3062"/>
    <cellStyle name="Normal 23 3 2 2_2-JC" xfId="6515"/>
    <cellStyle name="Normal 23 3 2 3" xfId="3063"/>
    <cellStyle name="Normal 23 3 2 4" xfId="3064"/>
    <cellStyle name="Normal 23 3 2_2-JC" xfId="6514"/>
    <cellStyle name="Normal 23 3 3" xfId="3065"/>
    <cellStyle name="Normal 23 3 3 2" xfId="3066"/>
    <cellStyle name="Normal 23 3 3 3" xfId="3067"/>
    <cellStyle name="Normal 23 3 3_2-JC" xfId="6516"/>
    <cellStyle name="Normal 23 3 4" xfId="3068"/>
    <cellStyle name="Normal 23 3 5" xfId="3069"/>
    <cellStyle name="Normal 23 3_2-JC" xfId="6513"/>
    <cellStyle name="Normal 23_2-JC" xfId="6511"/>
    <cellStyle name="Normal 230" xfId="3070"/>
    <cellStyle name="Normal 231" xfId="3071"/>
    <cellStyle name="Normal 232" xfId="3072"/>
    <cellStyle name="Normal 233" xfId="3073"/>
    <cellStyle name="Normal 234" xfId="3074"/>
    <cellStyle name="Normal 235" xfId="3075"/>
    <cellStyle name="Normal 236" xfId="3076"/>
    <cellStyle name="Normal 237" xfId="3077"/>
    <cellStyle name="Normal 238" xfId="3078"/>
    <cellStyle name="Normal 239" xfId="3079"/>
    <cellStyle name="Normal 24" xfId="3080"/>
    <cellStyle name="Normal 24 2" xfId="3081"/>
    <cellStyle name="Normal 24 2 2" xfId="3082"/>
    <cellStyle name="Normal 24 2_2-JC" xfId="6518"/>
    <cellStyle name="Normal 24 3" xfId="5841"/>
    <cellStyle name="Normal 24_2-JC" xfId="6517"/>
    <cellStyle name="Normal 240" xfId="3083"/>
    <cellStyle name="Normal 240 2" xfId="3084"/>
    <cellStyle name="Normal 240_2-JC" xfId="6519"/>
    <cellStyle name="Normal 241" xfId="3085"/>
    <cellStyle name="Normal 242" xfId="3086"/>
    <cellStyle name="Normal 243" xfId="3087"/>
    <cellStyle name="Normal 244" xfId="6"/>
    <cellStyle name="Normal 244 2" xfId="7353"/>
    <cellStyle name="Normal 245" xfId="7354"/>
    <cellStyle name="Normal 246" xfId="7358"/>
    <cellStyle name="Normal 247" xfId="7359"/>
    <cellStyle name="Normal 248" xfId="7360"/>
    <cellStyle name="Normal 25" xfId="3088"/>
    <cellStyle name="Normal 25 10" xfId="3089"/>
    <cellStyle name="Normal 25 11" xfId="3090"/>
    <cellStyle name="Normal 25 2" xfId="3091"/>
    <cellStyle name="Normal 25 2 2" xfId="3092"/>
    <cellStyle name="Normal 25 2 2 2" xfId="3093"/>
    <cellStyle name="Normal 25 2 2 2 2" xfId="3094"/>
    <cellStyle name="Normal 25 2 2 2 2 2" xfId="3095"/>
    <cellStyle name="Normal 25 2 2 2 2 3" xfId="3096"/>
    <cellStyle name="Normal 25 2 2 2 2_2-JC" xfId="6524"/>
    <cellStyle name="Normal 25 2 2 2 3" xfId="3097"/>
    <cellStyle name="Normal 25 2 2 2 4" xfId="3098"/>
    <cellStyle name="Normal 25 2 2 2_2-JC" xfId="6523"/>
    <cellStyle name="Normal 25 2 2 3" xfId="3099"/>
    <cellStyle name="Normal 25 2 2 3 2" xfId="3100"/>
    <cellStyle name="Normal 25 2 2 3 3" xfId="3101"/>
    <cellStyle name="Normal 25 2 2 3_2-JC" xfId="6525"/>
    <cellStyle name="Normal 25 2 2 4" xfId="3102"/>
    <cellStyle name="Normal 25 2 2 5" xfId="3103"/>
    <cellStyle name="Normal 25 2 2_2-JC" xfId="6522"/>
    <cellStyle name="Normal 25 2 3" xfId="3104"/>
    <cellStyle name="Normal 25 2 3 2" xfId="3105"/>
    <cellStyle name="Normal 25 2 3 2 2" xfId="3106"/>
    <cellStyle name="Normal 25 2 3 2 2 2" xfId="3107"/>
    <cellStyle name="Normal 25 2 3 2 2 3" xfId="3108"/>
    <cellStyle name="Normal 25 2 3 2 2_2-JC" xfId="6528"/>
    <cellStyle name="Normal 25 2 3 2 3" xfId="3109"/>
    <cellStyle name="Normal 25 2 3 2 4" xfId="3110"/>
    <cellStyle name="Normal 25 2 3 2_2-JC" xfId="6527"/>
    <cellStyle name="Normal 25 2 3 3" xfId="3111"/>
    <cellStyle name="Normal 25 2 3 3 2" xfId="3112"/>
    <cellStyle name="Normal 25 2 3 3 3" xfId="3113"/>
    <cellStyle name="Normal 25 2 3 3_2-JC" xfId="6529"/>
    <cellStyle name="Normal 25 2 3 4" xfId="3114"/>
    <cellStyle name="Normal 25 2 3 5" xfId="3115"/>
    <cellStyle name="Normal 25 2 3_2-JC" xfId="6526"/>
    <cellStyle name="Normal 25 2 4" xfId="3116"/>
    <cellStyle name="Normal 25 2 4 2" xfId="3117"/>
    <cellStyle name="Normal 25 2 4 2 2" xfId="3118"/>
    <cellStyle name="Normal 25 2 4 2 3" xfId="3119"/>
    <cellStyle name="Normal 25 2 4 2_2-JC" xfId="6531"/>
    <cellStyle name="Normal 25 2 4 3" xfId="3120"/>
    <cellStyle name="Normal 25 2 4 4" xfId="3121"/>
    <cellStyle name="Normal 25 2 4_2-JC" xfId="6530"/>
    <cellStyle name="Normal 25 2 5" xfId="3122"/>
    <cellStyle name="Normal 25 2 5 2" xfId="3123"/>
    <cellStyle name="Normal 25 2 5 3" xfId="3124"/>
    <cellStyle name="Normal 25 2 5_2-JC" xfId="6532"/>
    <cellStyle name="Normal 25 2 6" xfId="3125"/>
    <cellStyle name="Normal 25 2 7" xfId="3126"/>
    <cellStyle name="Normal 25 2_2-JC" xfId="6521"/>
    <cellStyle name="Normal 25 3" xfId="3127"/>
    <cellStyle name="Normal 25 3 2" xfId="3128"/>
    <cellStyle name="Normal 25 3 2 2" xfId="3129"/>
    <cellStyle name="Normal 25 3 2 2 2" xfId="3130"/>
    <cellStyle name="Normal 25 3 2 2 2 2" xfId="3131"/>
    <cellStyle name="Normal 25 3 2 2 2 3" xfId="3132"/>
    <cellStyle name="Normal 25 3 2 2 2_2-JC" xfId="6536"/>
    <cellStyle name="Normal 25 3 2 2 3" xfId="3133"/>
    <cellStyle name="Normal 25 3 2 2 4" xfId="3134"/>
    <cellStyle name="Normal 25 3 2 2_2-JC" xfId="6535"/>
    <cellStyle name="Normal 25 3 2 3" xfId="3135"/>
    <cellStyle name="Normal 25 3 2 3 2" xfId="3136"/>
    <cellStyle name="Normal 25 3 2 3 3" xfId="3137"/>
    <cellStyle name="Normal 25 3 2 3_2-JC" xfId="6537"/>
    <cellStyle name="Normal 25 3 2 4" xfId="3138"/>
    <cellStyle name="Normal 25 3 2 5" xfId="3139"/>
    <cellStyle name="Normal 25 3 2_2-JC" xfId="6534"/>
    <cellStyle name="Normal 25 3 3" xfId="3140"/>
    <cellStyle name="Normal 25 3 3 2" xfId="3141"/>
    <cellStyle name="Normal 25 3 3 2 2" xfId="3142"/>
    <cellStyle name="Normal 25 3 3 2 3" xfId="3143"/>
    <cellStyle name="Normal 25 3 3 2_2-JC" xfId="6539"/>
    <cellStyle name="Normal 25 3 3 3" xfId="3144"/>
    <cellStyle name="Normal 25 3 3 4" xfId="3145"/>
    <cellStyle name="Normal 25 3 3_2-JC" xfId="6538"/>
    <cellStyle name="Normal 25 3 4" xfId="3146"/>
    <cellStyle name="Normal 25 3 4 2" xfId="3147"/>
    <cellStyle name="Normal 25 3 4 3" xfId="3148"/>
    <cellStyle name="Normal 25 3 4_2-JC" xfId="6540"/>
    <cellStyle name="Normal 25 3 5" xfId="3149"/>
    <cellStyle name="Normal 25 3 6" xfId="3150"/>
    <cellStyle name="Normal 25 3_2-JC" xfId="6533"/>
    <cellStyle name="Normal 25 4" xfId="3151"/>
    <cellStyle name="Normal 25 4 2" xfId="3152"/>
    <cellStyle name="Normal 25 4 2 2" xfId="3153"/>
    <cellStyle name="Normal 25 4 2 2 2" xfId="3154"/>
    <cellStyle name="Normal 25 4 2 2 3" xfId="3155"/>
    <cellStyle name="Normal 25 4 2 2_2-JC" xfId="6543"/>
    <cellStyle name="Normal 25 4 2 3" xfId="3156"/>
    <cellStyle name="Normal 25 4 2 4" xfId="3157"/>
    <cellStyle name="Normal 25 4 2_2-JC" xfId="6542"/>
    <cellStyle name="Normal 25 4 3" xfId="3158"/>
    <cellStyle name="Normal 25 4 3 2" xfId="3159"/>
    <cellStyle name="Normal 25 4 3 3" xfId="3160"/>
    <cellStyle name="Normal 25 4 3_2-JC" xfId="6544"/>
    <cellStyle name="Normal 25 4 4" xfId="3161"/>
    <cellStyle name="Normal 25 4 5" xfId="3162"/>
    <cellStyle name="Normal 25 4_2-JC" xfId="6541"/>
    <cellStyle name="Normal 25 5" xfId="3163"/>
    <cellStyle name="Normal 25 5 2" xfId="3164"/>
    <cellStyle name="Normal 25 5 2 2" xfId="3165"/>
    <cellStyle name="Normal 25 5 2 2 2" xfId="3166"/>
    <cellStyle name="Normal 25 5 2 2 3" xfId="3167"/>
    <cellStyle name="Normal 25 5 2 2_2-JC" xfId="6547"/>
    <cellStyle name="Normal 25 5 2 3" xfId="3168"/>
    <cellStyle name="Normal 25 5 2 4" xfId="3169"/>
    <cellStyle name="Normal 25 5 2_2-JC" xfId="6546"/>
    <cellStyle name="Normal 25 5 3" xfId="3170"/>
    <cellStyle name="Normal 25 5 3 2" xfId="3171"/>
    <cellStyle name="Normal 25 5 3 3" xfId="3172"/>
    <cellStyle name="Normal 25 5 3_2-JC" xfId="6548"/>
    <cellStyle name="Normal 25 5 4" xfId="3173"/>
    <cellStyle name="Normal 25 5 5" xfId="3174"/>
    <cellStyle name="Normal 25 5_2-JC" xfId="6545"/>
    <cellStyle name="Normal 25 6" xfId="3175"/>
    <cellStyle name="Normal 25 6 2" xfId="3176"/>
    <cellStyle name="Normal 25 6 2 2" xfId="3177"/>
    <cellStyle name="Normal 25 6 2 2 2" xfId="3178"/>
    <cellStyle name="Normal 25 6 2 2 3" xfId="3179"/>
    <cellStyle name="Normal 25 6 2 2_2-JC" xfId="6551"/>
    <cellStyle name="Normal 25 6 2 3" xfId="3180"/>
    <cellStyle name="Normal 25 6 2 4" xfId="3181"/>
    <cellStyle name="Normal 25 6 2_2-JC" xfId="6550"/>
    <cellStyle name="Normal 25 6 3" xfId="3182"/>
    <cellStyle name="Normal 25 6 3 2" xfId="3183"/>
    <cellStyle name="Normal 25 6 3 3" xfId="3184"/>
    <cellStyle name="Normal 25 6 3_2-JC" xfId="6552"/>
    <cellStyle name="Normal 25 6 4" xfId="3185"/>
    <cellStyle name="Normal 25 6 5" xfId="3186"/>
    <cellStyle name="Normal 25 6_2-JC" xfId="6549"/>
    <cellStyle name="Normal 25 7" xfId="3187"/>
    <cellStyle name="Normal 25 8" xfId="3188"/>
    <cellStyle name="Normal 25 8 2" xfId="3189"/>
    <cellStyle name="Normal 25 8 2 2" xfId="3190"/>
    <cellStyle name="Normal 25 8 2 3" xfId="3191"/>
    <cellStyle name="Normal 25 8 2_2-JC" xfId="6554"/>
    <cellStyle name="Normal 25 8 3" xfId="3192"/>
    <cellStyle name="Normal 25 8 4" xfId="3193"/>
    <cellStyle name="Normal 25 8_2-JC" xfId="6553"/>
    <cellStyle name="Normal 25 9" xfId="3194"/>
    <cellStyle name="Normal 25 9 2" xfId="3195"/>
    <cellStyle name="Normal 25 9 3" xfId="3196"/>
    <cellStyle name="Normal 25 9_2-JC" xfId="6555"/>
    <cellStyle name="Normal 25_2-JC" xfId="6520"/>
    <cellStyle name="Normal 26" xfId="3197"/>
    <cellStyle name="Normal 26 2" xfId="5842"/>
    <cellStyle name="Normal 26 3" xfId="5843"/>
    <cellStyle name="Normal 26_2-JC" xfId="6556"/>
    <cellStyle name="Normal 27" xfId="3198"/>
    <cellStyle name="Normal 27 2" xfId="5844"/>
    <cellStyle name="Normal 27 3" xfId="5845"/>
    <cellStyle name="Normal 27_2-JC" xfId="6557"/>
    <cellStyle name="Normal 28" xfId="3199"/>
    <cellStyle name="Normal 28 10" xfId="3200"/>
    <cellStyle name="Normal 28 2" xfId="3201"/>
    <cellStyle name="Normal 28 2 2" xfId="3202"/>
    <cellStyle name="Normal 28 2 2 2" xfId="3203"/>
    <cellStyle name="Normal 28 2 2 2 2" xfId="3204"/>
    <cellStyle name="Normal 28 2 2 2 2 2" xfId="3205"/>
    <cellStyle name="Normal 28 2 2 2 2 3" xfId="3206"/>
    <cellStyle name="Normal 28 2 2 2 2_2-JC" xfId="6562"/>
    <cellStyle name="Normal 28 2 2 2 3" xfId="3207"/>
    <cellStyle name="Normal 28 2 2 2 4" xfId="3208"/>
    <cellStyle name="Normal 28 2 2 2_2-JC" xfId="6561"/>
    <cellStyle name="Normal 28 2 2 3" xfId="3209"/>
    <cellStyle name="Normal 28 2 2 3 2" xfId="3210"/>
    <cellStyle name="Normal 28 2 2 3 3" xfId="3211"/>
    <cellStyle name="Normal 28 2 2 3_2-JC" xfId="6563"/>
    <cellStyle name="Normal 28 2 2 4" xfId="3212"/>
    <cellStyle name="Normal 28 2 2 5" xfId="3213"/>
    <cellStyle name="Normal 28 2 2_2-JC" xfId="6560"/>
    <cellStyle name="Normal 28 2 3" xfId="3214"/>
    <cellStyle name="Normal 28 2 3 2" xfId="3215"/>
    <cellStyle name="Normal 28 2 3 2 2" xfId="3216"/>
    <cellStyle name="Normal 28 2 3 2 2 2" xfId="3217"/>
    <cellStyle name="Normal 28 2 3 2 2 3" xfId="3218"/>
    <cellStyle name="Normal 28 2 3 2 2_2-JC" xfId="6566"/>
    <cellStyle name="Normal 28 2 3 2 3" xfId="3219"/>
    <cellStyle name="Normal 28 2 3 2 4" xfId="3220"/>
    <cellStyle name="Normal 28 2 3 2_2-JC" xfId="6565"/>
    <cellStyle name="Normal 28 2 3 3" xfId="3221"/>
    <cellStyle name="Normal 28 2 3 3 2" xfId="3222"/>
    <cellStyle name="Normal 28 2 3 3 3" xfId="3223"/>
    <cellStyle name="Normal 28 2 3 3_2-JC" xfId="6567"/>
    <cellStyle name="Normal 28 2 3 4" xfId="3224"/>
    <cellStyle name="Normal 28 2 3 5" xfId="3225"/>
    <cellStyle name="Normal 28 2 3_2-JC" xfId="6564"/>
    <cellStyle name="Normal 28 2 4" xfId="3226"/>
    <cellStyle name="Normal 28 2 4 2" xfId="3227"/>
    <cellStyle name="Normal 28 2 4 2 2" xfId="3228"/>
    <cellStyle name="Normal 28 2 4 2 3" xfId="3229"/>
    <cellStyle name="Normal 28 2 4 2_2-JC" xfId="6569"/>
    <cellStyle name="Normal 28 2 4 3" xfId="3230"/>
    <cellStyle name="Normal 28 2 4 4" xfId="3231"/>
    <cellStyle name="Normal 28 2 4_2-JC" xfId="6568"/>
    <cellStyle name="Normal 28 2 5" xfId="3232"/>
    <cellStyle name="Normal 28 2 5 2" xfId="3233"/>
    <cellStyle name="Normal 28 2 5 3" xfId="3234"/>
    <cellStyle name="Normal 28 2 5_2-JC" xfId="6570"/>
    <cellStyle name="Normal 28 2 6" xfId="3235"/>
    <cellStyle name="Normal 28 2 7" xfId="3236"/>
    <cellStyle name="Normal 28 2_2-JC" xfId="6559"/>
    <cellStyle name="Normal 28 3" xfId="3237"/>
    <cellStyle name="Normal 28 3 2" xfId="3238"/>
    <cellStyle name="Normal 28 3 2 2" xfId="3239"/>
    <cellStyle name="Normal 28 3 2 2 2" xfId="3240"/>
    <cellStyle name="Normal 28 3 2 2 2 2" xfId="3241"/>
    <cellStyle name="Normal 28 3 2 2 2 3" xfId="3242"/>
    <cellStyle name="Normal 28 3 2 2 2_2-JC" xfId="6574"/>
    <cellStyle name="Normal 28 3 2 2 3" xfId="3243"/>
    <cellStyle name="Normal 28 3 2 2 4" xfId="3244"/>
    <cellStyle name="Normal 28 3 2 2_2-JC" xfId="6573"/>
    <cellStyle name="Normal 28 3 2 3" xfId="3245"/>
    <cellStyle name="Normal 28 3 2 3 2" xfId="3246"/>
    <cellStyle name="Normal 28 3 2 3 3" xfId="3247"/>
    <cellStyle name="Normal 28 3 2 3_2-JC" xfId="6575"/>
    <cellStyle name="Normal 28 3 2 4" xfId="3248"/>
    <cellStyle name="Normal 28 3 2 5" xfId="3249"/>
    <cellStyle name="Normal 28 3 2_2-JC" xfId="6572"/>
    <cellStyle name="Normal 28 3 3" xfId="3250"/>
    <cellStyle name="Normal 28 3 3 2" xfId="3251"/>
    <cellStyle name="Normal 28 3 3 2 2" xfId="3252"/>
    <cellStyle name="Normal 28 3 3 2 3" xfId="3253"/>
    <cellStyle name="Normal 28 3 3 2_2-JC" xfId="6577"/>
    <cellStyle name="Normal 28 3 3 3" xfId="3254"/>
    <cellStyle name="Normal 28 3 3 4" xfId="3255"/>
    <cellStyle name="Normal 28 3 3_2-JC" xfId="6576"/>
    <cellStyle name="Normal 28 3 4" xfId="3256"/>
    <cellStyle name="Normal 28 3 4 2" xfId="3257"/>
    <cellStyle name="Normal 28 3 4 3" xfId="3258"/>
    <cellStyle name="Normal 28 3 4_2-JC" xfId="6578"/>
    <cellStyle name="Normal 28 3 5" xfId="3259"/>
    <cellStyle name="Normal 28 3 6" xfId="3260"/>
    <cellStyle name="Normal 28 3_2-JC" xfId="6571"/>
    <cellStyle name="Normal 28 4" xfId="3261"/>
    <cellStyle name="Normal 28 4 2" xfId="3262"/>
    <cellStyle name="Normal 28 4 2 2" xfId="3263"/>
    <cellStyle name="Normal 28 4 2 2 2" xfId="3264"/>
    <cellStyle name="Normal 28 4 2 2 3" xfId="3265"/>
    <cellStyle name="Normal 28 4 2 2_2-JC" xfId="6581"/>
    <cellStyle name="Normal 28 4 2 3" xfId="3266"/>
    <cellStyle name="Normal 28 4 2 4" xfId="3267"/>
    <cellStyle name="Normal 28 4 2_2-JC" xfId="6580"/>
    <cellStyle name="Normal 28 4 3" xfId="3268"/>
    <cellStyle name="Normal 28 4 3 2" xfId="3269"/>
    <cellStyle name="Normal 28 4 3 3" xfId="3270"/>
    <cellStyle name="Normal 28 4 3_2-JC" xfId="6582"/>
    <cellStyle name="Normal 28 4 4" xfId="3271"/>
    <cellStyle name="Normal 28 4 5" xfId="3272"/>
    <cellStyle name="Normal 28 4_2-JC" xfId="6579"/>
    <cellStyle name="Normal 28 5" xfId="3273"/>
    <cellStyle name="Normal 28 5 2" xfId="3274"/>
    <cellStyle name="Normal 28 5 2 2" xfId="3275"/>
    <cellStyle name="Normal 28 5 2 2 2" xfId="3276"/>
    <cellStyle name="Normal 28 5 2 2 3" xfId="3277"/>
    <cellStyle name="Normal 28 5 2 2_2-JC" xfId="6585"/>
    <cellStyle name="Normal 28 5 2 3" xfId="3278"/>
    <cellStyle name="Normal 28 5 2 4" xfId="3279"/>
    <cellStyle name="Normal 28 5 2_2-JC" xfId="6584"/>
    <cellStyle name="Normal 28 5 3" xfId="3280"/>
    <cellStyle name="Normal 28 5 3 2" xfId="3281"/>
    <cellStyle name="Normal 28 5 3 3" xfId="3282"/>
    <cellStyle name="Normal 28 5 3_2-JC" xfId="6586"/>
    <cellStyle name="Normal 28 5 4" xfId="3283"/>
    <cellStyle name="Normal 28 5 5" xfId="3284"/>
    <cellStyle name="Normal 28 5_2-JC" xfId="6583"/>
    <cellStyle name="Normal 28 6" xfId="3285"/>
    <cellStyle name="Normal 28 6 2" xfId="3286"/>
    <cellStyle name="Normal 28 6 2 2" xfId="3287"/>
    <cellStyle name="Normal 28 6 2 2 2" xfId="3288"/>
    <cellStyle name="Normal 28 6 2 2 3" xfId="3289"/>
    <cellStyle name="Normal 28 6 2 2_2-JC" xfId="6589"/>
    <cellStyle name="Normal 28 6 2 3" xfId="3290"/>
    <cellStyle name="Normal 28 6 2 4" xfId="3291"/>
    <cellStyle name="Normal 28 6 2_2-JC" xfId="6588"/>
    <cellStyle name="Normal 28 6 3" xfId="3292"/>
    <cellStyle name="Normal 28 6 3 2" xfId="3293"/>
    <cellStyle name="Normal 28 6 3 3" xfId="3294"/>
    <cellStyle name="Normal 28 6 3_2-JC" xfId="6590"/>
    <cellStyle name="Normal 28 6 4" xfId="3295"/>
    <cellStyle name="Normal 28 6 5" xfId="3296"/>
    <cellStyle name="Normal 28 6_2-JC" xfId="6587"/>
    <cellStyle name="Normal 28 7" xfId="3297"/>
    <cellStyle name="Normal 28 7 2" xfId="3298"/>
    <cellStyle name="Normal 28 7 2 2" xfId="3299"/>
    <cellStyle name="Normal 28 7 2 3" xfId="3300"/>
    <cellStyle name="Normal 28 7 2_2-JC" xfId="6592"/>
    <cellStyle name="Normal 28 7 3" xfId="3301"/>
    <cellStyle name="Normal 28 7 4" xfId="3302"/>
    <cellStyle name="Normal 28 7_2-JC" xfId="6591"/>
    <cellStyle name="Normal 28 8" xfId="3303"/>
    <cellStyle name="Normal 28 8 2" xfId="3304"/>
    <cellStyle name="Normal 28 8 3" xfId="3305"/>
    <cellStyle name="Normal 28 8_2-JC" xfId="6593"/>
    <cellStyle name="Normal 28 9" xfId="3306"/>
    <cellStyle name="Normal 28_2-JC" xfId="6558"/>
    <cellStyle name="Normal 29" xfId="3307"/>
    <cellStyle name="Normal 29 2" xfId="3308"/>
    <cellStyle name="Normal 29 3" xfId="5846"/>
    <cellStyle name="Normal 29_2-JC" xfId="6594"/>
    <cellStyle name="Normal 3" xfId="5"/>
    <cellStyle name="Normal 3 10" xfId="5847"/>
    <cellStyle name="Normal 3 11" xfId="5848"/>
    <cellStyle name="Normal 3 12" xfId="3309"/>
    <cellStyle name="Normal 3 2" xfId="3310"/>
    <cellStyle name="Normal 3 2 2" xfId="3311"/>
    <cellStyle name="Normal 3 2 2 2" xfId="5849"/>
    <cellStyle name="Normal 3 2 2_2-JC" xfId="6597"/>
    <cellStyle name="Normal 3 2 3" xfId="5850"/>
    <cellStyle name="Normal 3 2 4" xfId="5851"/>
    <cellStyle name="Normal 3 2 5" xfId="5852"/>
    <cellStyle name="Normal 3 2_2-JC" xfId="6596"/>
    <cellStyle name="Normal 3 3" xfId="3312"/>
    <cellStyle name="Normal 3 3 2" xfId="3313"/>
    <cellStyle name="Normal 3 3 3" xfId="5853"/>
    <cellStyle name="Normal 3 3 4" xfId="5854"/>
    <cellStyle name="Normal 3 3 5" xfId="5855"/>
    <cellStyle name="Normal 3 3_2-JC" xfId="6598"/>
    <cellStyle name="Normal 3 4" xfId="3314"/>
    <cellStyle name="Normal 3 4 2" xfId="3315"/>
    <cellStyle name="Normal 3 4 3" xfId="5856"/>
    <cellStyle name="Normal 3 4 4" xfId="5857"/>
    <cellStyle name="Normal 3 4 5" xfId="5858"/>
    <cellStyle name="Normal 3 4_2-JC" xfId="6599"/>
    <cellStyle name="Normal 3 5" xfId="3316"/>
    <cellStyle name="Normal 3 5 2" xfId="3317"/>
    <cellStyle name="Normal 3 5 3" xfId="5859"/>
    <cellStyle name="Normal 3 5 4" xfId="5860"/>
    <cellStyle name="Normal 3 5 5" xfId="5861"/>
    <cellStyle name="Normal 3 5_2-JC" xfId="6600"/>
    <cellStyle name="Normal 3 6" xfId="3318"/>
    <cellStyle name="Normal 3 6 2" xfId="3319"/>
    <cellStyle name="Normal 3 6 3" xfId="5862"/>
    <cellStyle name="Normal 3 6 4" xfId="5863"/>
    <cellStyle name="Normal 3 6 5" xfId="5864"/>
    <cellStyle name="Normal 3 6_2-JC" xfId="6601"/>
    <cellStyle name="Normal 3 7" xfId="3320"/>
    <cellStyle name="Normal 3 7 2" xfId="3321"/>
    <cellStyle name="Normal 3 7 3" xfId="5865"/>
    <cellStyle name="Normal 3 7 4" xfId="5866"/>
    <cellStyle name="Normal 3 7 5" xfId="5867"/>
    <cellStyle name="Normal 3 7_2-JC" xfId="6602"/>
    <cellStyle name="Normal 3 8" xfId="3322"/>
    <cellStyle name="Normal 3 9" xfId="5868"/>
    <cellStyle name="Normal 3_2-JC" xfId="6595"/>
    <cellStyle name="Normal 30" xfId="3323"/>
    <cellStyle name="Normal 30 2" xfId="3324"/>
    <cellStyle name="Normal 30 2 2" xfId="3325"/>
    <cellStyle name="Normal 30 2_2-JC" xfId="6604"/>
    <cellStyle name="Normal 30 3" xfId="3326"/>
    <cellStyle name="Normal 30 3 2" xfId="3327"/>
    <cellStyle name="Normal 30 3 2 2" xfId="3328"/>
    <cellStyle name="Normal 30 3 2 2 2" xfId="3329"/>
    <cellStyle name="Normal 30 3 2 2 2 2" xfId="3330"/>
    <cellStyle name="Normal 30 3 2 2 2 3" xfId="3331"/>
    <cellStyle name="Normal 30 3 2 2 2_2-JC" xfId="6608"/>
    <cellStyle name="Normal 30 3 2 2 3" xfId="3332"/>
    <cellStyle name="Normal 30 3 2 2 4" xfId="3333"/>
    <cellStyle name="Normal 30 3 2 2_2-JC" xfId="6607"/>
    <cellStyle name="Normal 30 3 2 3" xfId="3334"/>
    <cellStyle name="Normal 30 3 2 3 2" xfId="3335"/>
    <cellStyle name="Normal 30 3 2 3 3" xfId="3336"/>
    <cellStyle name="Normal 30 3 2 3_2-JC" xfId="6609"/>
    <cellStyle name="Normal 30 3 2 4" xfId="3337"/>
    <cellStyle name="Normal 30 3 2 5" xfId="3338"/>
    <cellStyle name="Normal 30 3 2_2-JC" xfId="6606"/>
    <cellStyle name="Normal 30 3 3" xfId="3339"/>
    <cellStyle name="Normal 30 3 3 2" xfId="3340"/>
    <cellStyle name="Normal 30 3 3 2 2" xfId="3341"/>
    <cellStyle name="Normal 30 3 3 2 3" xfId="3342"/>
    <cellStyle name="Normal 30 3 3 2_2-JC" xfId="6611"/>
    <cellStyle name="Normal 30 3 3 3" xfId="3343"/>
    <cellStyle name="Normal 30 3 3 4" xfId="3344"/>
    <cellStyle name="Normal 30 3 3_2-JC" xfId="6610"/>
    <cellStyle name="Normal 30 3 4" xfId="3345"/>
    <cellStyle name="Normal 30 3 4 2" xfId="3346"/>
    <cellStyle name="Normal 30 3 4 3" xfId="3347"/>
    <cellStyle name="Normal 30 3 4_2-JC" xfId="6612"/>
    <cellStyle name="Normal 30 3 5" xfId="3348"/>
    <cellStyle name="Normal 30 3 6" xfId="3349"/>
    <cellStyle name="Normal 30 3_2-JC" xfId="6605"/>
    <cellStyle name="Normal 30 4" xfId="3350"/>
    <cellStyle name="Normal 30_2-JC" xfId="6603"/>
    <cellStyle name="Normal 31" xfId="3351"/>
    <cellStyle name="Normal 31 2" xfId="3352"/>
    <cellStyle name="Normal 31 3" xfId="3353"/>
    <cellStyle name="Normal 31_2-JC" xfId="6613"/>
    <cellStyle name="Normal 32" xfId="3354"/>
    <cellStyle name="Normal 32 2" xfId="5869"/>
    <cellStyle name="Normal 32 3" xfId="5870"/>
    <cellStyle name="Normal 32_2-JC" xfId="6614"/>
    <cellStyle name="Normal 325" xfId="3355"/>
    <cellStyle name="Normal 33" xfId="3356"/>
    <cellStyle name="Normal 34" xfId="3357"/>
    <cellStyle name="Normal 34 2" xfId="3358"/>
    <cellStyle name="Normal 34_2-JC" xfId="6615"/>
    <cellStyle name="Normal 35" xfId="3359"/>
    <cellStyle name="Normal 35 2" xfId="3360"/>
    <cellStyle name="Normal 35 2 2" xfId="3361"/>
    <cellStyle name="Normal 35 2 2 2" xfId="3362"/>
    <cellStyle name="Normal 35 2 2 2 2" xfId="3363"/>
    <cellStyle name="Normal 35 2 2 2 3" xfId="3364"/>
    <cellStyle name="Normal 35 2 2 2_2-JC" xfId="6619"/>
    <cellStyle name="Normal 35 2 2 3" xfId="3365"/>
    <cellStyle name="Normal 35 2 2 4" xfId="3366"/>
    <cellStyle name="Normal 35 2 2_2-JC" xfId="6618"/>
    <cellStyle name="Normal 35 2 3" xfId="3367"/>
    <cellStyle name="Normal 35 2 3 2" xfId="3368"/>
    <cellStyle name="Normal 35 2 3 3" xfId="3369"/>
    <cellStyle name="Normal 35 2 3_2-JC" xfId="6620"/>
    <cellStyle name="Normal 35 2 4" xfId="3370"/>
    <cellStyle name="Normal 35 2 5" xfId="3371"/>
    <cellStyle name="Normal 35 2_2-JC" xfId="6617"/>
    <cellStyle name="Normal 35 3" xfId="3372"/>
    <cellStyle name="Normal 35 3 2" xfId="3373"/>
    <cellStyle name="Normal 35 3 2 2" xfId="3374"/>
    <cellStyle name="Normal 35 3 2 3" xfId="3375"/>
    <cellStyle name="Normal 35 3 2_2-JC" xfId="6622"/>
    <cellStyle name="Normal 35 3 3" xfId="3376"/>
    <cellStyle name="Normal 35 3 4" xfId="3377"/>
    <cellStyle name="Normal 35 3_2-JC" xfId="6621"/>
    <cellStyle name="Normal 35 4" xfId="3378"/>
    <cellStyle name="Normal 35 4 2" xfId="3379"/>
    <cellStyle name="Normal 35 4 3" xfId="3380"/>
    <cellStyle name="Normal 35 4_2-JC" xfId="6623"/>
    <cellStyle name="Normal 35 5" xfId="3381"/>
    <cellStyle name="Normal 35 6" xfId="3382"/>
    <cellStyle name="Normal 35_2-JC" xfId="6616"/>
    <cellStyle name="Normal 36" xfId="3383"/>
    <cellStyle name="Normal 37" xfId="3384"/>
    <cellStyle name="Normal 38" xfId="3385"/>
    <cellStyle name="Normal 39" xfId="3386"/>
    <cellStyle name="Normal 4" xfId="3387"/>
    <cellStyle name="Normal 4 2" xfId="3388"/>
    <cellStyle name="Normal 4_2-JC" xfId="6624"/>
    <cellStyle name="Normal 40" xfId="3389"/>
    <cellStyle name="Normal 40 2" xfId="5871"/>
    <cellStyle name="Normal 40_2-JC" xfId="6625"/>
    <cellStyle name="Normal 41" xfId="3390"/>
    <cellStyle name="Normal 41 2" xfId="5872"/>
    <cellStyle name="Normal 41_2-JC" xfId="6626"/>
    <cellStyle name="Normal 42" xfId="3391"/>
    <cellStyle name="Normal 42 2" xfId="5873"/>
    <cellStyle name="Normal 42_2-JC" xfId="6627"/>
    <cellStyle name="Normal 43" xfId="3392"/>
    <cellStyle name="Normal 43 2" xfId="5874"/>
    <cellStyle name="Normal 43_2-JC" xfId="6628"/>
    <cellStyle name="Normal 44" xfId="3393"/>
    <cellStyle name="Normal 44 2" xfId="5875"/>
    <cellStyle name="Normal 44_2-JC" xfId="6629"/>
    <cellStyle name="Normal 45" xfId="3394"/>
    <cellStyle name="Normal 45 2" xfId="3395"/>
    <cellStyle name="Normal 45 2 2" xfId="3396"/>
    <cellStyle name="Normal 45 2 2 2" xfId="3397"/>
    <cellStyle name="Normal 45 2 2 2 2" xfId="3398"/>
    <cellStyle name="Normal 45 2 2 2 3" xfId="3399"/>
    <cellStyle name="Normal 45 2 2 2_2-JC" xfId="6633"/>
    <cellStyle name="Normal 45 2 2 3" xfId="3400"/>
    <cellStyle name="Normal 45 2 2 4" xfId="3401"/>
    <cellStyle name="Normal 45 2 2_2-JC" xfId="6632"/>
    <cellStyle name="Normal 45 2 3" xfId="3402"/>
    <cellStyle name="Normal 45 2 3 2" xfId="3403"/>
    <cellStyle name="Normal 45 2 3 3" xfId="3404"/>
    <cellStyle name="Normal 45 2 3_2-JC" xfId="6634"/>
    <cellStyle name="Normal 45 2 4" xfId="3405"/>
    <cellStyle name="Normal 45 2 5" xfId="3406"/>
    <cellStyle name="Normal 45 2_2-JC" xfId="6631"/>
    <cellStyle name="Normal 45 3" xfId="3407"/>
    <cellStyle name="Normal 45 3 2" xfId="3408"/>
    <cellStyle name="Normal 45 3 2 2" xfId="3409"/>
    <cellStyle name="Normal 45 3 2 3" xfId="3410"/>
    <cellStyle name="Normal 45 3 2_2-JC" xfId="6636"/>
    <cellStyle name="Normal 45 3 3" xfId="3411"/>
    <cellStyle name="Normal 45 3 4" xfId="3412"/>
    <cellStyle name="Normal 45 3_2-JC" xfId="6635"/>
    <cellStyle name="Normal 45 4" xfId="3413"/>
    <cellStyle name="Normal 45 4 2" xfId="3414"/>
    <cellStyle name="Normal 45 4 3" xfId="3415"/>
    <cellStyle name="Normal 45 4_2-JC" xfId="6637"/>
    <cellStyle name="Normal 45 5" xfId="3416"/>
    <cellStyle name="Normal 45 6" xfId="3417"/>
    <cellStyle name="Normal 45_2-JC" xfId="6630"/>
    <cellStyle name="Normal 46" xfId="3418"/>
    <cellStyle name="Normal 46 2" xfId="3419"/>
    <cellStyle name="Normal 46 2 2" xfId="3420"/>
    <cellStyle name="Normal 46 2 2 2" xfId="3421"/>
    <cellStyle name="Normal 46 2 2 2 2" xfId="3422"/>
    <cellStyle name="Normal 46 2 2 2 3" xfId="3423"/>
    <cellStyle name="Normal 46 2 2 2_2-JC" xfId="6641"/>
    <cellStyle name="Normal 46 2 2 3" xfId="3424"/>
    <cellStyle name="Normal 46 2 2 4" xfId="3425"/>
    <cellStyle name="Normal 46 2 2_2-JC" xfId="6640"/>
    <cellStyle name="Normal 46 2 3" xfId="3426"/>
    <cellStyle name="Normal 46 2 3 2" xfId="3427"/>
    <cellStyle name="Normal 46 2 3 3" xfId="3428"/>
    <cellStyle name="Normal 46 2 3_2-JC" xfId="6642"/>
    <cellStyle name="Normal 46 2 4" xfId="3429"/>
    <cellStyle name="Normal 46 2 5" xfId="3430"/>
    <cellStyle name="Normal 46 2_2-JC" xfId="6639"/>
    <cellStyle name="Normal 46 3" xfId="3431"/>
    <cellStyle name="Normal 46 3 2" xfId="3432"/>
    <cellStyle name="Normal 46 3 2 2" xfId="3433"/>
    <cellStyle name="Normal 46 3 2 3" xfId="3434"/>
    <cellStyle name="Normal 46 3 2_2-JC" xfId="6644"/>
    <cellStyle name="Normal 46 3 3" xfId="3435"/>
    <cellStyle name="Normal 46 3 4" xfId="3436"/>
    <cellStyle name="Normal 46 3_2-JC" xfId="6643"/>
    <cellStyle name="Normal 46 4" xfId="3437"/>
    <cellStyle name="Normal 46 4 2" xfId="3438"/>
    <cellStyle name="Normal 46 4 3" xfId="3439"/>
    <cellStyle name="Normal 46 4_2-JC" xfId="6645"/>
    <cellStyle name="Normal 46 5" xfId="3440"/>
    <cellStyle name="Normal 46 6" xfId="3441"/>
    <cellStyle name="Normal 46_2-JC" xfId="6638"/>
    <cellStyle name="Normal 47" xfId="3442"/>
    <cellStyle name="Normal 47 2" xfId="3443"/>
    <cellStyle name="Normal 47 2 2" xfId="3444"/>
    <cellStyle name="Normal 47 2 2 2" xfId="3445"/>
    <cellStyle name="Normal 47 2 2 2 2" xfId="3446"/>
    <cellStyle name="Normal 47 2 2 2 3" xfId="3447"/>
    <cellStyle name="Normal 47 2 2 2_2-JC" xfId="6649"/>
    <cellStyle name="Normal 47 2 2 3" xfId="3448"/>
    <cellStyle name="Normal 47 2 2 4" xfId="3449"/>
    <cellStyle name="Normal 47 2 2_2-JC" xfId="6648"/>
    <cellStyle name="Normal 47 2 3" xfId="3450"/>
    <cellStyle name="Normal 47 2 3 2" xfId="3451"/>
    <cellStyle name="Normal 47 2 3 3" xfId="3452"/>
    <cellStyle name="Normal 47 2 3_2-JC" xfId="6650"/>
    <cellStyle name="Normal 47 2 4" xfId="3453"/>
    <cellStyle name="Normal 47 2 5" xfId="3454"/>
    <cellStyle name="Normal 47 2_2-JC" xfId="6647"/>
    <cellStyle name="Normal 47 3" xfId="3455"/>
    <cellStyle name="Normal 47 3 2" xfId="3456"/>
    <cellStyle name="Normal 47 3 2 2" xfId="3457"/>
    <cellStyle name="Normal 47 3 2 3" xfId="3458"/>
    <cellStyle name="Normal 47 3 2_2-JC" xfId="6652"/>
    <cellStyle name="Normal 47 3 3" xfId="3459"/>
    <cellStyle name="Normal 47 3 4" xfId="3460"/>
    <cellStyle name="Normal 47 3_2-JC" xfId="6651"/>
    <cellStyle name="Normal 47 4" xfId="3461"/>
    <cellStyle name="Normal 47 4 2" xfId="3462"/>
    <cellStyle name="Normal 47 4 3" xfId="3463"/>
    <cellStyle name="Normal 47 4_2-JC" xfId="6653"/>
    <cellStyle name="Normal 47 5" xfId="3464"/>
    <cellStyle name="Normal 47 6" xfId="3465"/>
    <cellStyle name="Normal 47_2-JC" xfId="6646"/>
    <cellStyle name="Normal 48" xfId="3466"/>
    <cellStyle name="Normal 48 2" xfId="3467"/>
    <cellStyle name="Normal 48 2 2" xfId="3468"/>
    <cellStyle name="Normal 48 2 2 2" xfId="3469"/>
    <cellStyle name="Normal 48 2 2 2 2" xfId="3470"/>
    <cellStyle name="Normal 48 2 2 2 3" xfId="3471"/>
    <cellStyle name="Normal 48 2 2 2_2-JC" xfId="6657"/>
    <cellStyle name="Normal 48 2 2 3" xfId="3472"/>
    <cellStyle name="Normal 48 2 2 4" xfId="3473"/>
    <cellStyle name="Normal 48 2 2_2-JC" xfId="6656"/>
    <cellStyle name="Normal 48 2 3" xfId="3474"/>
    <cellStyle name="Normal 48 2 3 2" xfId="3475"/>
    <cellStyle name="Normal 48 2 3 3" xfId="3476"/>
    <cellStyle name="Normal 48 2 3_2-JC" xfId="6658"/>
    <cellStyle name="Normal 48 2 4" xfId="3477"/>
    <cellStyle name="Normal 48 2 5" xfId="3478"/>
    <cellStyle name="Normal 48 2_2-JC" xfId="6655"/>
    <cellStyle name="Normal 48 3" xfId="3479"/>
    <cellStyle name="Normal 48 3 2" xfId="3480"/>
    <cellStyle name="Normal 48 3 2 2" xfId="3481"/>
    <cellStyle name="Normal 48 3 2 3" xfId="3482"/>
    <cellStyle name="Normal 48 3 2_2-JC" xfId="6660"/>
    <cellStyle name="Normal 48 3 3" xfId="3483"/>
    <cellStyle name="Normal 48 3 4" xfId="3484"/>
    <cellStyle name="Normal 48 3_2-JC" xfId="6659"/>
    <cellStyle name="Normal 48 4" xfId="3485"/>
    <cellStyle name="Normal 48 4 2" xfId="3486"/>
    <cellStyle name="Normal 48 4 3" xfId="3487"/>
    <cellStyle name="Normal 48 4_2-JC" xfId="6661"/>
    <cellStyle name="Normal 48 5" xfId="3488"/>
    <cellStyle name="Normal 48 6" xfId="3489"/>
    <cellStyle name="Normal 48_2-JC" xfId="6654"/>
    <cellStyle name="Normal 49" xfId="3490"/>
    <cellStyle name="Normal 49 2" xfId="3491"/>
    <cellStyle name="Normal 49 2 2" xfId="3492"/>
    <cellStyle name="Normal 49 2 2 2" xfId="3493"/>
    <cellStyle name="Normal 49 2 2 2 2" xfId="3494"/>
    <cellStyle name="Normal 49 2 2 2 3" xfId="3495"/>
    <cellStyle name="Normal 49 2 2 2_2-JC" xfId="6665"/>
    <cellStyle name="Normal 49 2 2 3" xfId="3496"/>
    <cellStyle name="Normal 49 2 2 4" xfId="3497"/>
    <cellStyle name="Normal 49 2 2_2-JC" xfId="6664"/>
    <cellStyle name="Normal 49 2 3" xfId="3498"/>
    <cellStyle name="Normal 49 2 3 2" xfId="3499"/>
    <cellStyle name="Normal 49 2 3 3" xfId="3500"/>
    <cellStyle name="Normal 49 2 3_2-JC" xfId="6666"/>
    <cellStyle name="Normal 49 2 4" xfId="3501"/>
    <cellStyle name="Normal 49 2 5" xfId="3502"/>
    <cellStyle name="Normal 49 2_2-JC" xfId="6663"/>
    <cellStyle name="Normal 49 3" xfId="3503"/>
    <cellStyle name="Normal 49 3 2" xfId="3504"/>
    <cellStyle name="Normal 49 3 2 2" xfId="3505"/>
    <cellStyle name="Normal 49 3 2 3" xfId="3506"/>
    <cellStyle name="Normal 49 3 2_2-JC" xfId="6668"/>
    <cellStyle name="Normal 49 3 3" xfId="3507"/>
    <cellStyle name="Normal 49 3 4" xfId="3508"/>
    <cellStyle name="Normal 49 3_2-JC" xfId="6667"/>
    <cellStyle name="Normal 49 4" xfId="3509"/>
    <cellStyle name="Normal 49 4 2" xfId="3510"/>
    <cellStyle name="Normal 49 4 3" xfId="3511"/>
    <cellStyle name="Normal 49 4_2-JC" xfId="6669"/>
    <cellStyle name="Normal 49 5" xfId="3512"/>
    <cellStyle name="Normal 49 6" xfId="3513"/>
    <cellStyle name="Normal 49_2-JC" xfId="6662"/>
    <cellStyle name="Normal 498" xfId="6251"/>
    <cellStyle name="Normal 5" xfId="3514"/>
    <cellStyle name="Normal 5 2" xfId="3515"/>
    <cellStyle name="Normal 5 2 2" xfId="5876"/>
    <cellStyle name="Normal 5 2_2-JC" xfId="6671"/>
    <cellStyle name="Normal 5 3" xfId="5877"/>
    <cellStyle name="Normal 5 4" xfId="5878"/>
    <cellStyle name="Normal 5 5" xfId="5879"/>
    <cellStyle name="Normal 5 6" xfId="5880"/>
    <cellStyle name="Normal 5_2-JC" xfId="6670"/>
    <cellStyle name="Normal 50" xfId="3516"/>
    <cellStyle name="Normal 50 2" xfId="3517"/>
    <cellStyle name="Normal 50 2 2" xfId="3518"/>
    <cellStyle name="Normal 50 2 2 2" xfId="3519"/>
    <cellStyle name="Normal 50 2 2 2 2" xfId="3520"/>
    <cellStyle name="Normal 50 2 2 2 3" xfId="3521"/>
    <cellStyle name="Normal 50 2 2 2_2-JC" xfId="6675"/>
    <cellStyle name="Normal 50 2 2 3" xfId="3522"/>
    <cellStyle name="Normal 50 2 2 4" xfId="3523"/>
    <cellStyle name="Normal 50 2 2_2-JC" xfId="6674"/>
    <cellStyle name="Normal 50 2 3" xfId="3524"/>
    <cellStyle name="Normal 50 2 3 2" xfId="3525"/>
    <cellStyle name="Normal 50 2 3 3" xfId="3526"/>
    <cellStyle name="Normal 50 2 3_2-JC" xfId="6676"/>
    <cellStyle name="Normal 50 2 4" xfId="3527"/>
    <cellStyle name="Normal 50 2 5" xfId="3528"/>
    <cellStyle name="Normal 50 2_2-JC" xfId="6673"/>
    <cellStyle name="Normal 50 3" xfId="3529"/>
    <cellStyle name="Normal 50 3 2" xfId="3530"/>
    <cellStyle name="Normal 50 3 2 2" xfId="3531"/>
    <cellStyle name="Normal 50 3 2 3" xfId="3532"/>
    <cellStyle name="Normal 50 3 2_2-JC" xfId="6678"/>
    <cellStyle name="Normal 50 3 3" xfId="3533"/>
    <cellStyle name="Normal 50 3 4" xfId="3534"/>
    <cellStyle name="Normal 50 3_2-JC" xfId="6677"/>
    <cellStyle name="Normal 50 4" xfId="3535"/>
    <cellStyle name="Normal 50 4 2" xfId="3536"/>
    <cellStyle name="Normal 50 4 3" xfId="3537"/>
    <cellStyle name="Normal 50 4_2-JC" xfId="6679"/>
    <cellStyle name="Normal 50 5" xfId="3538"/>
    <cellStyle name="Normal 50 6" xfId="3539"/>
    <cellStyle name="Normal 50_2-JC" xfId="6672"/>
    <cellStyle name="Normal 51" xfId="3540"/>
    <cellStyle name="Normal 51 2" xfId="3541"/>
    <cellStyle name="Normal 51 2 2" xfId="3542"/>
    <cellStyle name="Normal 51 2 2 2" xfId="3543"/>
    <cellStyle name="Normal 51 2 2 2 2" xfId="3544"/>
    <cellStyle name="Normal 51 2 2 2 3" xfId="3545"/>
    <cellStyle name="Normal 51 2 2 2_2-JC" xfId="6683"/>
    <cellStyle name="Normal 51 2 2 3" xfId="3546"/>
    <cellStyle name="Normal 51 2 2 4" xfId="3547"/>
    <cellStyle name="Normal 51 2 2_2-JC" xfId="6682"/>
    <cellStyle name="Normal 51 2 3" xfId="3548"/>
    <cellStyle name="Normal 51 2 3 2" xfId="3549"/>
    <cellStyle name="Normal 51 2 3 3" xfId="3550"/>
    <cellStyle name="Normal 51 2 3_2-JC" xfId="6684"/>
    <cellStyle name="Normal 51 2 4" xfId="3551"/>
    <cellStyle name="Normal 51 2 5" xfId="3552"/>
    <cellStyle name="Normal 51 2_2-JC" xfId="6681"/>
    <cellStyle name="Normal 51 3" xfId="3553"/>
    <cellStyle name="Normal 51 3 2" xfId="3554"/>
    <cellStyle name="Normal 51 3 2 2" xfId="3555"/>
    <cellStyle name="Normal 51 3 2 3" xfId="3556"/>
    <cellStyle name="Normal 51 3 2_2-JC" xfId="6686"/>
    <cellStyle name="Normal 51 3 3" xfId="3557"/>
    <cellStyle name="Normal 51 3 4" xfId="3558"/>
    <cellStyle name="Normal 51 3_2-JC" xfId="6685"/>
    <cellStyle name="Normal 51 4" xfId="3559"/>
    <cellStyle name="Normal 51 4 2" xfId="3560"/>
    <cellStyle name="Normal 51 4 3" xfId="3561"/>
    <cellStyle name="Normal 51 4_2-JC" xfId="6687"/>
    <cellStyle name="Normal 51 5" xfId="3562"/>
    <cellStyle name="Normal 51 6" xfId="3563"/>
    <cellStyle name="Normal 51_2-JC" xfId="6680"/>
    <cellStyle name="Normal 52" xfId="3564"/>
    <cellStyle name="Normal 52 2" xfId="3565"/>
    <cellStyle name="Normal 52 2 2" xfId="3566"/>
    <cellStyle name="Normal 52 2 2 2" xfId="3567"/>
    <cellStyle name="Normal 52 2 2 2 2" xfId="3568"/>
    <cellStyle name="Normal 52 2 2 2 3" xfId="3569"/>
    <cellStyle name="Normal 52 2 2 2_2-JC" xfId="6691"/>
    <cellStyle name="Normal 52 2 2 3" xfId="3570"/>
    <cellStyle name="Normal 52 2 2 4" xfId="3571"/>
    <cellStyle name="Normal 52 2 2_2-JC" xfId="6690"/>
    <cellStyle name="Normal 52 2 3" xfId="3572"/>
    <cellStyle name="Normal 52 2 3 2" xfId="3573"/>
    <cellStyle name="Normal 52 2 3 3" xfId="3574"/>
    <cellStyle name="Normal 52 2 3_2-JC" xfId="6692"/>
    <cellStyle name="Normal 52 2 4" xfId="3575"/>
    <cellStyle name="Normal 52 2 5" xfId="3576"/>
    <cellStyle name="Normal 52 2_2-JC" xfId="6689"/>
    <cellStyle name="Normal 52 3" xfId="3577"/>
    <cellStyle name="Normal 52 3 2" xfId="3578"/>
    <cellStyle name="Normal 52 3 2 2" xfId="3579"/>
    <cellStyle name="Normal 52 3 2 3" xfId="3580"/>
    <cellStyle name="Normal 52 3 2_2-JC" xfId="6694"/>
    <cellStyle name="Normal 52 3 3" xfId="3581"/>
    <cellStyle name="Normal 52 3 4" xfId="3582"/>
    <cellStyle name="Normal 52 3_2-JC" xfId="6693"/>
    <cellStyle name="Normal 52 4" xfId="3583"/>
    <cellStyle name="Normal 52 4 2" xfId="3584"/>
    <cellStyle name="Normal 52 4 3" xfId="3585"/>
    <cellStyle name="Normal 52 4_2-JC" xfId="6695"/>
    <cellStyle name="Normal 52 5" xfId="3586"/>
    <cellStyle name="Normal 52 6" xfId="3587"/>
    <cellStyle name="Normal 52_2-JC" xfId="6688"/>
    <cellStyle name="Normal 53" xfId="3588"/>
    <cellStyle name="Normal 53 2" xfId="5881"/>
    <cellStyle name="Normal 53_2-JC" xfId="6696"/>
    <cellStyle name="Normal 54" xfId="3589"/>
    <cellStyle name="Normal 54 2" xfId="3590"/>
    <cellStyle name="Normal 54 2 2" xfId="3591"/>
    <cellStyle name="Normal 54 2 2 2" xfId="3592"/>
    <cellStyle name="Normal 54 2 2 3" xfId="3593"/>
    <cellStyle name="Normal 54 2 2_2-JC" xfId="6699"/>
    <cellStyle name="Normal 54 2 3" xfId="3594"/>
    <cellStyle name="Normal 54 2 4" xfId="3595"/>
    <cellStyle name="Normal 54 2_2-JC" xfId="6698"/>
    <cellStyle name="Normal 54 3" xfId="3596"/>
    <cellStyle name="Normal 54 3 2" xfId="3597"/>
    <cellStyle name="Normal 54 3 3" xfId="3598"/>
    <cellStyle name="Normal 54 3_2-JC" xfId="6700"/>
    <cellStyle name="Normal 54 4" xfId="3599"/>
    <cellStyle name="Normal 54 5" xfId="3600"/>
    <cellStyle name="Normal 54_2-JC" xfId="6697"/>
    <cellStyle name="Normal 55" xfId="3601"/>
    <cellStyle name="Normal 55 2" xfId="3602"/>
    <cellStyle name="Normal 55 2 2" xfId="3603"/>
    <cellStyle name="Normal 55 2 2 2" xfId="3604"/>
    <cellStyle name="Normal 55 2 2 3" xfId="3605"/>
    <cellStyle name="Normal 55 2 2_2-JC" xfId="6703"/>
    <cellStyle name="Normal 55 2 3" xfId="3606"/>
    <cellStyle name="Normal 55 2 4" xfId="3607"/>
    <cellStyle name="Normal 55 2_2-JC" xfId="6702"/>
    <cellStyle name="Normal 55 3" xfId="3608"/>
    <cellStyle name="Normal 55 3 2" xfId="3609"/>
    <cellStyle name="Normal 55 3 3" xfId="3610"/>
    <cellStyle name="Normal 55 3_2-JC" xfId="6704"/>
    <cellStyle name="Normal 55 4" xfId="3611"/>
    <cellStyle name="Normal 55 5" xfId="3612"/>
    <cellStyle name="Normal 55_2-JC" xfId="6701"/>
    <cellStyle name="Normal 56" xfId="3613"/>
    <cellStyle name="Normal 56 2" xfId="3614"/>
    <cellStyle name="Normal 56 2 2" xfId="3615"/>
    <cellStyle name="Normal 56 2 2 2" xfId="3616"/>
    <cellStyle name="Normal 56 2 2 3" xfId="3617"/>
    <cellStyle name="Normal 56 2 2_2-JC" xfId="6707"/>
    <cellStyle name="Normal 56 2 3" xfId="3618"/>
    <cellStyle name="Normal 56 2 4" xfId="3619"/>
    <cellStyle name="Normal 56 2_2-JC" xfId="6706"/>
    <cellStyle name="Normal 56 3" xfId="3620"/>
    <cellStyle name="Normal 56 3 2" xfId="3621"/>
    <cellStyle name="Normal 56 3 3" xfId="3622"/>
    <cellStyle name="Normal 56 3_2-JC" xfId="6708"/>
    <cellStyle name="Normal 56 4" xfId="3623"/>
    <cellStyle name="Normal 56 5" xfId="3624"/>
    <cellStyle name="Normal 56_2-JC" xfId="6705"/>
    <cellStyle name="Normal 57" xfId="3625"/>
    <cellStyle name="Normal 57 2" xfId="3626"/>
    <cellStyle name="Normal 57 2 2" xfId="3627"/>
    <cellStyle name="Normal 57 2 2 2" xfId="3628"/>
    <cellStyle name="Normal 57 2 2 3" xfId="3629"/>
    <cellStyle name="Normal 57 2 2_2-JC" xfId="6711"/>
    <cellStyle name="Normal 57 2 3" xfId="3630"/>
    <cellStyle name="Normal 57 2 4" xfId="3631"/>
    <cellStyle name="Normal 57 2_2-JC" xfId="6710"/>
    <cellStyle name="Normal 57 3" xfId="3632"/>
    <cellStyle name="Normal 57 3 2" xfId="3633"/>
    <cellStyle name="Normal 57 3 3" xfId="3634"/>
    <cellStyle name="Normal 57 3_2-JC" xfId="6712"/>
    <cellStyle name="Normal 57 4" xfId="3635"/>
    <cellStyle name="Normal 57 5" xfId="3636"/>
    <cellStyle name="Normal 57_2-JC" xfId="6709"/>
    <cellStyle name="Normal 58" xfId="3637"/>
    <cellStyle name="Normal 58 2" xfId="3638"/>
    <cellStyle name="Normal 58 2 2" xfId="3639"/>
    <cellStyle name="Normal 58 2 2 2" xfId="3640"/>
    <cellStyle name="Normal 58 2 2 3" xfId="3641"/>
    <cellStyle name="Normal 58 2 2_2-JC" xfId="6715"/>
    <cellStyle name="Normal 58 2 3" xfId="3642"/>
    <cellStyle name="Normal 58 2 4" xfId="3643"/>
    <cellStyle name="Normal 58 2_2-JC" xfId="6714"/>
    <cellStyle name="Normal 58 3" xfId="3644"/>
    <cellStyle name="Normal 58 3 2" xfId="3645"/>
    <cellStyle name="Normal 58 3 3" xfId="3646"/>
    <cellStyle name="Normal 58 3_2-JC" xfId="6716"/>
    <cellStyle name="Normal 58 4" xfId="3647"/>
    <cellStyle name="Normal 58 5" xfId="3648"/>
    <cellStyle name="Normal 58_2-JC" xfId="6713"/>
    <cellStyle name="Normal 59" xfId="3649"/>
    <cellStyle name="Normal 59 2" xfId="3650"/>
    <cellStyle name="Normal 59 2 2" xfId="3651"/>
    <cellStyle name="Normal 59 2 2 2" xfId="3652"/>
    <cellStyle name="Normal 59 2 2 3" xfId="3653"/>
    <cellStyle name="Normal 59 2 2_2-JC" xfId="6719"/>
    <cellStyle name="Normal 59 2 3" xfId="3654"/>
    <cellStyle name="Normal 59 2 4" xfId="3655"/>
    <cellStyle name="Normal 59 2_2-JC" xfId="6718"/>
    <cellStyle name="Normal 59 3" xfId="3656"/>
    <cellStyle name="Normal 59 3 2" xfId="3657"/>
    <cellStyle name="Normal 59 3 3" xfId="3658"/>
    <cellStyle name="Normal 59 3_2-JC" xfId="6720"/>
    <cellStyle name="Normal 59 4" xfId="3659"/>
    <cellStyle name="Normal 59 5" xfId="3660"/>
    <cellStyle name="Normal 59_2-JC" xfId="6717"/>
    <cellStyle name="Normal 6" xfId="3661"/>
    <cellStyle name="Normal 6 2" xfId="3662"/>
    <cellStyle name="Normal 6 2 2" xfId="5882"/>
    <cellStyle name="Normal 6 2_2-JC" xfId="6722"/>
    <cellStyle name="Normal 6 3" xfId="3663"/>
    <cellStyle name="Normal 6 4" xfId="5883"/>
    <cellStyle name="Normal 6 5" xfId="5884"/>
    <cellStyle name="Normal 6 6" xfId="5885"/>
    <cellStyle name="Normal 6_2-JC" xfId="6721"/>
    <cellStyle name="Normal 60" xfId="3664"/>
    <cellStyle name="Normal 60 2" xfId="3665"/>
    <cellStyle name="Normal 60 2 2" xfId="3666"/>
    <cellStyle name="Normal 60 2 2 2" xfId="3667"/>
    <cellStyle name="Normal 60 2 2 3" xfId="3668"/>
    <cellStyle name="Normal 60 2 2_2-JC" xfId="6725"/>
    <cellStyle name="Normal 60 2 3" xfId="3669"/>
    <cellStyle name="Normal 60 2 4" xfId="3670"/>
    <cellStyle name="Normal 60 2_2-JC" xfId="6724"/>
    <cellStyle name="Normal 60 3" xfId="3671"/>
    <cellStyle name="Normal 60 3 2" xfId="3672"/>
    <cellStyle name="Normal 60 3 3" xfId="3673"/>
    <cellStyle name="Normal 60 3_2-JC" xfId="6726"/>
    <cellStyle name="Normal 60 4" xfId="3674"/>
    <cellStyle name="Normal 60 5" xfId="3675"/>
    <cellStyle name="Normal 60_2-JC" xfId="6723"/>
    <cellStyle name="Normal 61" xfId="3676"/>
    <cellStyle name="Normal 61 2" xfId="3677"/>
    <cellStyle name="Normal 61 2 2" xfId="3678"/>
    <cellStyle name="Normal 61 2 2 2" xfId="3679"/>
    <cellStyle name="Normal 61 2 2 3" xfId="3680"/>
    <cellStyle name="Normal 61 2 2_2-JC" xfId="6729"/>
    <cellStyle name="Normal 61 2 3" xfId="3681"/>
    <cellStyle name="Normal 61 2 4" xfId="3682"/>
    <cellStyle name="Normal 61 2_2-JC" xfId="6728"/>
    <cellStyle name="Normal 61 3" xfId="3683"/>
    <cellStyle name="Normal 61 3 2" xfId="3684"/>
    <cellStyle name="Normal 61 3 3" xfId="3685"/>
    <cellStyle name="Normal 61 3_2-JC" xfId="6730"/>
    <cellStyle name="Normal 61 4" xfId="3686"/>
    <cellStyle name="Normal 61 5" xfId="3687"/>
    <cellStyle name="Normal 61_2-JC" xfId="6727"/>
    <cellStyle name="Normal 62" xfId="3688"/>
    <cellStyle name="Normal 62 2" xfId="3689"/>
    <cellStyle name="Normal 62_2-JC" xfId="6731"/>
    <cellStyle name="Normal 63" xfId="3690"/>
    <cellStyle name="Normal 63 2" xfId="3691"/>
    <cellStyle name="Normal 63 2 2" xfId="3692"/>
    <cellStyle name="Normal 63 2_2-JC" xfId="6733"/>
    <cellStyle name="Normal 63_2-JC" xfId="6732"/>
    <cellStyle name="Normal 64" xfId="3693"/>
    <cellStyle name="Normal 64 2" xfId="3694"/>
    <cellStyle name="Normal 64 2 2" xfId="3695"/>
    <cellStyle name="Normal 64 2 2 2" xfId="3696"/>
    <cellStyle name="Normal 64 2 2 3" xfId="3697"/>
    <cellStyle name="Normal 64 2 2_2-JC" xfId="6736"/>
    <cellStyle name="Normal 64 2 3" xfId="3698"/>
    <cellStyle name="Normal 64 2 4" xfId="3699"/>
    <cellStyle name="Normal 64 2_2-JC" xfId="6735"/>
    <cellStyle name="Normal 64 3" xfId="3700"/>
    <cellStyle name="Normal 64 3 2" xfId="3701"/>
    <cellStyle name="Normal 64 3 3" xfId="3702"/>
    <cellStyle name="Normal 64 3_2-JC" xfId="6737"/>
    <cellStyle name="Normal 64 4" xfId="3703"/>
    <cellStyle name="Normal 64 5" xfId="3704"/>
    <cellStyle name="Normal 64_2-JC" xfId="6734"/>
    <cellStyle name="Normal 65" xfId="3705"/>
    <cellStyle name="Normal 65 2" xfId="3706"/>
    <cellStyle name="Normal 65 2 2" xfId="3707"/>
    <cellStyle name="Normal 65 2 2 2" xfId="3708"/>
    <cellStyle name="Normal 65 2 2 3" xfId="3709"/>
    <cellStyle name="Normal 65 2 2_2-JC" xfId="6740"/>
    <cellStyle name="Normal 65 2 3" xfId="3710"/>
    <cellStyle name="Normal 65 2 4" xfId="3711"/>
    <cellStyle name="Normal 65 2_2-JC" xfId="6739"/>
    <cellStyle name="Normal 65 3" xfId="3712"/>
    <cellStyle name="Normal 65 3 2" xfId="3713"/>
    <cellStyle name="Normal 65 3 3" xfId="3714"/>
    <cellStyle name="Normal 65 3_2-JC" xfId="6741"/>
    <cellStyle name="Normal 65 4" xfId="3715"/>
    <cellStyle name="Normal 65 5" xfId="3716"/>
    <cellStyle name="Normal 65_2-JC" xfId="6738"/>
    <cellStyle name="Normal 66" xfId="3717"/>
    <cellStyle name="Normal 66 2" xfId="3718"/>
    <cellStyle name="Normal 66 2 2" xfId="3719"/>
    <cellStyle name="Normal 66 2 2 2" xfId="3720"/>
    <cellStyle name="Normal 66 2 2 3" xfId="3721"/>
    <cellStyle name="Normal 66 2 2_2-JC" xfId="6744"/>
    <cellStyle name="Normal 66 2 3" xfId="3722"/>
    <cellStyle name="Normal 66 2 4" xfId="3723"/>
    <cellStyle name="Normal 66 2_2-JC" xfId="6743"/>
    <cellStyle name="Normal 66 3" xfId="3724"/>
    <cellStyle name="Normal 66 3 2" xfId="3725"/>
    <cellStyle name="Normal 66 3 3" xfId="3726"/>
    <cellStyle name="Normal 66 3_2-JC" xfId="6745"/>
    <cellStyle name="Normal 66 4" xfId="3727"/>
    <cellStyle name="Normal 66 5" xfId="3728"/>
    <cellStyle name="Normal 66_2-JC" xfId="6742"/>
    <cellStyle name="Normal 67" xfId="3729"/>
    <cellStyle name="Normal 67 2" xfId="3730"/>
    <cellStyle name="Normal 67 2 2" xfId="3731"/>
    <cellStyle name="Normal 67 2 2 2" xfId="3732"/>
    <cellStyle name="Normal 67 2 2 3" xfId="3733"/>
    <cellStyle name="Normal 67 2 2_2-JC" xfId="6748"/>
    <cellStyle name="Normal 67 2 3" xfId="3734"/>
    <cellStyle name="Normal 67 2 4" xfId="3735"/>
    <cellStyle name="Normal 67 2_2-JC" xfId="6747"/>
    <cellStyle name="Normal 67 3" xfId="3736"/>
    <cellStyle name="Normal 67 3 2" xfId="3737"/>
    <cellStyle name="Normal 67 3 3" xfId="3738"/>
    <cellStyle name="Normal 67 3_2-JC" xfId="6749"/>
    <cellStyle name="Normal 67 4" xfId="3739"/>
    <cellStyle name="Normal 67 5" xfId="3740"/>
    <cellStyle name="Normal 67_2-JC" xfId="6746"/>
    <cellStyle name="Normal 68" xfId="3741"/>
    <cellStyle name="Normal 68 2" xfId="3742"/>
    <cellStyle name="Normal 68 2 2" xfId="3743"/>
    <cellStyle name="Normal 68 2 2 2" xfId="3744"/>
    <cellStyle name="Normal 68 2 2 3" xfId="3745"/>
    <cellStyle name="Normal 68 2 2_2-JC" xfId="6752"/>
    <cellStyle name="Normal 68 2 3" xfId="3746"/>
    <cellStyle name="Normal 68 2 4" xfId="3747"/>
    <cellStyle name="Normal 68 2_2-JC" xfId="6751"/>
    <cellStyle name="Normal 68 3" xfId="3748"/>
    <cellStyle name="Normal 68 3 2" xfId="3749"/>
    <cellStyle name="Normal 68 3 3" xfId="3750"/>
    <cellStyle name="Normal 68 3_2-JC" xfId="6753"/>
    <cellStyle name="Normal 68 4" xfId="3751"/>
    <cellStyle name="Normal 68 5" xfId="3752"/>
    <cellStyle name="Normal 68_2-JC" xfId="6750"/>
    <cellStyle name="Normal 69" xfId="3753"/>
    <cellStyle name="Normal 69 2" xfId="3754"/>
    <cellStyle name="Normal 69 2 2" xfId="3755"/>
    <cellStyle name="Normal 69 2 2 2" xfId="3756"/>
    <cellStyle name="Normal 69 2 2 3" xfId="3757"/>
    <cellStyle name="Normal 69 2 2_2-JC" xfId="6756"/>
    <cellStyle name="Normal 69 2 3" xfId="3758"/>
    <cellStyle name="Normal 69 2 4" xfId="3759"/>
    <cellStyle name="Normal 69 2_2-JC" xfId="6755"/>
    <cellStyle name="Normal 69 3" xfId="3760"/>
    <cellStyle name="Normal 69 3 2" xfId="3761"/>
    <cellStyle name="Normal 69 3 3" xfId="3762"/>
    <cellStyle name="Normal 69 3_2-JC" xfId="6757"/>
    <cellStyle name="Normal 69 4" xfId="3763"/>
    <cellStyle name="Normal 69 5" xfId="3764"/>
    <cellStyle name="Normal 69_2-JC" xfId="6754"/>
    <cellStyle name="Normal 7" xfId="3765"/>
    <cellStyle name="Normal 7 2" xfId="3766"/>
    <cellStyle name="Normal 7 2 2" xfId="5886"/>
    <cellStyle name="Normal 7 2_2-JC" xfId="6759"/>
    <cellStyle name="Normal 7 3" xfId="5887"/>
    <cellStyle name="Normal 7 4" xfId="5888"/>
    <cellStyle name="Normal 7 5" xfId="5889"/>
    <cellStyle name="Normal 7 6" xfId="5890"/>
    <cellStyle name="Normal 7_2-JC" xfId="6758"/>
    <cellStyle name="Normal 70" xfId="3767"/>
    <cellStyle name="Normal 70 2" xfId="3768"/>
    <cellStyle name="Normal 70 2 2" xfId="3769"/>
    <cellStyle name="Normal 70 2 2 2" xfId="3770"/>
    <cellStyle name="Normal 70 2 2 3" xfId="3771"/>
    <cellStyle name="Normal 70 2 2_2-JC" xfId="6762"/>
    <cellStyle name="Normal 70 2 3" xfId="3772"/>
    <cellStyle name="Normal 70 2 4" xfId="3773"/>
    <cellStyle name="Normal 70 2_2-JC" xfId="6761"/>
    <cellStyle name="Normal 70 3" xfId="3774"/>
    <cellStyle name="Normal 70 3 2" xfId="3775"/>
    <cellStyle name="Normal 70 3 3" xfId="3776"/>
    <cellStyle name="Normal 70 3_2-JC" xfId="6763"/>
    <cellStyle name="Normal 70 4" xfId="3777"/>
    <cellStyle name="Normal 70 5" xfId="3778"/>
    <cellStyle name="Normal 70_2-JC" xfId="6760"/>
    <cellStyle name="Normal 71" xfId="3779"/>
    <cellStyle name="Normal 71 2" xfId="3780"/>
    <cellStyle name="Normal 71 2 2" xfId="3781"/>
    <cellStyle name="Normal 71 2 2 2" xfId="3782"/>
    <cellStyle name="Normal 71 2 2 3" xfId="3783"/>
    <cellStyle name="Normal 71 2 2_2-JC" xfId="6766"/>
    <cellStyle name="Normal 71 2 3" xfId="3784"/>
    <cellStyle name="Normal 71 2 4" xfId="3785"/>
    <cellStyle name="Normal 71 2_2-JC" xfId="6765"/>
    <cellStyle name="Normal 71 3" xfId="3786"/>
    <cellStyle name="Normal 71 3 2" xfId="3787"/>
    <cellStyle name="Normal 71 3 3" xfId="3788"/>
    <cellStyle name="Normal 71 3_2-JC" xfId="6767"/>
    <cellStyle name="Normal 71 4" xfId="3789"/>
    <cellStyle name="Normal 71 5" xfId="3790"/>
    <cellStyle name="Normal 71_2-JC" xfId="6764"/>
    <cellStyle name="Normal 72" xfId="3791"/>
    <cellStyle name="Normal 72 2" xfId="3792"/>
    <cellStyle name="Normal 72 2 2" xfId="3793"/>
    <cellStyle name="Normal 72 2 2 2" xfId="3794"/>
    <cellStyle name="Normal 72 2 2 3" xfId="3795"/>
    <cellStyle name="Normal 72 2 2_2-JC" xfId="6770"/>
    <cellStyle name="Normal 72 2 3" xfId="3796"/>
    <cellStyle name="Normal 72 2 4" xfId="3797"/>
    <cellStyle name="Normal 72 2_2-JC" xfId="6769"/>
    <cellStyle name="Normal 72 3" xfId="3798"/>
    <cellStyle name="Normal 72 3 2" xfId="3799"/>
    <cellStyle name="Normal 72 3 3" xfId="3800"/>
    <cellStyle name="Normal 72 3_2-JC" xfId="6771"/>
    <cellStyle name="Normal 72 4" xfId="3801"/>
    <cellStyle name="Normal 72 5" xfId="3802"/>
    <cellStyle name="Normal 72_2-JC" xfId="6768"/>
    <cellStyle name="Normal 73" xfId="3803"/>
    <cellStyle name="Normal 73 2" xfId="3804"/>
    <cellStyle name="Normal 73 2 2" xfId="3805"/>
    <cellStyle name="Normal 73 2 2 2" xfId="3806"/>
    <cellStyle name="Normal 73 2 2 3" xfId="3807"/>
    <cellStyle name="Normal 73 2 2_2-JC" xfId="6774"/>
    <cellStyle name="Normal 73 2 3" xfId="3808"/>
    <cellStyle name="Normal 73 2 4" xfId="3809"/>
    <cellStyle name="Normal 73 2_2-JC" xfId="6773"/>
    <cellStyle name="Normal 73 3" xfId="3810"/>
    <cellStyle name="Normal 73 3 2" xfId="3811"/>
    <cellStyle name="Normal 73 3 3" xfId="3812"/>
    <cellStyle name="Normal 73 3_2-JC" xfId="6775"/>
    <cellStyle name="Normal 73 4" xfId="3813"/>
    <cellStyle name="Normal 73 5" xfId="3814"/>
    <cellStyle name="Normal 73_2-JC" xfId="6772"/>
    <cellStyle name="Normal 74" xfId="3815"/>
    <cellStyle name="Normal 74 2" xfId="3816"/>
    <cellStyle name="Normal 74 2 2" xfId="3817"/>
    <cellStyle name="Normal 74 2 2 2" xfId="3818"/>
    <cellStyle name="Normal 74 2 2 3" xfId="3819"/>
    <cellStyle name="Normal 74 2 2_2-JC" xfId="6778"/>
    <cellStyle name="Normal 74 2 3" xfId="3820"/>
    <cellStyle name="Normal 74 2 4" xfId="3821"/>
    <cellStyle name="Normal 74 2_2-JC" xfId="6777"/>
    <cellStyle name="Normal 74 3" xfId="3822"/>
    <cellStyle name="Normal 74 3 2" xfId="3823"/>
    <cellStyle name="Normal 74 3 3" xfId="3824"/>
    <cellStyle name="Normal 74 3_2-JC" xfId="6779"/>
    <cellStyle name="Normal 74 4" xfId="3825"/>
    <cellStyle name="Normal 74 5" xfId="3826"/>
    <cellStyle name="Normal 74_2-JC" xfId="6776"/>
    <cellStyle name="Normal 75" xfId="3827"/>
    <cellStyle name="Normal 75 2" xfId="3828"/>
    <cellStyle name="Normal 75 2 2" xfId="3829"/>
    <cellStyle name="Normal 75 2 2 2" xfId="3830"/>
    <cellStyle name="Normal 75 2 2 3" xfId="3831"/>
    <cellStyle name="Normal 75 2 2_2-JC" xfId="6782"/>
    <cellStyle name="Normal 75 2 3" xfId="3832"/>
    <cellStyle name="Normal 75 2 4" xfId="3833"/>
    <cellStyle name="Normal 75 2_2-JC" xfId="6781"/>
    <cellStyle name="Normal 75 3" xfId="3834"/>
    <cellStyle name="Normal 75 3 2" xfId="3835"/>
    <cellStyle name="Normal 75 3 3" xfId="3836"/>
    <cellStyle name="Normal 75 3_2-JC" xfId="6783"/>
    <cellStyle name="Normal 75 4" xfId="3837"/>
    <cellStyle name="Normal 75 5" xfId="3838"/>
    <cellStyle name="Normal 75_2-JC" xfId="6780"/>
    <cellStyle name="Normal 76" xfId="3839"/>
    <cellStyle name="Normal 76 2" xfId="3840"/>
    <cellStyle name="Normal 76 2 2" xfId="3841"/>
    <cellStyle name="Normal 76 2 2 2" xfId="3842"/>
    <cellStyle name="Normal 76 2 2 3" xfId="3843"/>
    <cellStyle name="Normal 76 2 2_2-JC" xfId="6786"/>
    <cellStyle name="Normal 76 2 3" xfId="3844"/>
    <cellStyle name="Normal 76 2 4" xfId="3845"/>
    <cellStyle name="Normal 76 2_2-JC" xfId="6785"/>
    <cellStyle name="Normal 76 3" xfId="3846"/>
    <cellStyle name="Normal 76 3 2" xfId="3847"/>
    <cellStyle name="Normal 76 3 3" xfId="3848"/>
    <cellStyle name="Normal 76 3_2-JC" xfId="6787"/>
    <cellStyle name="Normal 76 4" xfId="3849"/>
    <cellStyle name="Normal 76 5" xfId="3850"/>
    <cellStyle name="Normal 76_2-JC" xfId="6784"/>
    <cellStyle name="Normal 77" xfId="3851"/>
    <cellStyle name="Normal 77 2" xfId="3852"/>
    <cellStyle name="Normal 77 2 2" xfId="3853"/>
    <cellStyle name="Normal 77 2 2 2" xfId="3854"/>
    <cellStyle name="Normal 77 2 2 3" xfId="3855"/>
    <cellStyle name="Normal 77 2 2_2-JC" xfId="6790"/>
    <cellStyle name="Normal 77 2 3" xfId="3856"/>
    <cellStyle name="Normal 77 2 4" xfId="3857"/>
    <cellStyle name="Normal 77 2_2-JC" xfId="6789"/>
    <cellStyle name="Normal 77 3" xfId="3858"/>
    <cellStyle name="Normal 77 3 2" xfId="3859"/>
    <cellStyle name="Normal 77 3 3" xfId="3860"/>
    <cellStyle name="Normal 77 3_2-JC" xfId="6791"/>
    <cellStyle name="Normal 77 4" xfId="3861"/>
    <cellStyle name="Normal 77 5" xfId="3862"/>
    <cellStyle name="Normal 77_2-JC" xfId="6788"/>
    <cellStyle name="Normal 78" xfId="3863"/>
    <cellStyle name="Normal 78 2" xfId="3864"/>
    <cellStyle name="Normal 78 2 2" xfId="3865"/>
    <cellStyle name="Normal 78 2 2 2" xfId="3866"/>
    <cellStyle name="Normal 78 2 2 3" xfId="3867"/>
    <cellStyle name="Normal 78 2 2_2-JC" xfId="6794"/>
    <cellStyle name="Normal 78 2 3" xfId="3868"/>
    <cellStyle name="Normal 78 2 4" xfId="3869"/>
    <cellStyle name="Normal 78 2_2-JC" xfId="6793"/>
    <cellStyle name="Normal 78 3" xfId="3870"/>
    <cellStyle name="Normal 78 3 2" xfId="3871"/>
    <cellStyle name="Normal 78 3 3" xfId="3872"/>
    <cellStyle name="Normal 78 3_2-JC" xfId="6795"/>
    <cellStyle name="Normal 78 4" xfId="3873"/>
    <cellStyle name="Normal 78 5" xfId="3874"/>
    <cellStyle name="Normal 78_2-JC" xfId="6792"/>
    <cellStyle name="Normal 79" xfId="3875"/>
    <cellStyle name="Normal 79 2" xfId="3876"/>
    <cellStyle name="Normal 79 2 2" xfId="3877"/>
    <cellStyle name="Normal 79 2 2 2" xfId="3878"/>
    <cellStyle name="Normal 79 2 2 3" xfId="3879"/>
    <cellStyle name="Normal 79 2 2_2-JC" xfId="6798"/>
    <cellStyle name="Normal 79 2 3" xfId="3880"/>
    <cellStyle name="Normal 79 2 4" xfId="3881"/>
    <cellStyle name="Normal 79 2_2-JC" xfId="6797"/>
    <cellStyle name="Normal 79 3" xfId="3882"/>
    <cellStyle name="Normal 79 3 2" xfId="3883"/>
    <cellStyle name="Normal 79 3 3" xfId="3884"/>
    <cellStyle name="Normal 79 3_2-JC" xfId="6799"/>
    <cellStyle name="Normal 79 4" xfId="3885"/>
    <cellStyle name="Normal 79 5" xfId="3886"/>
    <cellStyle name="Normal 79_2-JC" xfId="6796"/>
    <cellStyle name="Normal 8" xfId="3887"/>
    <cellStyle name="Normal 8 2" xfId="3888"/>
    <cellStyle name="Normal 8 2 2" xfId="5891"/>
    <cellStyle name="Normal 8 2_2-JC" xfId="6801"/>
    <cellStyle name="Normal 8 3" xfId="5892"/>
    <cellStyle name="Normal 8 4" xfId="5893"/>
    <cellStyle name="Normal 8 5" xfId="5894"/>
    <cellStyle name="Normal 8 6" xfId="5895"/>
    <cellStyle name="Normal 8_2-JC" xfId="6800"/>
    <cellStyle name="Normal 80" xfId="3889"/>
    <cellStyle name="Normal 80 2" xfId="3890"/>
    <cellStyle name="Normal 80 2 2" xfId="3891"/>
    <cellStyle name="Normal 80 2 2 2" xfId="3892"/>
    <cellStyle name="Normal 80 2 2 3" xfId="3893"/>
    <cellStyle name="Normal 80 2 2_2-JC" xfId="6804"/>
    <cellStyle name="Normal 80 2 3" xfId="3894"/>
    <cellStyle name="Normal 80 2 4" xfId="3895"/>
    <cellStyle name="Normal 80 2_2-JC" xfId="6803"/>
    <cellStyle name="Normal 80 3" xfId="3896"/>
    <cellStyle name="Normal 80 3 2" xfId="3897"/>
    <cellStyle name="Normal 80 3 3" xfId="3898"/>
    <cellStyle name="Normal 80 3_2-JC" xfId="6805"/>
    <cellStyle name="Normal 80 4" xfId="3899"/>
    <cellStyle name="Normal 80 5" xfId="3900"/>
    <cellStyle name="Normal 80_2-JC" xfId="6802"/>
    <cellStyle name="Normal 81" xfId="3901"/>
    <cellStyle name="Normal 81 2" xfId="3902"/>
    <cellStyle name="Normal 81 2 2" xfId="3903"/>
    <cellStyle name="Normal 81 2 2 2" xfId="3904"/>
    <cellStyle name="Normal 81 2 2 3" xfId="3905"/>
    <cellStyle name="Normal 81 2 2_2-JC" xfId="6808"/>
    <cellStyle name="Normal 81 2 3" xfId="3906"/>
    <cellStyle name="Normal 81 2 4" xfId="3907"/>
    <cellStyle name="Normal 81 2_2-JC" xfId="6807"/>
    <cellStyle name="Normal 81 3" xfId="3908"/>
    <cellStyle name="Normal 81 3 2" xfId="3909"/>
    <cellStyle name="Normal 81 3 3" xfId="3910"/>
    <cellStyle name="Normal 81 3_2-JC" xfId="6809"/>
    <cellStyle name="Normal 81 4" xfId="3911"/>
    <cellStyle name="Normal 81 5" xfId="3912"/>
    <cellStyle name="Normal 81_2-JC" xfId="6806"/>
    <cellStyle name="Normal 82" xfId="3913"/>
    <cellStyle name="Normal 82 2" xfId="3914"/>
    <cellStyle name="Normal 82 2 2" xfId="3915"/>
    <cellStyle name="Normal 82 2 2 2" xfId="3916"/>
    <cellStyle name="Normal 82 2 2 3" xfId="3917"/>
    <cellStyle name="Normal 82 2 2_2-JC" xfId="6812"/>
    <cellStyle name="Normal 82 2 3" xfId="3918"/>
    <cellStyle name="Normal 82 2 4" xfId="3919"/>
    <cellStyle name="Normal 82 2_2-JC" xfId="6811"/>
    <cellStyle name="Normal 82 3" xfId="3920"/>
    <cellStyle name="Normal 82 3 2" xfId="3921"/>
    <cellStyle name="Normal 82 3 3" xfId="3922"/>
    <cellStyle name="Normal 82 3_2-JC" xfId="6813"/>
    <cellStyle name="Normal 82 4" xfId="3923"/>
    <cellStyle name="Normal 82 5" xfId="3924"/>
    <cellStyle name="Normal 82_2-JC" xfId="6810"/>
    <cellStyle name="Normal 83" xfId="3925"/>
    <cellStyle name="Normal 83 2" xfId="3926"/>
    <cellStyle name="Normal 83 2 2" xfId="3927"/>
    <cellStyle name="Normal 83 2 2 2" xfId="3928"/>
    <cellStyle name="Normal 83 2 2 3" xfId="3929"/>
    <cellStyle name="Normal 83 2 2_2-JC" xfId="6816"/>
    <cellStyle name="Normal 83 2 3" xfId="3930"/>
    <cellStyle name="Normal 83 2 4" xfId="3931"/>
    <cellStyle name="Normal 83 2_2-JC" xfId="6815"/>
    <cellStyle name="Normal 83 3" xfId="3932"/>
    <cellStyle name="Normal 83 3 2" xfId="3933"/>
    <cellStyle name="Normal 83 3 3" xfId="3934"/>
    <cellStyle name="Normal 83 3_2-JC" xfId="6817"/>
    <cellStyle name="Normal 83 4" xfId="3935"/>
    <cellStyle name="Normal 83 5" xfId="3936"/>
    <cellStyle name="Normal 83_2-JC" xfId="6814"/>
    <cellStyle name="Normal 84" xfId="3937"/>
    <cellStyle name="Normal 84 2" xfId="3938"/>
    <cellStyle name="Normal 84 2 2" xfId="3939"/>
    <cellStyle name="Normal 84 2 2 2" xfId="3940"/>
    <cellStyle name="Normal 84 2 2 3" xfId="3941"/>
    <cellStyle name="Normal 84 2 2_2-JC" xfId="6820"/>
    <cellStyle name="Normal 84 2 3" xfId="3942"/>
    <cellStyle name="Normal 84 2 4" xfId="3943"/>
    <cellStyle name="Normal 84 2_2-JC" xfId="6819"/>
    <cellStyle name="Normal 84 3" xfId="3944"/>
    <cellStyle name="Normal 84 3 2" xfId="3945"/>
    <cellStyle name="Normal 84 3 3" xfId="3946"/>
    <cellStyle name="Normal 84 3_2-JC" xfId="6821"/>
    <cellStyle name="Normal 84 4" xfId="3947"/>
    <cellStyle name="Normal 84 5" xfId="3948"/>
    <cellStyle name="Normal 84_2-JC" xfId="6818"/>
    <cellStyle name="Normal 85" xfId="3949"/>
    <cellStyle name="Normal 85 2" xfId="3950"/>
    <cellStyle name="Normal 85 2 2" xfId="3951"/>
    <cellStyle name="Normal 85 2 2 2" xfId="3952"/>
    <cellStyle name="Normal 85 2 2 3" xfId="3953"/>
    <cellStyle name="Normal 85 2 2_2-JC" xfId="6824"/>
    <cellStyle name="Normal 85 2 3" xfId="3954"/>
    <cellStyle name="Normal 85 2 4" xfId="3955"/>
    <cellStyle name="Normal 85 2_2-JC" xfId="6823"/>
    <cellStyle name="Normal 85 3" xfId="3956"/>
    <cellStyle name="Normal 85 3 2" xfId="3957"/>
    <cellStyle name="Normal 85 3 3" xfId="3958"/>
    <cellStyle name="Normal 85 3_2-JC" xfId="6825"/>
    <cellStyle name="Normal 85 4" xfId="3959"/>
    <cellStyle name="Normal 85 5" xfId="3960"/>
    <cellStyle name="Normal 85_2-JC" xfId="6822"/>
    <cellStyle name="Normal 86" xfId="3961"/>
    <cellStyle name="Normal 86 2" xfId="3962"/>
    <cellStyle name="Normal 86 2 2" xfId="3963"/>
    <cellStyle name="Normal 86 2 2 2" xfId="3964"/>
    <cellStyle name="Normal 86 2 2 3" xfId="3965"/>
    <cellStyle name="Normal 86 2 2_2-JC" xfId="6828"/>
    <cellStyle name="Normal 86 2 3" xfId="3966"/>
    <cellStyle name="Normal 86 2 4" xfId="3967"/>
    <cellStyle name="Normal 86 2_2-JC" xfId="6827"/>
    <cellStyle name="Normal 86 3" xfId="3968"/>
    <cellStyle name="Normal 86 3 2" xfId="3969"/>
    <cellStyle name="Normal 86 3 3" xfId="3970"/>
    <cellStyle name="Normal 86 3_2-JC" xfId="6829"/>
    <cellStyle name="Normal 86 4" xfId="3971"/>
    <cellStyle name="Normal 86 5" xfId="3972"/>
    <cellStyle name="Normal 86_2-JC" xfId="6826"/>
    <cellStyle name="Normal 87" xfId="3973"/>
    <cellStyle name="Normal 88" xfId="3974"/>
    <cellStyle name="Normal 89" xfId="3975"/>
    <cellStyle name="Normal 9" xfId="3976"/>
    <cellStyle name="Normal 9 2" xfId="3977"/>
    <cellStyle name="Normal 9 2 2" xfId="5896"/>
    <cellStyle name="Normal 9 2_2-JC" xfId="6831"/>
    <cellStyle name="Normal 9 3" xfId="5897"/>
    <cellStyle name="Normal 9 4" xfId="5898"/>
    <cellStyle name="Normal 9 5" xfId="5899"/>
    <cellStyle name="Normal 9 6" xfId="5900"/>
    <cellStyle name="Normal 9 7" xfId="5901"/>
    <cellStyle name="Normal 9_2-JC" xfId="6830"/>
    <cellStyle name="Normal 90" xfId="3978"/>
    <cellStyle name="Normal 91" xfId="3979"/>
    <cellStyle name="Normal 92" xfId="3980"/>
    <cellStyle name="Normal 93" xfId="3981"/>
    <cellStyle name="Normal 94" xfId="3982"/>
    <cellStyle name="Normal 95" xfId="3983"/>
    <cellStyle name="Normal 96" xfId="3984"/>
    <cellStyle name="Normal 97" xfId="3985"/>
    <cellStyle name="Normal 98" xfId="3986"/>
    <cellStyle name="Normal 99" xfId="3987"/>
    <cellStyle name="Normale_Foglio1" xfId="5902"/>
    <cellStyle name="Not_Excession" xfId="5903"/>
    <cellStyle name="Note 2" xfId="3988"/>
    <cellStyle name="Note 2 2" xfId="3989"/>
    <cellStyle name="Note 2 2 2" xfId="3990"/>
    <cellStyle name="Note 2 2 2 2" xfId="3991"/>
    <cellStyle name="Note 2 2 2 2 2" xfId="3992"/>
    <cellStyle name="Note 2 2 2 2 2 2" xfId="3993"/>
    <cellStyle name="Note 2 2 2 2 2 2 2" xfId="3994"/>
    <cellStyle name="Note 2 2 2 2 2 2_2-JC" xfId="6837"/>
    <cellStyle name="Note 2 2 2 2 2 3" xfId="3995"/>
    <cellStyle name="Note 2 2 2 2 2 3 2" xfId="3996"/>
    <cellStyle name="Note 2 2 2 2 2 3_2-JC" xfId="6838"/>
    <cellStyle name="Note 2 2 2 2 2 4" xfId="3997"/>
    <cellStyle name="Note 2 2 2 2 2_2-JC" xfId="6836"/>
    <cellStyle name="Note 2 2 2 2 3" xfId="3998"/>
    <cellStyle name="Note 2 2 2 2 3 2" xfId="3999"/>
    <cellStyle name="Note 2 2 2 2 3 2 2" xfId="4000"/>
    <cellStyle name="Note 2 2 2 2 3 2_2-JC" xfId="6840"/>
    <cellStyle name="Note 2 2 2 2 3 3" xfId="4001"/>
    <cellStyle name="Note 2 2 2 2 3 3 2" xfId="4002"/>
    <cellStyle name="Note 2 2 2 2 3 3_2-JC" xfId="6841"/>
    <cellStyle name="Note 2 2 2 2 3 4" xfId="4003"/>
    <cellStyle name="Note 2 2 2 2 3_2-JC" xfId="6839"/>
    <cellStyle name="Note 2 2 2 2 4" xfId="4004"/>
    <cellStyle name="Note 2 2 2 2 4 2" xfId="4005"/>
    <cellStyle name="Note 2 2 2 2 4 2 2" xfId="4006"/>
    <cellStyle name="Note 2 2 2 2 4 2_2-JC" xfId="6843"/>
    <cellStyle name="Note 2 2 2 2 4 3" xfId="4007"/>
    <cellStyle name="Note 2 2 2 2 4 3 2" xfId="4008"/>
    <cellStyle name="Note 2 2 2 2 4 3_2-JC" xfId="6844"/>
    <cellStyle name="Note 2 2 2 2 4 4" xfId="4009"/>
    <cellStyle name="Note 2 2 2 2 4_2-JC" xfId="6842"/>
    <cellStyle name="Note 2 2 2 2 5" xfId="4010"/>
    <cellStyle name="Note 2 2 2 2 5 2" xfId="4011"/>
    <cellStyle name="Note 2 2 2 2 5 2 2" xfId="4012"/>
    <cellStyle name="Note 2 2 2 2 5 2_2-JC" xfId="6846"/>
    <cellStyle name="Note 2 2 2 2 5 3" xfId="4013"/>
    <cellStyle name="Note 2 2 2 2 5 3 2" xfId="4014"/>
    <cellStyle name="Note 2 2 2 2 5 3_2-JC" xfId="6847"/>
    <cellStyle name="Note 2 2 2 2 5 4" xfId="4015"/>
    <cellStyle name="Note 2 2 2 2 5_2-JC" xfId="6845"/>
    <cellStyle name="Note 2 2 2 2 6" xfId="4016"/>
    <cellStyle name="Note 2 2 2 2 6 2" xfId="4017"/>
    <cellStyle name="Note 2 2 2 2 6 2 2" xfId="4018"/>
    <cellStyle name="Note 2 2 2 2 6 2_2-JC" xfId="6849"/>
    <cellStyle name="Note 2 2 2 2 6 3" xfId="4019"/>
    <cellStyle name="Note 2 2 2 2 6 3 2" xfId="4020"/>
    <cellStyle name="Note 2 2 2 2 6 3_2-JC" xfId="6850"/>
    <cellStyle name="Note 2 2 2 2 6 4" xfId="4021"/>
    <cellStyle name="Note 2 2 2 2 6_2-JC" xfId="6848"/>
    <cellStyle name="Note 2 2 2 2 7" xfId="4022"/>
    <cellStyle name="Note 2 2 2 2 7 2" xfId="4023"/>
    <cellStyle name="Note 2 2 2 2 7_2-JC" xfId="6851"/>
    <cellStyle name="Note 2 2 2 2 8" xfId="4024"/>
    <cellStyle name="Note 2 2 2 2 8 2" xfId="4025"/>
    <cellStyle name="Note 2 2 2 2 8_2-JC" xfId="6852"/>
    <cellStyle name="Note 2 2 2 2 9" xfId="4026"/>
    <cellStyle name="Note 2 2 2 2_2-JC" xfId="6835"/>
    <cellStyle name="Note 2 2 2 3" xfId="4027"/>
    <cellStyle name="Note 2 2 2 3 2" xfId="4028"/>
    <cellStyle name="Note 2 2 2 3 2 2" xfId="4029"/>
    <cellStyle name="Note 2 2 2 3 2 2 2" xfId="4030"/>
    <cellStyle name="Note 2 2 2 3 2 2_2-JC" xfId="6855"/>
    <cellStyle name="Note 2 2 2 3 2 3" xfId="4031"/>
    <cellStyle name="Note 2 2 2 3 2 3 2" xfId="4032"/>
    <cellStyle name="Note 2 2 2 3 2 3_2-JC" xfId="6856"/>
    <cellStyle name="Note 2 2 2 3 2 4" xfId="4033"/>
    <cellStyle name="Note 2 2 2 3 2_2-JC" xfId="6854"/>
    <cellStyle name="Note 2 2 2 3 3" xfId="4034"/>
    <cellStyle name="Note 2 2 2 3 3 2" xfId="4035"/>
    <cellStyle name="Note 2 2 2 3 3 2 2" xfId="4036"/>
    <cellStyle name="Note 2 2 2 3 3 2_2-JC" xfId="6858"/>
    <cellStyle name="Note 2 2 2 3 3 3" xfId="4037"/>
    <cellStyle name="Note 2 2 2 3 3 3 2" xfId="4038"/>
    <cellStyle name="Note 2 2 2 3 3 3_2-JC" xfId="6859"/>
    <cellStyle name="Note 2 2 2 3 3 4" xfId="4039"/>
    <cellStyle name="Note 2 2 2 3 3_2-JC" xfId="6857"/>
    <cellStyle name="Note 2 2 2 3 4" xfId="4040"/>
    <cellStyle name="Note 2 2 2 3 4 2" xfId="4041"/>
    <cellStyle name="Note 2 2 2 3 4 2 2" xfId="4042"/>
    <cellStyle name="Note 2 2 2 3 4 2_2-JC" xfId="6861"/>
    <cellStyle name="Note 2 2 2 3 4 3" xfId="4043"/>
    <cellStyle name="Note 2 2 2 3 4 3 2" xfId="4044"/>
    <cellStyle name="Note 2 2 2 3 4 3_2-JC" xfId="6862"/>
    <cellStyle name="Note 2 2 2 3 4 4" xfId="4045"/>
    <cellStyle name="Note 2 2 2 3 4_2-JC" xfId="6860"/>
    <cellStyle name="Note 2 2 2 3 5" xfId="4046"/>
    <cellStyle name="Note 2 2 2 3 5 2" xfId="4047"/>
    <cellStyle name="Note 2 2 2 3 5 2 2" xfId="4048"/>
    <cellStyle name="Note 2 2 2 3 5 2_2-JC" xfId="6864"/>
    <cellStyle name="Note 2 2 2 3 5 3" xfId="4049"/>
    <cellStyle name="Note 2 2 2 3 5 3 2" xfId="4050"/>
    <cellStyle name="Note 2 2 2 3 5 3_2-JC" xfId="6865"/>
    <cellStyle name="Note 2 2 2 3 5 4" xfId="4051"/>
    <cellStyle name="Note 2 2 2 3 5_2-JC" xfId="6863"/>
    <cellStyle name="Note 2 2 2 3 6" xfId="4052"/>
    <cellStyle name="Note 2 2 2 3 6 2" xfId="4053"/>
    <cellStyle name="Note 2 2 2 3 6 2 2" xfId="4054"/>
    <cellStyle name="Note 2 2 2 3 6 2_2-JC" xfId="6867"/>
    <cellStyle name="Note 2 2 2 3 6 3" xfId="4055"/>
    <cellStyle name="Note 2 2 2 3 6 3 2" xfId="4056"/>
    <cellStyle name="Note 2 2 2 3 6 3_2-JC" xfId="6868"/>
    <cellStyle name="Note 2 2 2 3 6 4" xfId="4057"/>
    <cellStyle name="Note 2 2 2 3 6_2-JC" xfId="6866"/>
    <cellStyle name="Note 2 2 2 3 7" xfId="4058"/>
    <cellStyle name="Note 2 2 2 3 7 2" xfId="4059"/>
    <cellStyle name="Note 2 2 2 3 7_2-JC" xfId="6869"/>
    <cellStyle name="Note 2 2 2 3 8" xfId="4060"/>
    <cellStyle name="Note 2 2 2 3 8 2" xfId="4061"/>
    <cellStyle name="Note 2 2 2 3 8_2-JC" xfId="6870"/>
    <cellStyle name="Note 2 2 2 3 9" xfId="4062"/>
    <cellStyle name="Note 2 2 2 3_2-JC" xfId="6853"/>
    <cellStyle name="Note 2 2 2 4" xfId="4063"/>
    <cellStyle name="Note 2 2 2 4 2" xfId="4064"/>
    <cellStyle name="Note 2 2 2 4 2 2" xfId="4065"/>
    <cellStyle name="Note 2 2 2 4 2 2 2" xfId="4066"/>
    <cellStyle name="Note 2 2 2 4 2 2_2-JC" xfId="6873"/>
    <cellStyle name="Note 2 2 2 4 2 3" xfId="4067"/>
    <cellStyle name="Note 2 2 2 4 2 3 2" xfId="4068"/>
    <cellStyle name="Note 2 2 2 4 2 3_2-JC" xfId="6874"/>
    <cellStyle name="Note 2 2 2 4 2 4" xfId="4069"/>
    <cellStyle name="Note 2 2 2 4 2_2-JC" xfId="6872"/>
    <cellStyle name="Note 2 2 2 4 3" xfId="4070"/>
    <cellStyle name="Note 2 2 2 4 3 2" xfId="4071"/>
    <cellStyle name="Note 2 2 2 4 3 2 2" xfId="4072"/>
    <cellStyle name="Note 2 2 2 4 3 2_2-JC" xfId="6876"/>
    <cellStyle name="Note 2 2 2 4 3 3" xfId="4073"/>
    <cellStyle name="Note 2 2 2 4 3 3 2" xfId="4074"/>
    <cellStyle name="Note 2 2 2 4 3 3_2-JC" xfId="6877"/>
    <cellStyle name="Note 2 2 2 4 3 4" xfId="4075"/>
    <cellStyle name="Note 2 2 2 4 3_2-JC" xfId="6875"/>
    <cellStyle name="Note 2 2 2 4 4" xfId="4076"/>
    <cellStyle name="Note 2 2 2 4 4 2" xfId="4077"/>
    <cellStyle name="Note 2 2 2 4 4 2 2" xfId="4078"/>
    <cellStyle name="Note 2 2 2 4 4 2_2-JC" xfId="6879"/>
    <cellStyle name="Note 2 2 2 4 4 3" xfId="4079"/>
    <cellStyle name="Note 2 2 2 4 4 3 2" xfId="4080"/>
    <cellStyle name="Note 2 2 2 4 4 3_2-JC" xfId="6880"/>
    <cellStyle name="Note 2 2 2 4 4 4" xfId="4081"/>
    <cellStyle name="Note 2 2 2 4 4_2-JC" xfId="6878"/>
    <cellStyle name="Note 2 2 2 4 5" xfId="4082"/>
    <cellStyle name="Note 2 2 2 4 5 2" xfId="4083"/>
    <cellStyle name="Note 2 2 2 4 5 2 2" xfId="4084"/>
    <cellStyle name="Note 2 2 2 4 5 2_2-JC" xfId="6882"/>
    <cellStyle name="Note 2 2 2 4 5 3" xfId="4085"/>
    <cellStyle name="Note 2 2 2 4 5 3 2" xfId="4086"/>
    <cellStyle name="Note 2 2 2 4 5 3_2-JC" xfId="6883"/>
    <cellStyle name="Note 2 2 2 4 5 4" xfId="4087"/>
    <cellStyle name="Note 2 2 2 4 5_2-JC" xfId="6881"/>
    <cellStyle name="Note 2 2 2 4 6" xfId="4088"/>
    <cellStyle name="Note 2 2 2 4 6 2" xfId="4089"/>
    <cellStyle name="Note 2 2 2 4 6 2 2" xfId="4090"/>
    <cellStyle name="Note 2 2 2 4 6 2_2-JC" xfId="6885"/>
    <cellStyle name="Note 2 2 2 4 6 3" xfId="4091"/>
    <cellStyle name="Note 2 2 2 4 6 3 2" xfId="4092"/>
    <cellStyle name="Note 2 2 2 4 6 3_2-JC" xfId="6886"/>
    <cellStyle name="Note 2 2 2 4 6 4" xfId="4093"/>
    <cellStyle name="Note 2 2 2 4 6_2-JC" xfId="6884"/>
    <cellStyle name="Note 2 2 2 4 7" xfId="4094"/>
    <cellStyle name="Note 2 2 2 4 7 2" xfId="4095"/>
    <cellStyle name="Note 2 2 2 4 7_2-JC" xfId="6887"/>
    <cellStyle name="Note 2 2 2 4 8" xfId="4096"/>
    <cellStyle name="Note 2 2 2 4_2-JC" xfId="6871"/>
    <cellStyle name="Note 2 2 2 5" xfId="4097"/>
    <cellStyle name="Note 2 2 2 5 2" xfId="4098"/>
    <cellStyle name="Note 2 2 2 5 2 2" xfId="4099"/>
    <cellStyle name="Note 2 2 2 5 2 2 2" xfId="4100"/>
    <cellStyle name="Note 2 2 2 5 2 2_2-JC" xfId="6890"/>
    <cellStyle name="Note 2 2 2 5 2 3" xfId="4101"/>
    <cellStyle name="Note 2 2 2 5 2 3 2" xfId="4102"/>
    <cellStyle name="Note 2 2 2 5 2 3_2-JC" xfId="6891"/>
    <cellStyle name="Note 2 2 2 5 2 4" xfId="4103"/>
    <cellStyle name="Note 2 2 2 5 2_2-JC" xfId="6889"/>
    <cellStyle name="Note 2 2 2 5 3" xfId="4104"/>
    <cellStyle name="Note 2 2 2 5 3 2" xfId="4105"/>
    <cellStyle name="Note 2 2 2 5 3 2 2" xfId="4106"/>
    <cellStyle name="Note 2 2 2 5 3 2_2-JC" xfId="6893"/>
    <cellStyle name="Note 2 2 2 5 3 3" xfId="4107"/>
    <cellStyle name="Note 2 2 2 5 3 3 2" xfId="4108"/>
    <cellStyle name="Note 2 2 2 5 3 3_2-JC" xfId="6894"/>
    <cellStyle name="Note 2 2 2 5 3 4" xfId="4109"/>
    <cellStyle name="Note 2 2 2 5 3_2-JC" xfId="6892"/>
    <cellStyle name="Note 2 2 2 5 4" xfId="4110"/>
    <cellStyle name="Note 2 2 2 5 4 2" xfId="4111"/>
    <cellStyle name="Note 2 2 2 5 4 2 2" xfId="4112"/>
    <cellStyle name="Note 2 2 2 5 4 2_2-JC" xfId="6896"/>
    <cellStyle name="Note 2 2 2 5 4 3" xfId="4113"/>
    <cellStyle name="Note 2 2 2 5 4 3 2" xfId="4114"/>
    <cellStyle name="Note 2 2 2 5 4 3_2-JC" xfId="6897"/>
    <cellStyle name="Note 2 2 2 5 4 4" xfId="4115"/>
    <cellStyle name="Note 2 2 2 5 4_2-JC" xfId="6895"/>
    <cellStyle name="Note 2 2 2 5 5" xfId="4116"/>
    <cellStyle name="Note 2 2 2 5 5 2" xfId="4117"/>
    <cellStyle name="Note 2 2 2 5 5 2 2" xfId="4118"/>
    <cellStyle name="Note 2 2 2 5 5 2_2-JC" xfId="6899"/>
    <cellStyle name="Note 2 2 2 5 5 3" xfId="4119"/>
    <cellStyle name="Note 2 2 2 5 5 3 2" xfId="4120"/>
    <cellStyle name="Note 2 2 2 5 5 3_2-JC" xfId="6900"/>
    <cellStyle name="Note 2 2 2 5 5 4" xfId="4121"/>
    <cellStyle name="Note 2 2 2 5 5_2-JC" xfId="6898"/>
    <cellStyle name="Note 2 2 2 5 6" xfId="4122"/>
    <cellStyle name="Note 2 2 2 5 6 2" xfId="4123"/>
    <cellStyle name="Note 2 2 2 5 6 2 2" xfId="4124"/>
    <cellStyle name="Note 2 2 2 5 6 2_2-JC" xfId="6902"/>
    <cellStyle name="Note 2 2 2 5 6 3" xfId="4125"/>
    <cellStyle name="Note 2 2 2 5 6 3 2" xfId="4126"/>
    <cellStyle name="Note 2 2 2 5 6 3_2-JC" xfId="6903"/>
    <cellStyle name="Note 2 2 2 5 6 4" xfId="4127"/>
    <cellStyle name="Note 2 2 2 5 6_2-JC" xfId="6901"/>
    <cellStyle name="Note 2 2 2 5 7" xfId="4128"/>
    <cellStyle name="Note 2 2 2 5 7 2" xfId="4129"/>
    <cellStyle name="Note 2 2 2 5 7_2-JC" xfId="6904"/>
    <cellStyle name="Note 2 2 2 5 8" xfId="4130"/>
    <cellStyle name="Note 2 2 2 5_2-JC" xfId="6888"/>
    <cellStyle name="Note 2 2 2 6" xfId="4131"/>
    <cellStyle name="Note 2 2 2 6 2" xfId="4132"/>
    <cellStyle name="Note 2 2 2 6 2 2" xfId="4133"/>
    <cellStyle name="Note 2 2 2 6 2 2 2" xfId="4134"/>
    <cellStyle name="Note 2 2 2 6 2 2_2-JC" xfId="6907"/>
    <cellStyle name="Note 2 2 2 6 2 3" xfId="4135"/>
    <cellStyle name="Note 2 2 2 6 2 3 2" xfId="4136"/>
    <cellStyle name="Note 2 2 2 6 2 3_2-JC" xfId="6908"/>
    <cellStyle name="Note 2 2 2 6 2 4" xfId="4137"/>
    <cellStyle name="Note 2 2 2 6 2_2-JC" xfId="6906"/>
    <cellStyle name="Note 2 2 2 6 3" xfId="4138"/>
    <cellStyle name="Note 2 2 2 6 3 2" xfId="4139"/>
    <cellStyle name="Note 2 2 2 6 3 2 2" xfId="4140"/>
    <cellStyle name="Note 2 2 2 6 3 2_2-JC" xfId="6910"/>
    <cellStyle name="Note 2 2 2 6 3 3" xfId="4141"/>
    <cellStyle name="Note 2 2 2 6 3 3 2" xfId="4142"/>
    <cellStyle name="Note 2 2 2 6 3 3_2-JC" xfId="6911"/>
    <cellStyle name="Note 2 2 2 6 3 4" xfId="4143"/>
    <cellStyle name="Note 2 2 2 6 3_2-JC" xfId="6909"/>
    <cellStyle name="Note 2 2 2 6 4" xfId="4144"/>
    <cellStyle name="Note 2 2 2 6 4 2" xfId="4145"/>
    <cellStyle name="Note 2 2 2 6 4 2 2" xfId="4146"/>
    <cellStyle name="Note 2 2 2 6 4 2_2-JC" xfId="6913"/>
    <cellStyle name="Note 2 2 2 6 4 3" xfId="4147"/>
    <cellStyle name="Note 2 2 2 6 4 3 2" xfId="4148"/>
    <cellStyle name="Note 2 2 2 6 4 3_2-JC" xfId="6914"/>
    <cellStyle name="Note 2 2 2 6 4 4" xfId="4149"/>
    <cellStyle name="Note 2 2 2 6 4_2-JC" xfId="6912"/>
    <cellStyle name="Note 2 2 2 6 5" xfId="4150"/>
    <cellStyle name="Note 2 2 2 6 5 2" xfId="4151"/>
    <cellStyle name="Note 2 2 2 6 5 2 2" xfId="4152"/>
    <cellStyle name="Note 2 2 2 6 5 2_2-JC" xfId="6916"/>
    <cellStyle name="Note 2 2 2 6 5 3" xfId="4153"/>
    <cellStyle name="Note 2 2 2 6 5 3 2" xfId="4154"/>
    <cellStyle name="Note 2 2 2 6 5 3_2-JC" xfId="6917"/>
    <cellStyle name="Note 2 2 2 6 5 4" xfId="4155"/>
    <cellStyle name="Note 2 2 2 6 5_2-JC" xfId="6915"/>
    <cellStyle name="Note 2 2 2 6 6" xfId="4156"/>
    <cellStyle name="Note 2 2 2 6 6 2" xfId="4157"/>
    <cellStyle name="Note 2 2 2 6 6 2 2" xfId="4158"/>
    <cellStyle name="Note 2 2 2 6 6 2_2-JC" xfId="6919"/>
    <cellStyle name="Note 2 2 2 6 6 3" xfId="4159"/>
    <cellStyle name="Note 2 2 2 6 6 3 2" xfId="4160"/>
    <cellStyle name="Note 2 2 2 6 6 3_2-JC" xfId="6920"/>
    <cellStyle name="Note 2 2 2 6 6 4" xfId="4161"/>
    <cellStyle name="Note 2 2 2 6 6_2-JC" xfId="6918"/>
    <cellStyle name="Note 2 2 2 6 7" xfId="4162"/>
    <cellStyle name="Note 2 2 2 6 7 2" xfId="4163"/>
    <cellStyle name="Note 2 2 2 6 7_2-JC" xfId="6921"/>
    <cellStyle name="Note 2 2 2 6 8" xfId="4164"/>
    <cellStyle name="Note 2 2 2 6 8 2" xfId="4165"/>
    <cellStyle name="Note 2 2 2 6 8_2-JC" xfId="6922"/>
    <cellStyle name="Note 2 2 2 6 9" xfId="4166"/>
    <cellStyle name="Note 2 2 2 6_2-JC" xfId="6905"/>
    <cellStyle name="Note 2 2 2 7" xfId="4167"/>
    <cellStyle name="Note 2 2 2_2-JC" xfId="6834"/>
    <cellStyle name="Note 2 2 3" xfId="4168"/>
    <cellStyle name="Note 2 2 3 10" xfId="4169"/>
    <cellStyle name="Note 2 2 3 10 2" xfId="4170"/>
    <cellStyle name="Note 2 2 3 10 2 2" xfId="4171"/>
    <cellStyle name="Note 2 2 3 10 2_2-JC" xfId="6925"/>
    <cellStyle name="Note 2 2 3 10 3" xfId="4172"/>
    <cellStyle name="Note 2 2 3 10 3 2" xfId="4173"/>
    <cellStyle name="Note 2 2 3 10 3_2-JC" xfId="6926"/>
    <cellStyle name="Note 2 2 3 10 4" xfId="4174"/>
    <cellStyle name="Note 2 2 3 10_2-JC" xfId="6924"/>
    <cellStyle name="Note 2 2 3 11" xfId="4175"/>
    <cellStyle name="Note 2 2 3 2" xfId="4176"/>
    <cellStyle name="Note 2 2 3 2 2" xfId="4177"/>
    <cellStyle name="Note 2 2 3 2 2 2" xfId="4178"/>
    <cellStyle name="Note 2 2 3 2 2 2 2" xfId="4179"/>
    <cellStyle name="Note 2 2 3 2 2 2_2-JC" xfId="6929"/>
    <cellStyle name="Note 2 2 3 2 2 3" xfId="4180"/>
    <cellStyle name="Note 2 2 3 2 2 3 2" xfId="4181"/>
    <cellStyle name="Note 2 2 3 2 2 3_2-JC" xfId="6930"/>
    <cellStyle name="Note 2 2 3 2 2 4" xfId="4182"/>
    <cellStyle name="Note 2 2 3 2 2_2-JC" xfId="6928"/>
    <cellStyle name="Note 2 2 3 2 3" xfId="4183"/>
    <cellStyle name="Note 2 2 3 2 3 2" xfId="4184"/>
    <cellStyle name="Note 2 2 3 2 3 2 2" xfId="4185"/>
    <cellStyle name="Note 2 2 3 2 3 2_2-JC" xfId="6932"/>
    <cellStyle name="Note 2 2 3 2 3 3" xfId="4186"/>
    <cellStyle name="Note 2 2 3 2 3 3 2" xfId="4187"/>
    <cellStyle name="Note 2 2 3 2 3 3_2-JC" xfId="6933"/>
    <cellStyle name="Note 2 2 3 2 3 4" xfId="4188"/>
    <cellStyle name="Note 2 2 3 2 3_2-JC" xfId="6931"/>
    <cellStyle name="Note 2 2 3 2 4" xfId="4189"/>
    <cellStyle name="Note 2 2 3 2 4 2" xfId="4190"/>
    <cellStyle name="Note 2 2 3 2 4 2 2" xfId="4191"/>
    <cellStyle name="Note 2 2 3 2 4 2_2-JC" xfId="6935"/>
    <cellStyle name="Note 2 2 3 2 4 3" xfId="4192"/>
    <cellStyle name="Note 2 2 3 2 4 3 2" xfId="4193"/>
    <cellStyle name="Note 2 2 3 2 4 3_2-JC" xfId="6936"/>
    <cellStyle name="Note 2 2 3 2 4 4" xfId="4194"/>
    <cellStyle name="Note 2 2 3 2 4_2-JC" xfId="6934"/>
    <cellStyle name="Note 2 2 3 2 5" xfId="4195"/>
    <cellStyle name="Note 2 2 3 2 5 2" xfId="4196"/>
    <cellStyle name="Note 2 2 3 2 5 2 2" xfId="4197"/>
    <cellStyle name="Note 2 2 3 2 5 2_2-JC" xfId="6938"/>
    <cellStyle name="Note 2 2 3 2 5 3" xfId="4198"/>
    <cellStyle name="Note 2 2 3 2 5 3 2" xfId="4199"/>
    <cellStyle name="Note 2 2 3 2 5 3_2-JC" xfId="6939"/>
    <cellStyle name="Note 2 2 3 2 5 4" xfId="4200"/>
    <cellStyle name="Note 2 2 3 2 5_2-JC" xfId="6937"/>
    <cellStyle name="Note 2 2 3 2 6" xfId="4201"/>
    <cellStyle name="Note 2 2 3 2 6 2" xfId="4202"/>
    <cellStyle name="Note 2 2 3 2 6 2 2" xfId="4203"/>
    <cellStyle name="Note 2 2 3 2 6 2_2-JC" xfId="6941"/>
    <cellStyle name="Note 2 2 3 2 6 3" xfId="4204"/>
    <cellStyle name="Note 2 2 3 2 6 3 2" xfId="4205"/>
    <cellStyle name="Note 2 2 3 2 6 3_2-JC" xfId="6942"/>
    <cellStyle name="Note 2 2 3 2 6 4" xfId="4206"/>
    <cellStyle name="Note 2 2 3 2 6_2-JC" xfId="6940"/>
    <cellStyle name="Note 2 2 3 2 7" xfId="4207"/>
    <cellStyle name="Note 2 2 3 2 7 2" xfId="4208"/>
    <cellStyle name="Note 2 2 3 2 7_2-JC" xfId="6943"/>
    <cellStyle name="Note 2 2 3 2 8" xfId="4209"/>
    <cellStyle name="Note 2 2 3 2 8 2" xfId="4210"/>
    <cellStyle name="Note 2 2 3 2 8_2-JC" xfId="6944"/>
    <cellStyle name="Note 2 2 3 2 9" xfId="4211"/>
    <cellStyle name="Note 2 2 3 2_2-JC" xfId="6927"/>
    <cellStyle name="Note 2 2 3 3" xfId="4212"/>
    <cellStyle name="Note 2 2 3 3 2" xfId="4213"/>
    <cellStyle name="Note 2 2 3 3 2 2" xfId="4214"/>
    <cellStyle name="Note 2 2 3 3 2 2 2" xfId="4215"/>
    <cellStyle name="Note 2 2 3 3 2 2_2-JC" xfId="6947"/>
    <cellStyle name="Note 2 2 3 3 2 3" xfId="4216"/>
    <cellStyle name="Note 2 2 3 3 2 3 2" xfId="4217"/>
    <cellStyle name="Note 2 2 3 3 2 3_2-JC" xfId="6948"/>
    <cellStyle name="Note 2 2 3 3 2 4" xfId="4218"/>
    <cellStyle name="Note 2 2 3 3 2_2-JC" xfId="6946"/>
    <cellStyle name="Note 2 2 3 3 3" xfId="4219"/>
    <cellStyle name="Note 2 2 3 3 3 2" xfId="4220"/>
    <cellStyle name="Note 2 2 3 3 3 2 2" xfId="4221"/>
    <cellStyle name="Note 2 2 3 3 3 2_2-JC" xfId="6950"/>
    <cellStyle name="Note 2 2 3 3 3 3" xfId="4222"/>
    <cellStyle name="Note 2 2 3 3 3 3 2" xfId="4223"/>
    <cellStyle name="Note 2 2 3 3 3 3_2-JC" xfId="6951"/>
    <cellStyle name="Note 2 2 3 3 3 4" xfId="4224"/>
    <cellStyle name="Note 2 2 3 3 3_2-JC" xfId="6949"/>
    <cellStyle name="Note 2 2 3 3 4" xfId="4225"/>
    <cellStyle name="Note 2 2 3 3 4 2" xfId="4226"/>
    <cellStyle name="Note 2 2 3 3 4 2 2" xfId="4227"/>
    <cellStyle name="Note 2 2 3 3 4 2_2-JC" xfId="6953"/>
    <cellStyle name="Note 2 2 3 3 4 3" xfId="4228"/>
    <cellStyle name="Note 2 2 3 3 4 3 2" xfId="4229"/>
    <cellStyle name="Note 2 2 3 3 4 3_2-JC" xfId="6954"/>
    <cellStyle name="Note 2 2 3 3 4 4" xfId="4230"/>
    <cellStyle name="Note 2 2 3 3 4_2-JC" xfId="6952"/>
    <cellStyle name="Note 2 2 3 3 5" xfId="4231"/>
    <cellStyle name="Note 2 2 3 3 5 2" xfId="4232"/>
    <cellStyle name="Note 2 2 3 3 5 2 2" xfId="4233"/>
    <cellStyle name="Note 2 2 3 3 5 2_2-JC" xfId="6956"/>
    <cellStyle name="Note 2 2 3 3 5 3" xfId="4234"/>
    <cellStyle name="Note 2 2 3 3 5 3 2" xfId="4235"/>
    <cellStyle name="Note 2 2 3 3 5 3_2-JC" xfId="6957"/>
    <cellStyle name="Note 2 2 3 3 5 4" xfId="4236"/>
    <cellStyle name="Note 2 2 3 3 5_2-JC" xfId="6955"/>
    <cellStyle name="Note 2 2 3 3 6" xfId="4237"/>
    <cellStyle name="Note 2 2 3 3 6 2" xfId="4238"/>
    <cellStyle name="Note 2 2 3 3 6 2 2" xfId="4239"/>
    <cellStyle name="Note 2 2 3 3 6 2_2-JC" xfId="6959"/>
    <cellStyle name="Note 2 2 3 3 6 3" xfId="4240"/>
    <cellStyle name="Note 2 2 3 3 6 3 2" xfId="4241"/>
    <cellStyle name="Note 2 2 3 3 6 3_2-JC" xfId="6960"/>
    <cellStyle name="Note 2 2 3 3 6 4" xfId="4242"/>
    <cellStyle name="Note 2 2 3 3 6_2-JC" xfId="6958"/>
    <cellStyle name="Note 2 2 3 3 7" xfId="4243"/>
    <cellStyle name="Note 2 2 3 3 7 2" xfId="4244"/>
    <cellStyle name="Note 2 2 3 3 7_2-JC" xfId="6961"/>
    <cellStyle name="Note 2 2 3 3 8" xfId="4245"/>
    <cellStyle name="Note 2 2 3 3_2-JC" xfId="6945"/>
    <cellStyle name="Note 2 2 3 4" xfId="4246"/>
    <cellStyle name="Note 2 2 3 4 2" xfId="4247"/>
    <cellStyle name="Note 2 2 3 4 2 2" xfId="4248"/>
    <cellStyle name="Note 2 2 3 4 2 2 2" xfId="4249"/>
    <cellStyle name="Note 2 2 3 4 2 2_2-JC" xfId="6964"/>
    <cellStyle name="Note 2 2 3 4 2 3" xfId="4250"/>
    <cellStyle name="Note 2 2 3 4 2 3 2" xfId="4251"/>
    <cellStyle name="Note 2 2 3 4 2 3_2-JC" xfId="6965"/>
    <cellStyle name="Note 2 2 3 4 2 4" xfId="4252"/>
    <cellStyle name="Note 2 2 3 4 2_2-JC" xfId="6963"/>
    <cellStyle name="Note 2 2 3 4 3" xfId="4253"/>
    <cellStyle name="Note 2 2 3 4 3 2" xfId="4254"/>
    <cellStyle name="Note 2 2 3 4 3 2 2" xfId="4255"/>
    <cellStyle name="Note 2 2 3 4 3 2_2-JC" xfId="6967"/>
    <cellStyle name="Note 2 2 3 4 3 3" xfId="4256"/>
    <cellStyle name="Note 2 2 3 4 3 3 2" xfId="4257"/>
    <cellStyle name="Note 2 2 3 4 3 3_2-JC" xfId="6968"/>
    <cellStyle name="Note 2 2 3 4 3 4" xfId="4258"/>
    <cellStyle name="Note 2 2 3 4 3_2-JC" xfId="6966"/>
    <cellStyle name="Note 2 2 3 4 4" xfId="4259"/>
    <cellStyle name="Note 2 2 3 4 4 2" xfId="4260"/>
    <cellStyle name="Note 2 2 3 4 4 2 2" xfId="4261"/>
    <cellStyle name="Note 2 2 3 4 4 2_2-JC" xfId="6970"/>
    <cellStyle name="Note 2 2 3 4 4 3" xfId="4262"/>
    <cellStyle name="Note 2 2 3 4 4 3 2" xfId="4263"/>
    <cellStyle name="Note 2 2 3 4 4 3_2-JC" xfId="6971"/>
    <cellStyle name="Note 2 2 3 4 4 4" xfId="4264"/>
    <cellStyle name="Note 2 2 3 4 4_2-JC" xfId="6969"/>
    <cellStyle name="Note 2 2 3 4 5" xfId="4265"/>
    <cellStyle name="Note 2 2 3 4 5 2" xfId="4266"/>
    <cellStyle name="Note 2 2 3 4 5 2 2" xfId="4267"/>
    <cellStyle name="Note 2 2 3 4 5 2_2-JC" xfId="6973"/>
    <cellStyle name="Note 2 2 3 4 5 3" xfId="4268"/>
    <cellStyle name="Note 2 2 3 4 5 3 2" xfId="4269"/>
    <cellStyle name="Note 2 2 3 4 5 3_2-JC" xfId="6974"/>
    <cellStyle name="Note 2 2 3 4 5 4" xfId="4270"/>
    <cellStyle name="Note 2 2 3 4 5_2-JC" xfId="6972"/>
    <cellStyle name="Note 2 2 3 4 6" xfId="4271"/>
    <cellStyle name="Note 2 2 3 4 6 2" xfId="4272"/>
    <cellStyle name="Note 2 2 3 4 6 2 2" xfId="4273"/>
    <cellStyle name="Note 2 2 3 4 6 2_2-JC" xfId="6976"/>
    <cellStyle name="Note 2 2 3 4 6 3" xfId="4274"/>
    <cellStyle name="Note 2 2 3 4 6 3 2" xfId="4275"/>
    <cellStyle name="Note 2 2 3 4 6 3_2-JC" xfId="6977"/>
    <cellStyle name="Note 2 2 3 4 6 4" xfId="4276"/>
    <cellStyle name="Note 2 2 3 4 6_2-JC" xfId="6975"/>
    <cellStyle name="Note 2 2 3 4 7" xfId="4277"/>
    <cellStyle name="Note 2 2 3 4 7 2" xfId="4278"/>
    <cellStyle name="Note 2 2 3 4 7_2-JC" xfId="6978"/>
    <cellStyle name="Note 2 2 3 4 8" xfId="4279"/>
    <cellStyle name="Note 2 2 3 4_2-JC" xfId="6962"/>
    <cellStyle name="Note 2 2 3 5" xfId="4280"/>
    <cellStyle name="Note 2 2 3 5 2" xfId="4281"/>
    <cellStyle name="Note 2 2 3 5 2 2" xfId="4282"/>
    <cellStyle name="Note 2 2 3 5 2 2 2" xfId="4283"/>
    <cellStyle name="Note 2 2 3 5 2 2_2-JC" xfId="6981"/>
    <cellStyle name="Note 2 2 3 5 2 3" xfId="4284"/>
    <cellStyle name="Note 2 2 3 5 2 3 2" xfId="4285"/>
    <cellStyle name="Note 2 2 3 5 2 3_2-JC" xfId="6982"/>
    <cellStyle name="Note 2 2 3 5 2 4" xfId="4286"/>
    <cellStyle name="Note 2 2 3 5 2_2-JC" xfId="6980"/>
    <cellStyle name="Note 2 2 3 5 3" xfId="4287"/>
    <cellStyle name="Note 2 2 3 5 3 2" xfId="4288"/>
    <cellStyle name="Note 2 2 3 5 3 2 2" xfId="4289"/>
    <cellStyle name="Note 2 2 3 5 3 2_2-JC" xfId="6984"/>
    <cellStyle name="Note 2 2 3 5 3 3" xfId="4290"/>
    <cellStyle name="Note 2 2 3 5 3 3 2" xfId="4291"/>
    <cellStyle name="Note 2 2 3 5 3 3_2-JC" xfId="6985"/>
    <cellStyle name="Note 2 2 3 5 3 4" xfId="4292"/>
    <cellStyle name="Note 2 2 3 5 3_2-JC" xfId="6983"/>
    <cellStyle name="Note 2 2 3 5 4" xfId="4293"/>
    <cellStyle name="Note 2 2 3 5 4 2" xfId="4294"/>
    <cellStyle name="Note 2 2 3 5 4 2 2" xfId="4295"/>
    <cellStyle name="Note 2 2 3 5 4 2_2-JC" xfId="6987"/>
    <cellStyle name="Note 2 2 3 5 4 3" xfId="4296"/>
    <cellStyle name="Note 2 2 3 5 4 3 2" xfId="4297"/>
    <cellStyle name="Note 2 2 3 5 4 3_2-JC" xfId="6988"/>
    <cellStyle name="Note 2 2 3 5 4 4" xfId="4298"/>
    <cellStyle name="Note 2 2 3 5 4_2-JC" xfId="6986"/>
    <cellStyle name="Note 2 2 3 5 5" xfId="4299"/>
    <cellStyle name="Note 2 2 3 5 5 2" xfId="4300"/>
    <cellStyle name="Note 2 2 3 5 5 2 2" xfId="4301"/>
    <cellStyle name="Note 2 2 3 5 5 2_2-JC" xfId="6990"/>
    <cellStyle name="Note 2 2 3 5 5 3" xfId="4302"/>
    <cellStyle name="Note 2 2 3 5 5 3 2" xfId="4303"/>
    <cellStyle name="Note 2 2 3 5 5 3_2-JC" xfId="6991"/>
    <cellStyle name="Note 2 2 3 5 5 4" xfId="4304"/>
    <cellStyle name="Note 2 2 3 5 5_2-JC" xfId="6989"/>
    <cellStyle name="Note 2 2 3 5 6" xfId="4305"/>
    <cellStyle name="Note 2 2 3 5 6 2" xfId="4306"/>
    <cellStyle name="Note 2 2 3 5 6 2 2" xfId="4307"/>
    <cellStyle name="Note 2 2 3 5 6 2_2-JC" xfId="6993"/>
    <cellStyle name="Note 2 2 3 5 6 3" xfId="4308"/>
    <cellStyle name="Note 2 2 3 5 6 3 2" xfId="4309"/>
    <cellStyle name="Note 2 2 3 5 6 3_2-JC" xfId="6994"/>
    <cellStyle name="Note 2 2 3 5 6 4" xfId="4310"/>
    <cellStyle name="Note 2 2 3 5 6_2-JC" xfId="6992"/>
    <cellStyle name="Note 2 2 3 5 7" xfId="4311"/>
    <cellStyle name="Note 2 2 3 5 7 2" xfId="4312"/>
    <cellStyle name="Note 2 2 3 5 7_2-JC" xfId="6995"/>
    <cellStyle name="Note 2 2 3 5 8" xfId="4313"/>
    <cellStyle name="Note 2 2 3 5 8 2" xfId="4314"/>
    <cellStyle name="Note 2 2 3 5 8_2-JC" xfId="6996"/>
    <cellStyle name="Note 2 2 3 5 9" xfId="4315"/>
    <cellStyle name="Note 2 2 3 5_2-JC" xfId="6979"/>
    <cellStyle name="Note 2 2 3 6" xfId="4316"/>
    <cellStyle name="Note 2 2 3 6 2" xfId="4317"/>
    <cellStyle name="Note 2 2 3 6 2 2" xfId="4318"/>
    <cellStyle name="Note 2 2 3 6 2_2-JC" xfId="6998"/>
    <cellStyle name="Note 2 2 3 6 3" xfId="4319"/>
    <cellStyle name="Note 2 2 3 6 3 2" xfId="4320"/>
    <cellStyle name="Note 2 2 3 6 3_2-JC" xfId="6999"/>
    <cellStyle name="Note 2 2 3 6 4" xfId="4321"/>
    <cellStyle name="Note 2 2 3 6_2-JC" xfId="6997"/>
    <cellStyle name="Note 2 2 3 7" xfId="4322"/>
    <cellStyle name="Note 2 2 3 7 2" xfId="4323"/>
    <cellStyle name="Note 2 2 3 7 2 2" xfId="4324"/>
    <cellStyle name="Note 2 2 3 7 2_2-JC" xfId="7001"/>
    <cellStyle name="Note 2 2 3 7 3" xfId="4325"/>
    <cellStyle name="Note 2 2 3 7 3 2" xfId="4326"/>
    <cellStyle name="Note 2 2 3 7 3_2-JC" xfId="7002"/>
    <cellStyle name="Note 2 2 3 7 4" xfId="4327"/>
    <cellStyle name="Note 2 2 3 7_2-JC" xfId="7000"/>
    <cellStyle name="Note 2 2 3 8" xfId="4328"/>
    <cellStyle name="Note 2 2 3 8 2" xfId="4329"/>
    <cellStyle name="Note 2 2 3 8 2 2" xfId="4330"/>
    <cellStyle name="Note 2 2 3 8 2_2-JC" xfId="7004"/>
    <cellStyle name="Note 2 2 3 8 3" xfId="4331"/>
    <cellStyle name="Note 2 2 3 8 3 2" xfId="4332"/>
    <cellStyle name="Note 2 2 3 8 3_2-JC" xfId="7005"/>
    <cellStyle name="Note 2 2 3 8 4" xfId="4333"/>
    <cellStyle name="Note 2 2 3 8_2-JC" xfId="7003"/>
    <cellStyle name="Note 2 2 3 9" xfId="4334"/>
    <cellStyle name="Note 2 2 3 9 2" xfId="4335"/>
    <cellStyle name="Note 2 2 3 9 2 2" xfId="4336"/>
    <cellStyle name="Note 2 2 3 9 2_2-JC" xfId="7007"/>
    <cellStyle name="Note 2 2 3 9 3" xfId="4337"/>
    <cellStyle name="Note 2 2 3 9 3 2" xfId="4338"/>
    <cellStyle name="Note 2 2 3 9 3_2-JC" xfId="7008"/>
    <cellStyle name="Note 2 2 3 9 4" xfId="4339"/>
    <cellStyle name="Note 2 2 3 9_2-JC" xfId="7006"/>
    <cellStyle name="Note 2 2 3_2-JC" xfId="6923"/>
    <cellStyle name="Note 2 2 4" xfId="4340"/>
    <cellStyle name="Note 2 2 4 2" xfId="4341"/>
    <cellStyle name="Note 2 2 4 2 2" xfId="4342"/>
    <cellStyle name="Note 2 2 4 2 2 2" xfId="4343"/>
    <cellStyle name="Note 2 2 4 2 2 2 2" xfId="4344"/>
    <cellStyle name="Note 2 2 4 2 2 2_2-JC" xfId="7012"/>
    <cellStyle name="Note 2 2 4 2 2 3" xfId="4345"/>
    <cellStyle name="Note 2 2 4 2 2 3 2" xfId="4346"/>
    <cellStyle name="Note 2 2 4 2 2 3_2-JC" xfId="7013"/>
    <cellStyle name="Note 2 2 4 2 2 4" xfId="4347"/>
    <cellStyle name="Note 2 2 4 2 2_2-JC" xfId="7011"/>
    <cellStyle name="Note 2 2 4 2 3" xfId="4348"/>
    <cellStyle name="Note 2 2 4 2 3 2" xfId="4349"/>
    <cellStyle name="Note 2 2 4 2 3 2 2" xfId="4350"/>
    <cellStyle name="Note 2 2 4 2 3 2_2-JC" xfId="7015"/>
    <cellStyle name="Note 2 2 4 2 3 3" xfId="4351"/>
    <cellStyle name="Note 2 2 4 2 3 3 2" xfId="4352"/>
    <cellStyle name="Note 2 2 4 2 3 3_2-JC" xfId="7016"/>
    <cellStyle name="Note 2 2 4 2 3 4" xfId="4353"/>
    <cellStyle name="Note 2 2 4 2 3_2-JC" xfId="7014"/>
    <cellStyle name="Note 2 2 4 2 4" xfId="4354"/>
    <cellStyle name="Note 2 2 4 2 4 2" xfId="4355"/>
    <cellStyle name="Note 2 2 4 2 4 2 2" xfId="4356"/>
    <cellStyle name="Note 2 2 4 2 4 2_2-JC" xfId="7018"/>
    <cellStyle name="Note 2 2 4 2 4 3" xfId="4357"/>
    <cellStyle name="Note 2 2 4 2 4 3 2" xfId="4358"/>
    <cellStyle name="Note 2 2 4 2 4 3_2-JC" xfId="7019"/>
    <cellStyle name="Note 2 2 4 2 4 4" xfId="4359"/>
    <cellStyle name="Note 2 2 4 2 4_2-JC" xfId="7017"/>
    <cellStyle name="Note 2 2 4 2 5" xfId="4360"/>
    <cellStyle name="Note 2 2 4 2 5 2" xfId="4361"/>
    <cellStyle name="Note 2 2 4 2 5 2 2" xfId="4362"/>
    <cellStyle name="Note 2 2 4 2 5 2_2-JC" xfId="7021"/>
    <cellStyle name="Note 2 2 4 2 5 3" xfId="4363"/>
    <cellStyle name="Note 2 2 4 2 5 3 2" xfId="4364"/>
    <cellStyle name="Note 2 2 4 2 5 3_2-JC" xfId="7022"/>
    <cellStyle name="Note 2 2 4 2 5 4" xfId="4365"/>
    <cellStyle name="Note 2 2 4 2 5_2-JC" xfId="7020"/>
    <cellStyle name="Note 2 2 4 2 6" xfId="4366"/>
    <cellStyle name="Note 2 2 4 2 6 2" xfId="4367"/>
    <cellStyle name="Note 2 2 4 2 6 2 2" xfId="4368"/>
    <cellStyle name="Note 2 2 4 2 6 2_2-JC" xfId="7024"/>
    <cellStyle name="Note 2 2 4 2 6 3" xfId="4369"/>
    <cellStyle name="Note 2 2 4 2 6 3 2" xfId="4370"/>
    <cellStyle name="Note 2 2 4 2 6 3_2-JC" xfId="7025"/>
    <cellStyle name="Note 2 2 4 2 6 4" xfId="4371"/>
    <cellStyle name="Note 2 2 4 2 6_2-JC" xfId="7023"/>
    <cellStyle name="Note 2 2 4 2 7" xfId="4372"/>
    <cellStyle name="Note 2 2 4 2 7 2" xfId="4373"/>
    <cellStyle name="Note 2 2 4 2 7_2-JC" xfId="7026"/>
    <cellStyle name="Note 2 2 4 2 8" xfId="4374"/>
    <cellStyle name="Note 2 2 4 2_2-JC" xfId="7010"/>
    <cellStyle name="Note 2 2 4 3" xfId="4375"/>
    <cellStyle name="Note 2 2 4 3 2" xfId="4376"/>
    <cellStyle name="Note 2 2 4 3 2 2" xfId="4377"/>
    <cellStyle name="Note 2 2 4 3 2 2 2" xfId="4378"/>
    <cellStyle name="Note 2 2 4 3 2 2_2-JC" xfId="7029"/>
    <cellStyle name="Note 2 2 4 3 2 3" xfId="4379"/>
    <cellStyle name="Note 2 2 4 3 2 3 2" xfId="4380"/>
    <cellStyle name="Note 2 2 4 3 2 3_2-JC" xfId="7030"/>
    <cellStyle name="Note 2 2 4 3 2 4" xfId="4381"/>
    <cellStyle name="Note 2 2 4 3 2_2-JC" xfId="7028"/>
    <cellStyle name="Note 2 2 4 3 3" xfId="4382"/>
    <cellStyle name="Note 2 2 4 3 3 2" xfId="4383"/>
    <cellStyle name="Note 2 2 4 3 3 2 2" xfId="4384"/>
    <cellStyle name="Note 2 2 4 3 3 2_2-JC" xfId="7032"/>
    <cellStyle name="Note 2 2 4 3 3 3" xfId="4385"/>
    <cellStyle name="Note 2 2 4 3 3 3 2" xfId="4386"/>
    <cellStyle name="Note 2 2 4 3 3 3_2-JC" xfId="7033"/>
    <cellStyle name="Note 2 2 4 3 3 4" xfId="4387"/>
    <cellStyle name="Note 2 2 4 3 3_2-JC" xfId="7031"/>
    <cellStyle name="Note 2 2 4 3 4" xfId="4388"/>
    <cellStyle name="Note 2 2 4 3 4 2" xfId="4389"/>
    <cellStyle name="Note 2 2 4 3 4 2 2" xfId="4390"/>
    <cellStyle name="Note 2 2 4 3 4 2_2-JC" xfId="7035"/>
    <cellStyle name="Note 2 2 4 3 4 3" xfId="4391"/>
    <cellStyle name="Note 2 2 4 3 4 3 2" xfId="4392"/>
    <cellStyle name="Note 2 2 4 3 4 3_2-JC" xfId="7036"/>
    <cellStyle name="Note 2 2 4 3 4 4" xfId="4393"/>
    <cellStyle name="Note 2 2 4 3 4_2-JC" xfId="7034"/>
    <cellStyle name="Note 2 2 4 3 5" xfId="4394"/>
    <cellStyle name="Note 2 2 4 3 5 2" xfId="4395"/>
    <cellStyle name="Note 2 2 4 3 5 2 2" xfId="4396"/>
    <cellStyle name="Note 2 2 4 3 5 2_2-JC" xfId="7038"/>
    <cellStyle name="Note 2 2 4 3 5 3" xfId="4397"/>
    <cellStyle name="Note 2 2 4 3 5 3 2" xfId="4398"/>
    <cellStyle name="Note 2 2 4 3 5 3_2-JC" xfId="7039"/>
    <cellStyle name="Note 2 2 4 3 5 4" xfId="4399"/>
    <cellStyle name="Note 2 2 4 3 5_2-JC" xfId="7037"/>
    <cellStyle name="Note 2 2 4 3 6" xfId="4400"/>
    <cellStyle name="Note 2 2 4 3 6 2" xfId="4401"/>
    <cellStyle name="Note 2 2 4 3 6 2 2" xfId="4402"/>
    <cellStyle name="Note 2 2 4 3 6 2_2-JC" xfId="7041"/>
    <cellStyle name="Note 2 2 4 3 6 3" xfId="4403"/>
    <cellStyle name="Note 2 2 4 3 6 3 2" xfId="4404"/>
    <cellStyle name="Note 2 2 4 3 6 3_2-JC" xfId="7042"/>
    <cellStyle name="Note 2 2 4 3 6 4" xfId="4405"/>
    <cellStyle name="Note 2 2 4 3 6_2-JC" xfId="7040"/>
    <cellStyle name="Note 2 2 4 3 7" xfId="4406"/>
    <cellStyle name="Note 2 2 4 3 7 2" xfId="4407"/>
    <cellStyle name="Note 2 2 4 3 7_2-JC" xfId="7043"/>
    <cellStyle name="Note 2 2 4 3 8" xfId="4408"/>
    <cellStyle name="Note 2 2 4 3_2-JC" xfId="7027"/>
    <cellStyle name="Note 2 2 4 4" xfId="4409"/>
    <cellStyle name="Note 2 2 4 4 2" xfId="4410"/>
    <cellStyle name="Note 2 2 4 4 2 2" xfId="4411"/>
    <cellStyle name="Note 2 2 4 4 2 2 2" xfId="4412"/>
    <cellStyle name="Note 2 2 4 4 2 2_2-JC" xfId="7046"/>
    <cellStyle name="Note 2 2 4 4 2 3" xfId="4413"/>
    <cellStyle name="Note 2 2 4 4 2 3 2" xfId="4414"/>
    <cellStyle name="Note 2 2 4 4 2 3_2-JC" xfId="7047"/>
    <cellStyle name="Note 2 2 4 4 2 4" xfId="4415"/>
    <cellStyle name="Note 2 2 4 4 2_2-JC" xfId="7045"/>
    <cellStyle name="Note 2 2 4 4 3" xfId="4416"/>
    <cellStyle name="Note 2 2 4 4 3 2" xfId="4417"/>
    <cellStyle name="Note 2 2 4 4 3 2 2" xfId="4418"/>
    <cellStyle name="Note 2 2 4 4 3 2_2-JC" xfId="7049"/>
    <cellStyle name="Note 2 2 4 4 3 3" xfId="4419"/>
    <cellStyle name="Note 2 2 4 4 3 3 2" xfId="4420"/>
    <cellStyle name="Note 2 2 4 4 3 3_2-JC" xfId="7050"/>
    <cellStyle name="Note 2 2 4 4 3 4" xfId="4421"/>
    <cellStyle name="Note 2 2 4 4 3_2-JC" xfId="7048"/>
    <cellStyle name="Note 2 2 4 4 4" xfId="4422"/>
    <cellStyle name="Note 2 2 4 4 4 2" xfId="4423"/>
    <cellStyle name="Note 2 2 4 4 4 2 2" xfId="4424"/>
    <cellStyle name="Note 2 2 4 4 4 2_2-JC" xfId="7052"/>
    <cellStyle name="Note 2 2 4 4 4 3" xfId="4425"/>
    <cellStyle name="Note 2 2 4 4 4 3 2" xfId="4426"/>
    <cellStyle name="Note 2 2 4 4 4 3_2-JC" xfId="7053"/>
    <cellStyle name="Note 2 2 4 4 4 4" xfId="4427"/>
    <cellStyle name="Note 2 2 4 4 4_2-JC" xfId="7051"/>
    <cellStyle name="Note 2 2 4 4 5" xfId="4428"/>
    <cellStyle name="Note 2 2 4 4 5 2" xfId="4429"/>
    <cellStyle name="Note 2 2 4 4 5 2 2" xfId="4430"/>
    <cellStyle name="Note 2 2 4 4 5 2_2-JC" xfId="7055"/>
    <cellStyle name="Note 2 2 4 4 5 3" xfId="4431"/>
    <cellStyle name="Note 2 2 4 4 5 3 2" xfId="4432"/>
    <cellStyle name="Note 2 2 4 4 5 3_2-JC" xfId="7056"/>
    <cellStyle name="Note 2 2 4 4 5 4" xfId="4433"/>
    <cellStyle name="Note 2 2 4 4 5_2-JC" xfId="7054"/>
    <cellStyle name="Note 2 2 4 4 6" xfId="4434"/>
    <cellStyle name="Note 2 2 4 4 6 2" xfId="4435"/>
    <cellStyle name="Note 2 2 4 4 6 2 2" xfId="4436"/>
    <cellStyle name="Note 2 2 4 4 6 2_2-JC" xfId="7058"/>
    <cellStyle name="Note 2 2 4 4 6 3" xfId="4437"/>
    <cellStyle name="Note 2 2 4 4 6 3 2" xfId="4438"/>
    <cellStyle name="Note 2 2 4 4 6 3_2-JC" xfId="7059"/>
    <cellStyle name="Note 2 2 4 4 6 4" xfId="4439"/>
    <cellStyle name="Note 2 2 4 4 6_2-JC" xfId="7057"/>
    <cellStyle name="Note 2 2 4 4 7" xfId="4440"/>
    <cellStyle name="Note 2 2 4 4 7 2" xfId="4441"/>
    <cellStyle name="Note 2 2 4 4 7_2-JC" xfId="7060"/>
    <cellStyle name="Note 2 2 4 4 8" xfId="4442"/>
    <cellStyle name="Note 2 2 4 4 8 2" xfId="4443"/>
    <cellStyle name="Note 2 2 4 4 8_2-JC" xfId="7061"/>
    <cellStyle name="Note 2 2 4 4 9" xfId="4444"/>
    <cellStyle name="Note 2 2 4 4_2-JC" xfId="7044"/>
    <cellStyle name="Note 2 2 4 5" xfId="4445"/>
    <cellStyle name="Note 2 2 4 5 2" xfId="4446"/>
    <cellStyle name="Note 2 2 4 5 2 2" xfId="4447"/>
    <cellStyle name="Note 2 2 4 5 2 2 2" xfId="4448"/>
    <cellStyle name="Note 2 2 4 5 2 2_2-JC" xfId="7064"/>
    <cellStyle name="Note 2 2 4 5 2 3" xfId="4449"/>
    <cellStyle name="Note 2 2 4 5 2 3 2" xfId="4450"/>
    <cellStyle name="Note 2 2 4 5 2 3_2-JC" xfId="7065"/>
    <cellStyle name="Note 2 2 4 5 2 4" xfId="4451"/>
    <cellStyle name="Note 2 2 4 5 2_2-JC" xfId="7063"/>
    <cellStyle name="Note 2 2 4 5 3" xfId="4452"/>
    <cellStyle name="Note 2 2 4 5 3 2" xfId="4453"/>
    <cellStyle name="Note 2 2 4 5 3 2 2" xfId="4454"/>
    <cellStyle name="Note 2 2 4 5 3 2_2-JC" xfId="7067"/>
    <cellStyle name="Note 2 2 4 5 3 3" xfId="4455"/>
    <cellStyle name="Note 2 2 4 5 3 3 2" xfId="4456"/>
    <cellStyle name="Note 2 2 4 5 3 3_2-JC" xfId="7068"/>
    <cellStyle name="Note 2 2 4 5 3 4" xfId="4457"/>
    <cellStyle name="Note 2 2 4 5 3_2-JC" xfId="7066"/>
    <cellStyle name="Note 2 2 4 5 4" xfId="4458"/>
    <cellStyle name="Note 2 2 4 5 4 2" xfId="4459"/>
    <cellStyle name="Note 2 2 4 5 4 2 2" xfId="4460"/>
    <cellStyle name="Note 2 2 4 5 4 2_2-JC" xfId="7070"/>
    <cellStyle name="Note 2 2 4 5 4 3" xfId="4461"/>
    <cellStyle name="Note 2 2 4 5 4 3 2" xfId="4462"/>
    <cellStyle name="Note 2 2 4 5 4 3_2-JC" xfId="7071"/>
    <cellStyle name="Note 2 2 4 5 4 4" xfId="4463"/>
    <cellStyle name="Note 2 2 4 5 4_2-JC" xfId="7069"/>
    <cellStyle name="Note 2 2 4 5 5" xfId="4464"/>
    <cellStyle name="Note 2 2 4 5 5 2" xfId="4465"/>
    <cellStyle name="Note 2 2 4 5 5 2 2" xfId="4466"/>
    <cellStyle name="Note 2 2 4 5 5 2_2-JC" xfId="7073"/>
    <cellStyle name="Note 2 2 4 5 5 3" xfId="4467"/>
    <cellStyle name="Note 2 2 4 5 5 3 2" xfId="4468"/>
    <cellStyle name="Note 2 2 4 5 5 3_2-JC" xfId="7074"/>
    <cellStyle name="Note 2 2 4 5 5 4" xfId="4469"/>
    <cellStyle name="Note 2 2 4 5 5_2-JC" xfId="7072"/>
    <cellStyle name="Note 2 2 4 5 6" xfId="4470"/>
    <cellStyle name="Note 2 2 4 5 6 2" xfId="4471"/>
    <cellStyle name="Note 2 2 4 5 6 2 2" xfId="4472"/>
    <cellStyle name="Note 2 2 4 5 6 2_2-JC" xfId="7076"/>
    <cellStyle name="Note 2 2 4 5 6 3" xfId="4473"/>
    <cellStyle name="Note 2 2 4 5 6 3 2" xfId="4474"/>
    <cellStyle name="Note 2 2 4 5 6 3_2-JC" xfId="7077"/>
    <cellStyle name="Note 2 2 4 5 6 4" xfId="4475"/>
    <cellStyle name="Note 2 2 4 5 6_2-JC" xfId="7075"/>
    <cellStyle name="Note 2 2 4 5 7" xfId="4476"/>
    <cellStyle name="Note 2 2 4 5 7 2" xfId="4477"/>
    <cellStyle name="Note 2 2 4 5 7_2-JC" xfId="7078"/>
    <cellStyle name="Note 2 2 4 5 8" xfId="4478"/>
    <cellStyle name="Note 2 2 4 5 8 2" xfId="4479"/>
    <cellStyle name="Note 2 2 4 5 8_2-JC" xfId="7079"/>
    <cellStyle name="Note 2 2 4 5 9" xfId="4480"/>
    <cellStyle name="Note 2 2 4 5_2-JC" xfId="7062"/>
    <cellStyle name="Note 2 2 4 6" xfId="4481"/>
    <cellStyle name="Note 2 2 4 6 2" xfId="4482"/>
    <cellStyle name="Note 2 2 4 6 2 2" xfId="4483"/>
    <cellStyle name="Note 2 2 4 6 2_2-JC" xfId="7081"/>
    <cellStyle name="Note 2 2 4 6 3" xfId="4484"/>
    <cellStyle name="Note 2 2 4 6 3 2" xfId="4485"/>
    <cellStyle name="Note 2 2 4 6 3_2-JC" xfId="7082"/>
    <cellStyle name="Note 2 2 4 6 4" xfId="4486"/>
    <cellStyle name="Note 2 2 4 6_2-JC" xfId="7080"/>
    <cellStyle name="Note 2 2 4 7" xfId="4487"/>
    <cellStyle name="Note 2 2 4_2-JC" xfId="7009"/>
    <cellStyle name="Note 2 2 5" xfId="4488"/>
    <cellStyle name="Note 2 2 5 2" xfId="4489"/>
    <cellStyle name="Note 2 2 5 2 2" xfId="4490"/>
    <cellStyle name="Note 2 2 5 2_2-JC" xfId="7084"/>
    <cellStyle name="Note 2 2 5 3" xfId="4491"/>
    <cellStyle name="Note 2 2 5 3 2" xfId="4492"/>
    <cellStyle name="Note 2 2 5 3_2-JC" xfId="7085"/>
    <cellStyle name="Note 2 2 5 4" xfId="4493"/>
    <cellStyle name="Note 2 2 5_2-JC" xfId="7083"/>
    <cellStyle name="Note 2 2 6" xfId="4494"/>
    <cellStyle name="Note 2 2_2-JC" xfId="6833"/>
    <cellStyle name="Note 2 3" xfId="4495"/>
    <cellStyle name="Note 2 3 10" xfId="4496"/>
    <cellStyle name="Note 2 3 10 2" xfId="4497"/>
    <cellStyle name="Note 2 3 10 2 2" xfId="4498"/>
    <cellStyle name="Note 2 3 10 2_2-JC" xfId="7088"/>
    <cellStyle name="Note 2 3 10 3" xfId="4499"/>
    <cellStyle name="Note 2 3 10 3 2" xfId="4500"/>
    <cellStyle name="Note 2 3 10 3_2-JC" xfId="7089"/>
    <cellStyle name="Note 2 3 10 4" xfId="4501"/>
    <cellStyle name="Note 2 3 10_2-JC" xfId="7087"/>
    <cellStyle name="Note 2 3 11" xfId="4502"/>
    <cellStyle name="Note 2 3 2" xfId="4503"/>
    <cellStyle name="Note 2 3 2 2" xfId="4504"/>
    <cellStyle name="Note 2 3 2 2 2" xfId="4505"/>
    <cellStyle name="Note 2 3 2 2 2 2" xfId="4506"/>
    <cellStyle name="Note 2 3 2 2 2_2-JC" xfId="7092"/>
    <cellStyle name="Note 2 3 2 2 3" xfId="4507"/>
    <cellStyle name="Note 2 3 2 2 3 2" xfId="4508"/>
    <cellStyle name="Note 2 3 2 2 3_2-JC" xfId="7093"/>
    <cellStyle name="Note 2 3 2 2 4" xfId="4509"/>
    <cellStyle name="Note 2 3 2 2_2-JC" xfId="7091"/>
    <cellStyle name="Note 2 3 2 3" xfId="4510"/>
    <cellStyle name="Note 2 3 2 3 2" xfId="4511"/>
    <cellStyle name="Note 2 3 2 3 2 2" xfId="4512"/>
    <cellStyle name="Note 2 3 2 3 2_2-JC" xfId="7095"/>
    <cellStyle name="Note 2 3 2 3 3" xfId="4513"/>
    <cellStyle name="Note 2 3 2 3 3 2" xfId="4514"/>
    <cellStyle name="Note 2 3 2 3 3_2-JC" xfId="7096"/>
    <cellStyle name="Note 2 3 2 3 4" xfId="4515"/>
    <cellStyle name="Note 2 3 2 3_2-JC" xfId="7094"/>
    <cellStyle name="Note 2 3 2 4" xfId="4516"/>
    <cellStyle name="Note 2 3 2 4 2" xfId="4517"/>
    <cellStyle name="Note 2 3 2 4 2 2" xfId="4518"/>
    <cellStyle name="Note 2 3 2 4 2_2-JC" xfId="7098"/>
    <cellStyle name="Note 2 3 2 4 3" xfId="4519"/>
    <cellStyle name="Note 2 3 2 4 3 2" xfId="4520"/>
    <cellStyle name="Note 2 3 2 4 3_2-JC" xfId="7099"/>
    <cellStyle name="Note 2 3 2 4 4" xfId="4521"/>
    <cellStyle name="Note 2 3 2 4_2-JC" xfId="7097"/>
    <cellStyle name="Note 2 3 2 5" xfId="4522"/>
    <cellStyle name="Note 2 3 2 5 2" xfId="4523"/>
    <cellStyle name="Note 2 3 2 5 2 2" xfId="4524"/>
    <cellStyle name="Note 2 3 2 5 2_2-JC" xfId="7101"/>
    <cellStyle name="Note 2 3 2 5 3" xfId="4525"/>
    <cellStyle name="Note 2 3 2 5 3 2" xfId="4526"/>
    <cellStyle name="Note 2 3 2 5 3_2-JC" xfId="7102"/>
    <cellStyle name="Note 2 3 2 5 4" xfId="4527"/>
    <cellStyle name="Note 2 3 2 5_2-JC" xfId="7100"/>
    <cellStyle name="Note 2 3 2 6" xfId="4528"/>
    <cellStyle name="Note 2 3 2 6 2" xfId="4529"/>
    <cellStyle name="Note 2 3 2 6 2 2" xfId="4530"/>
    <cellStyle name="Note 2 3 2 6 2_2-JC" xfId="7104"/>
    <cellStyle name="Note 2 3 2 6 3" xfId="4531"/>
    <cellStyle name="Note 2 3 2 6 3 2" xfId="4532"/>
    <cellStyle name="Note 2 3 2 6 3_2-JC" xfId="7105"/>
    <cellStyle name="Note 2 3 2 6 4" xfId="4533"/>
    <cellStyle name="Note 2 3 2 6_2-JC" xfId="7103"/>
    <cellStyle name="Note 2 3 2 7" xfId="4534"/>
    <cellStyle name="Note 2 3 2 7 2" xfId="4535"/>
    <cellStyle name="Note 2 3 2 7_2-JC" xfId="7106"/>
    <cellStyle name="Note 2 3 2 8" xfId="4536"/>
    <cellStyle name="Note 2 3 2 8 2" xfId="4537"/>
    <cellStyle name="Note 2 3 2 8_2-JC" xfId="7107"/>
    <cellStyle name="Note 2 3 2 9" xfId="4538"/>
    <cellStyle name="Note 2 3 2_2-JC" xfId="7090"/>
    <cellStyle name="Note 2 3 3" xfId="4539"/>
    <cellStyle name="Note 2 3 3 2" xfId="4540"/>
    <cellStyle name="Note 2 3 3 2 2" xfId="4541"/>
    <cellStyle name="Note 2 3 3 2 2 2" xfId="4542"/>
    <cellStyle name="Note 2 3 3 2 2_2-JC" xfId="7110"/>
    <cellStyle name="Note 2 3 3 2 3" xfId="4543"/>
    <cellStyle name="Note 2 3 3 2 3 2" xfId="4544"/>
    <cellStyle name="Note 2 3 3 2 3_2-JC" xfId="7111"/>
    <cellStyle name="Note 2 3 3 2 4" xfId="4545"/>
    <cellStyle name="Note 2 3 3 2_2-JC" xfId="7109"/>
    <cellStyle name="Note 2 3 3 3" xfId="4546"/>
    <cellStyle name="Note 2 3 3 3 2" xfId="4547"/>
    <cellStyle name="Note 2 3 3 3 2 2" xfId="4548"/>
    <cellStyle name="Note 2 3 3 3 2_2-JC" xfId="7113"/>
    <cellStyle name="Note 2 3 3 3 3" xfId="4549"/>
    <cellStyle name="Note 2 3 3 3 3 2" xfId="4550"/>
    <cellStyle name="Note 2 3 3 3 3_2-JC" xfId="7114"/>
    <cellStyle name="Note 2 3 3 3 4" xfId="4551"/>
    <cellStyle name="Note 2 3 3 3_2-JC" xfId="7112"/>
    <cellStyle name="Note 2 3 3 4" xfId="4552"/>
    <cellStyle name="Note 2 3 3 4 2" xfId="4553"/>
    <cellStyle name="Note 2 3 3 4 2 2" xfId="4554"/>
    <cellStyle name="Note 2 3 3 4 2_2-JC" xfId="7116"/>
    <cellStyle name="Note 2 3 3 4 3" xfId="4555"/>
    <cellStyle name="Note 2 3 3 4 3 2" xfId="4556"/>
    <cellStyle name="Note 2 3 3 4 3_2-JC" xfId="7117"/>
    <cellStyle name="Note 2 3 3 4 4" xfId="4557"/>
    <cellStyle name="Note 2 3 3 4_2-JC" xfId="7115"/>
    <cellStyle name="Note 2 3 3 5" xfId="4558"/>
    <cellStyle name="Note 2 3 3 5 2" xfId="4559"/>
    <cellStyle name="Note 2 3 3 5 2 2" xfId="4560"/>
    <cellStyle name="Note 2 3 3 5 2_2-JC" xfId="7119"/>
    <cellStyle name="Note 2 3 3 5 3" xfId="4561"/>
    <cellStyle name="Note 2 3 3 5 3 2" xfId="4562"/>
    <cellStyle name="Note 2 3 3 5 3_2-JC" xfId="7120"/>
    <cellStyle name="Note 2 3 3 5 4" xfId="4563"/>
    <cellStyle name="Note 2 3 3 5_2-JC" xfId="7118"/>
    <cellStyle name="Note 2 3 3 6" xfId="4564"/>
    <cellStyle name="Note 2 3 3 6 2" xfId="4565"/>
    <cellStyle name="Note 2 3 3 6 2 2" xfId="4566"/>
    <cellStyle name="Note 2 3 3 6 2_2-JC" xfId="7122"/>
    <cellStyle name="Note 2 3 3 6 3" xfId="4567"/>
    <cellStyle name="Note 2 3 3 6 3 2" xfId="4568"/>
    <cellStyle name="Note 2 3 3 6 3_2-JC" xfId="7123"/>
    <cellStyle name="Note 2 3 3 6 4" xfId="4569"/>
    <cellStyle name="Note 2 3 3 6_2-JC" xfId="7121"/>
    <cellStyle name="Note 2 3 3 7" xfId="4570"/>
    <cellStyle name="Note 2 3 3 7 2" xfId="4571"/>
    <cellStyle name="Note 2 3 3 7_2-JC" xfId="7124"/>
    <cellStyle name="Note 2 3 3 8" xfId="4572"/>
    <cellStyle name="Note 2 3 3_2-JC" xfId="7108"/>
    <cellStyle name="Note 2 3 4" xfId="4573"/>
    <cellStyle name="Note 2 3 4 2" xfId="4574"/>
    <cellStyle name="Note 2 3 4 2 2" xfId="4575"/>
    <cellStyle name="Note 2 3 4 2 2 2" xfId="4576"/>
    <cellStyle name="Note 2 3 4 2 2_2-JC" xfId="7127"/>
    <cellStyle name="Note 2 3 4 2 3" xfId="4577"/>
    <cellStyle name="Note 2 3 4 2 3 2" xfId="4578"/>
    <cellStyle name="Note 2 3 4 2 3_2-JC" xfId="7128"/>
    <cellStyle name="Note 2 3 4 2 4" xfId="4579"/>
    <cellStyle name="Note 2 3 4 2_2-JC" xfId="7126"/>
    <cellStyle name="Note 2 3 4 3" xfId="4580"/>
    <cellStyle name="Note 2 3 4 3 2" xfId="4581"/>
    <cellStyle name="Note 2 3 4 3 2 2" xfId="4582"/>
    <cellStyle name="Note 2 3 4 3 2_2-JC" xfId="7130"/>
    <cellStyle name="Note 2 3 4 3 3" xfId="4583"/>
    <cellStyle name="Note 2 3 4 3 3 2" xfId="4584"/>
    <cellStyle name="Note 2 3 4 3 3_2-JC" xfId="7131"/>
    <cellStyle name="Note 2 3 4 3 4" xfId="4585"/>
    <cellStyle name="Note 2 3 4 3_2-JC" xfId="7129"/>
    <cellStyle name="Note 2 3 4 4" xfId="4586"/>
    <cellStyle name="Note 2 3 4 4 2" xfId="4587"/>
    <cellStyle name="Note 2 3 4 4 2 2" xfId="4588"/>
    <cellStyle name="Note 2 3 4 4 2_2-JC" xfId="7133"/>
    <cellStyle name="Note 2 3 4 4 3" xfId="4589"/>
    <cellStyle name="Note 2 3 4 4 3 2" xfId="4590"/>
    <cellStyle name="Note 2 3 4 4 3_2-JC" xfId="7134"/>
    <cellStyle name="Note 2 3 4 4 4" xfId="4591"/>
    <cellStyle name="Note 2 3 4 4_2-JC" xfId="7132"/>
    <cellStyle name="Note 2 3 4 5" xfId="4592"/>
    <cellStyle name="Note 2 3 4 5 2" xfId="4593"/>
    <cellStyle name="Note 2 3 4 5 2 2" xfId="4594"/>
    <cellStyle name="Note 2 3 4 5 2_2-JC" xfId="7136"/>
    <cellStyle name="Note 2 3 4 5 3" xfId="4595"/>
    <cellStyle name="Note 2 3 4 5 3 2" xfId="4596"/>
    <cellStyle name="Note 2 3 4 5 3_2-JC" xfId="7137"/>
    <cellStyle name="Note 2 3 4 5 4" xfId="4597"/>
    <cellStyle name="Note 2 3 4 5_2-JC" xfId="7135"/>
    <cellStyle name="Note 2 3 4 6" xfId="4598"/>
    <cellStyle name="Note 2 3 4 6 2" xfId="4599"/>
    <cellStyle name="Note 2 3 4 6 2 2" xfId="4600"/>
    <cellStyle name="Note 2 3 4 6 2_2-JC" xfId="7139"/>
    <cellStyle name="Note 2 3 4 6 3" xfId="4601"/>
    <cellStyle name="Note 2 3 4 6 3 2" xfId="4602"/>
    <cellStyle name="Note 2 3 4 6 3_2-JC" xfId="7140"/>
    <cellStyle name="Note 2 3 4 6 4" xfId="4603"/>
    <cellStyle name="Note 2 3 4 6_2-JC" xfId="7138"/>
    <cellStyle name="Note 2 3 4 7" xfId="4604"/>
    <cellStyle name="Note 2 3 4 7 2" xfId="4605"/>
    <cellStyle name="Note 2 3 4 7_2-JC" xfId="7141"/>
    <cellStyle name="Note 2 3 4 8" xfId="4606"/>
    <cellStyle name="Note 2 3 4_2-JC" xfId="7125"/>
    <cellStyle name="Note 2 3 5" xfId="4607"/>
    <cellStyle name="Note 2 3 5 2" xfId="4608"/>
    <cellStyle name="Note 2 3 5 2 2" xfId="4609"/>
    <cellStyle name="Note 2 3 5 2 2 2" xfId="4610"/>
    <cellStyle name="Note 2 3 5 2 2_2-JC" xfId="7144"/>
    <cellStyle name="Note 2 3 5 2 3" xfId="4611"/>
    <cellStyle name="Note 2 3 5 2 3 2" xfId="4612"/>
    <cellStyle name="Note 2 3 5 2 3_2-JC" xfId="7145"/>
    <cellStyle name="Note 2 3 5 2 4" xfId="4613"/>
    <cellStyle name="Note 2 3 5 2_2-JC" xfId="7143"/>
    <cellStyle name="Note 2 3 5 3" xfId="4614"/>
    <cellStyle name="Note 2 3 5 3 2" xfId="4615"/>
    <cellStyle name="Note 2 3 5 3 2 2" xfId="4616"/>
    <cellStyle name="Note 2 3 5 3 2_2-JC" xfId="7147"/>
    <cellStyle name="Note 2 3 5 3 3" xfId="4617"/>
    <cellStyle name="Note 2 3 5 3 3 2" xfId="4618"/>
    <cellStyle name="Note 2 3 5 3 3_2-JC" xfId="7148"/>
    <cellStyle name="Note 2 3 5 3 4" xfId="4619"/>
    <cellStyle name="Note 2 3 5 3_2-JC" xfId="7146"/>
    <cellStyle name="Note 2 3 5 4" xfId="4620"/>
    <cellStyle name="Note 2 3 5 4 2" xfId="4621"/>
    <cellStyle name="Note 2 3 5 4 2 2" xfId="4622"/>
    <cellStyle name="Note 2 3 5 4 2_2-JC" xfId="7150"/>
    <cellStyle name="Note 2 3 5 4 3" xfId="4623"/>
    <cellStyle name="Note 2 3 5 4 3 2" xfId="4624"/>
    <cellStyle name="Note 2 3 5 4 3_2-JC" xfId="7151"/>
    <cellStyle name="Note 2 3 5 4 4" xfId="4625"/>
    <cellStyle name="Note 2 3 5 4_2-JC" xfId="7149"/>
    <cellStyle name="Note 2 3 5 5" xfId="4626"/>
    <cellStyle name="Note 2 3 5 5 2" xfId="4627"/>
    <cellStyle name="Note 2 3 5 5 2 2" xfId="4628"/>
    <cellStyle name="Note 2 3 5 5 2_2-JC" xfId="7153"/>
    <cellStyle name="Note 2 3 5 5 3" xfId="4629"/>
    <cellStyle name="Note 2 3 5 5 3 2" xfId="4630"/>
    <cellStyle name="Note 2 3 5 5 3_2-JC" xfId="7154"/>
    <cellStyle name="Note 2 3 5 5 4" xfId="4631"/>
    <cellStyle name="Note 2 3 5 5_2-JC" xfId="7152"/>
    <cellStyle name="Note 2 3 5 6" xfId="4632"/>
    <cellStyle name="Note 2 3 5 6 2" xfId="4633"/>
    <cellStyle name="Note 2 3 5 6 2 2" xfId="4634"/>
    <cellStyle name="Note 2 3 5 6 2_2-JC" xfId="7156"/>
    <cellStyle name="Note 2 3 5 6 3" xfId="4635"/>
    <cellStyle name="Note 2 3 5 6 3 2" xfId="4636"/>
    <cellStyle name="Note 2 3 5 6 3_2-JC" xfId="7157"/>
    <cellStyle name="Note 2 3 5 6 4" xfId="4637"/>
    <cellStyle name="Note 2 3 5 6_2-JC" xfId="7155"/>
    <cellStyle name="Note 2 3 5 7" xfId="4638"/>
    <cellStyle name="Note 2 3 5 7 2" xfId="4639"/>
    <cellStyle name="Note 2 3 5 7_2-JC" xfId="7158"/>
    <cellStyle name="Note 2 3 5 8" xfId="4640"/>
    <cellStyle name="Note 2 3 5 8 2" xfId="4641"/>
    <cellStyle name="Note 2 3 5 8_2-JC" xfId="7159"/>
    <cellStyle name="Note 2 3 5 9" xfId="4642"/>
    <cellStyle name="Note 2 3 5_2-JC" xfId="7142"/>
    <cellStyle name="Note 2 3 6" xfId="4643"/>
    <cellStyle name="Note 2 3 6 2" xfId="4644"/>
    <cellStyle name="Note 2 3 6 2 2" xfId="4645"/>
    <cellStyle name="Note 2 3 6 2_2-JC" xfId="7161"/>
    <cellStyle name="Note 2 3 6 3" xfId="4646"/>
    <cellStyle name="Note 2 3 6 3 2" xfId="4647"/>
    <cellStyle name="Note 2 3 6 3_2-JC" xfId="7162"/>
    <cellStyle name="Note 2 3 6 4" xfId="4648"/>
    <cellStyle name="Note 2 3 6_2-JC" xfId="7160"/>
    <cellStyle name="Note 2 3 7" xfId="4649"/>
    <cellStyle name="Note 2 3 7 2" xfId="4650"/>
    <cellStyle name="Note 2 3 7 2 2" xfId="4651"/>
    <cellStyle name="Note 2 3 7 2_2-JC" xfId="7164"/>
    <cellStyle name="Note 2 3 7 3" xfId="4652"/>
    <cellStyle name="Note 2 3 7 3 2" xfId="4653"/>
    <cellStyle name="Note 2 3 7 3_2-JC" xfId="7165"/>
    <cellStyle name="Note 2 3 7 4" xfId="4654"/>
    <cellStyle name="Note 2 3 7_2-JC" xfId="7163"/>
    <cellStyle name="Note 2 3 8" xfId="4655"/>
    <cellStyle name="Note 2 3 8 2" xfId="4656"/>
    <cellStyle name="Note 2 3 8 2 2" xfId="4657"/>
    <cellStyle name="Note 2 3 8 2_2-JC" xfId="7167"/>
    <cellStyle name="Note 2 3 8 3" xfId="4658"/>
    <cellStyle name="Note 2 3 8 3 2" xfId="4659"/>
    <cellStyle name="Note 2 3 8 3_2-JC" xfId="7168"/>
    <cellStyle name="Note 2 3 8 4" xfId="4660"/>
    <cellStyle name="Note 2 3 8_2-JC" xfId="7166"/>
    <cellStyle name="Note 2 3 9" xfId="4661"/>
    <cellStyle name="Note 2 3 9 2" xfId="4662"/>
    <cellStyle name="Note 2 3 9 2 2" xfId="4663"/>
    <cellStyle name="Note 2 3 9 2_2-JC" xfId="7170"/>
    <cellStyle name="Note 2 3 9 3" xfId="4664"/>
    <cellStyle name="Note 2 3 9 3 2" xfId="4665"/>
    <cellStyle name="Note 2 3 9 3_2-JC" xfId="7171"/>
    <cellStyle name="Note 2 3 9 4" xfId="4666"/>
    <cellStyle name="Note 2 3 9_2-JC" xfId="7169"/>
    <cellStyle name="Note 2 3_2-JC" xfId="7086"/>
    <cellStyle name="Note 2 4" xfId="4667"/>
    <cellStyle name="Note 2 4 2" xfId="4668"/>
    <cellStyle name="Note 2 4 2 2" xfId="4669"/>
    <cellStyle name="Note 2 4 2 2 2" xfId="4670"/>
    <cellStyle name="Note 2 4 2 2 2 2" xfId="4671"/>
    <cellStyle name="Note 2 4 2 2 2_2-JC" xfId="7175"/>
    <cellStyle name="Note 2 4 2 2 3" xfId="4672"/>
    <cellStyle name="Note 2 4 2 2 3 2" xfId="4673"/>
    <cellStyle name="Note 2 4 2 2 3_2-JC" xfId="7176"/>
    <cellStyle name="Note 2 4 2 2 4" xfId="4674"/>
    <cellStyle name="Note 2 4 2 2_2-JC" xfId="7174"/>
    <cellStyle name="Note 2 4 2 3" xfId="4675"/>
    <cellStyle name="Note 2 4 2 3 2" xfId="4676"/>
    <cellStyle name="Note 2 4 2 3 2 2" xfId="4677"/>
    <cellStyle name="Note 2 4 2 3 2_2-JC" xfId="7178"/>
    <cellStyle name="Note 2 4 2 3 3" xfId="4678"/>
    <cellStyle name="Note 2 4 2 3 3 2" xfId="4679"/>
    <cellStyle name="Note 2 4 2 3 3_2-JC" xfId="7179"/>
    <cellStyle name="Note 2 4 2 3 4" xfId="4680"/>
    <cellStyle name="Note 2 4 2 3_2-JC" xfId="7177"/>
    <cellStyle name="Note 2 4 2 4" xfId="4681"/>
    <cellStyle name="Note 2 4 2 4 2" xfId="4682"/>
    <cellStyle name="Note 2 4 2 4 2 2" xfId="4683"/>
    <cellStyle name="Note 2 4 2 4 2_2-JC" xfId="7181"/>
    <cellStyle name="Note 2 4 2 4 3" xfId="4684"/>
    <cellStyle name="Note 2 4 2 4 3 2" xfId="4685"/>
    <cellStyle name="Note 2 4 2 4 3_2-JC" xfId="7182"/>
    <cellStyle name="Note 2 4 2 4 4" xfId="4686"/>
    <cellStyle name="Note 2 4 2 4_2-JC" xfId="7180"/>
    <cellStyle name="Note 2 4 2 5" xfId="4687"/>
    <cellStyle name="Note 2 4 2 5 2" xfId="4688"/>
    <cellStyle name="Note 2 4 2 5 2 2" xfId="4689"/>
    <cellStyle name="Note 2 4 2 5 2_2-JC" xfId="7184"/>
    <cellStyle name="Note 2 4 2 5 3" xfId="4690"/>
    <cellStyle name="Note 2 4 2 5 3 2" xfId="4691"/>
    <cellStyle name="Note 2 4 2 5 3_2-JC" xfId="7185"/>
    <cellStyle name="Note 2 4 2 5 4" xfId="4692"/>
    <cellStyle name="Note 2 4 2 5_2-JC" xfId="7183"/>
    <cellStyle name="Note 2 4 2 6" xfId="4693"/>
    <cellStyle name="Note 2 4 2 6 2" xfId="4694"/>
    <cellStyle name="Note 2 4 2 6 2 2" xfId="4695"/>
    <cellStyle name="Note 2 4 2 6 2_2-JC" xfId="7187"/>
    <cellStyle name="Note 2 4 2 6 3" xfId="4696"/>
    <cellStyle name="Note 2 4 2 6 3 2" xfId="4697"/>
    <cellStyle name="Note 2 4 2 6 3_2-JC" xfId="7188"/>
    <cellStyle name="Note 2 4 2 6 4" xfId="4698"/>
    <cellStyle name="Note 2 4 2 6_2-JC" xfId="7186"/>
    <cellStyle name="Note 2 4 2 7" xfId="4699"/>
    <cellStyle name="Note 2 4 2 7 2" xfId="4700"/>
    <cellStyle name="Note 2 4 2 7_2-JC" xfId="7189"/>
    <cellStyle name="Note 2 4 2 8" xfId="4701"/>
    <cellStyle name="Note 2 4 2_2-JC" xfId="7173"/>
    <cellStyle name="Note 2 4 3" xfId="4702"/>
    <cellStyle name="Note 2 4 3 2" xfId="4703"/>
    <cellStyle name="Note 2 4 3 2 2" xfId="4704"/>
    <cellStyle name="Note 2 4 3 2 2 2" xfId="4705"/>
    <cellStyle name="Note 2 4 3 2 2_2-JC" xfId="7192"/>
    <cellStyle name="Note 2 4 3 2 3" xfId="4706"/>
    <cellStyle name="Note 2 4 3 2 3 2" xfId="4707"/>
    <cellStyle name="Note 2 4 3 2 3_2-JC" xfId="7193"/>
    <cellStyle name="Note 2 4 3 2 4" xfId="4708"/>
    <cellStyle name="Note 2 4 3 2_2-JC" xfId="7191"/>
    <cellStyle name="Note 2 4 3 3" xfId="4709"/>
    <cellStyle name="Note 2 4 3 3 2" xfId="4710"/>
    <cellStyle name="Note 2 4 3 3 2 2" xfId="4711"/>
    <cellStyle name="Note 2 4 3 3 2_2-JC" xfId="7195"/>
    <cellStyle name="Note 2 4 3 3 3" xfId="4712"/>
    <cellStyle name="Note 2 4 3 3 3 2" xfId="4713"/>
    <cellStyle name="Note 2 4 3 3 3_2-JC" xfId="7196"/>
    <cellStyle name="Note 2 4 3 3 4" xfId="4714"/>
    <cellStyle name="Note 2 4 3 3_2-JC" xfId="7194"/>
    <cellStyle name="Note 2 4 3 4" xfId="4715"/>
    <cellStyle name="Note 2 4 3 4 2" xfId="4716"/>
    <cellStyle name="Note 2 4 3 4 2 2" xfId="4717"/>
    <cellStyle name="Note 2 4 3 4 2_2-JC" xfId="7198"/>
    <cellStyle name="Note 2 4 3 4 3" xfId="4718"/>
    <cellStyle name="Note 2 4 3 4 3 2" xfId="4719"/>
    <cellStyle name="Note 2 4 3 4 3_2-JC" xfId="7199"/>
    <cellStyle name="Note 2 4 3 4 4" xfId="4720"/>
    <cellStyle name="Note 2 4 3 4_2-JC" xfId="7197"/>
    <cellStyle name="Note 2 4 3 5" xfId="4721"/>
    <cellStyle name="Note 2 4 3 5 2" xfId="4722"/>
    <cellStyle name="Note 2 4 3 5 2 2" xfId="4723"/>
    <cellStyle name="Note 2 4 3 5 2_2-JC" xfId="7201"/>
    <cellStyle name="Note 2 4 3 5 3" xfId="4724"/>
    <cellStyle name="Note 2 4 3 5 3 2" xfId="4725"/>
    <cellStyle name="Note 2 4 3 5 3_2-JC" xfId="7202"/>
    <cellStyle name="Note 2 4 3 5 4" xfId="4726"/>
    <cellStyle name="Note 2 4 3 5_2-JC" xfId="7200"/>
    <cellStyle name="Note 2 4 3 6" xfId="4727"/>
    <cellStyle name="Note 2 4 3 6 2" xfId="4728"/>
    <cellStyle name="Note 2 4 3 6 2 2" xfId="4729"/>
    <cellStyle name="Note 2 4 3 6 2_2-JC" xfId="7204"/>
    <cellStyle name="Note 2 4 3 6 3" xfId="4730"/>
    <cellStyle name="Note 2 4 3 6 3 2" xfId="4731"/>
    <cellStyle name="Note 2 4 3 6 3_2-JC" xfId="7205"/>
    <cellStyle name="Note 2 4 3 6 4" xfId="4732"/>
    <cellStyle name="Note 2 4 3 6_2-JC" xfId="7203"/>
    <cellStyle name="Note 2 4 3 7" xfId="4733"/>
    <cellStyle name="Note 2 4 3 7 2" xfId="4734"/>
    <cellStyle name="Note 2 4 3 7_2-JC" xfId="7206"/>
    <cellStyle name="Note 2 4 3 8" xfId="4735"/>
    <cellStyle name="Note 2 4 3_2-JC" xfId="7190"/>
    <cellStyle name="Note 2 4 4" xfId="4736"/>
    <cellStyle name="Note 2 4 4 2" xfId="4737"/>
    <cellStyle name="Note 2 4 4 2 2" xfId="4738"/>
    <cellStyle name="Note 2 4 4 2 2 2" xfId="4739"/>
    <cellStyle name="Note 2 4 4 2 2_2-JC" xfId="7209"/>
    <cellStyle name="Note 2 4 4 2 3" xfId="4740"/>
    <cellStyle name="Note 2 4 4 2 3 2" xfId="4741"/>
    <cellStyle name="Note 2 4 4 2 3_2-JC" xfId="7210"/>
    <cellStyle name="Note 2 4 4 2 4" xfId="4742"/>
    <cellStyle name="Note 2 4 4 2_2-JC" xfId="7208"/>
    <cellStyle name="Note 2 4 4 3" xfId="4743"/>
    <cellStyle name="Note 2 4 4 3 2" xfId="4744"/>
    <cellStyle name="Note 2 4 4 3 2 2" xfId="4745"/>
    <cellStyle name="Note 2 4 4 3 2_2-JC" xfId="7212"/>
    <cellStyle name="Note 2 4 4 3 3" xfId="4746"/>
    <cellStyle name="Note 2 4 4 3 3 2" xfId="4747"/>
    <cellStyle name="Note 2 4 4 3 3_2-JC" xfId="7213"/>
    <cellStyle name="Note 2 4 4 3 4" xfId="4748"/>
    <cellStyle name="Note 2 4 4 3_2-JC" xfId="7211"/>
    <cellStyle name="Note 2 4 4 4" xfId="4749"/>
    <cellStyle name="Note 2 4 4 4 2" xfId="4750"/>
    <cellStyle name="Note 2 4 4 4 2 2" xfId="4751"/>
    <cellStyle name="Note 2 4 4 4 2_2-JC" xfId="7215"/>
    <cellStyle name="Note 2 4 4 4 3" xfId="4752"/>
    <cellStyle name="Note 2 4 4 4 3 2" xfId="4753"/>
    <cellStyle name="Note 2 4 4 4 3_2-JC" xfId="7216"/>
    <cellStyle name="Note 2 4 4 4 4" xfId="4754"/>
    <cellStyle name="Note 2 4 4 4_2-JC" xfId="7214"/>
    <cellStyle name="Note 2 4 4 5" xfId="4755"/>
    <cellStyle name="Note 2 4 4 5 2" xfId="4756"/>
    <cellStyle name="Note 2 4 4 5 2 2" xfId="4757"/>
    <cellStyle name="Note 2 4 4 5 2_2-JC" xfId="7218"/>
    <cellStyle name="Note 2 4 4 5 3" xfId="4758"/>
    <cellStyle name="Note 2 4 4 5 3 2" xfId="4759"/>
    <cellStyle name="Note 2 4 4 5 3_2-JC" xfId="7219"/>
    <cellStyle name="Note 2 4 4 5 4" xfId="4760"/>
    <cellStyle name="Note 2 4 4 5_2-JC" xfId="7217"/>
    <cellStyle name="Note 2 4 4 6" xfId="4761"/>
    <cellStyle name="Note 2 4 4 6 2" xfId="4762"/>
    <cellStyle name="Note 2 4 4 6 2 2" xfId="4763"/>
    <cellStyle name="Note 2 4 4 6 2_2-JC" xfId="7221"/>
    <cellStyle name="Note 2 4 4 6 3" xfId="4764"/>
    <cellStyle name="Note 2 4 4 6 3 2" xfId="4765"/>
    <cellStyle name="Note 2 4 4 6 3_2-JC" xfId="7222"/>
    <cellStyle name="Note 2 4 4 6 4" xfId="4766"/>
    <cellStyle name="Note 2 4 4 6_2-JC" xfId="7220"/>
    <cellStyle name="Note 2 4 4 7" xfId="4767"/>
    <cellStyle name="Note 2 4 4 7 2" xfId="4768"/>
    <cellStyle name="Note 2 4 4 7_2-JC" xfId="7223"/>
    <cellStyle name="Note 2 4 4 8" xfId="4769"/>
    <cellStyle name="Note 2 4 4 8 2" xfId="4770"/>
    <cellStyle name="Note 2 4 4 8_2-JC" xfId="7224"/>
    <cellStyle name="Note 2 4 4 9" xfId="4771"/>
    <cellStyle name="Note 2 4 4_2-JC" xfId="7207"/>
    <cellStyle name="Note 2 4 5" xfId="4772"/>
    <cellStyle name="Note 2 4 5 2" xfId="4773"/>
    <cellStyle name="Note 2 4 5 2 2" xfId="4774"/>
    <cellStyle name="Note 2 4 5 2 2 2" xfId="4775"/>
    <cellStyle name="Note 2 4 5 2 2_2-JC" xfId="7227"/>
    <cellStyle name="Note 2 4 5 2 3" xfId="4776"/>
    <cellStyle name="Note 2 4 5 2 3 2" xfId="4777"/>
    <cellStyle name="Note 2 4 5 2 3_2-JC" xfId="7228"/>
    <cellStyle name="Note 2 4 5 2 4" xfId="4778"/>
    <cellStyle name="Note 2 4 5 2_2-JC" xfId="7226"/>
    <cellStyle name="Note 2 4 5 3" xfId="4779"/>
    <cellStyle name="Note 2 4 5 3 2" xfId="4780"/>
    <cellStyle name="Note 2 4 5 3 2 2" xfId="4781"/>
    <cellStyle name="Note 2 4 5 3 2_2-JC" xfId="7230"/>
    <cellStyle name="Note 2 4 5 3 3" xfId="4782"/>
    <cellStyle name="Note 2 4 5 3 3 2" xfId="4783"/>
    <cellStyle name="Note 2 4 5 3 3_2-JC" xfId="7231"/>
    <cellStyle name="Note 2 4 5 3 4" xfId="4784"/>
    <cellStyle name="Note 2 4 5 3_2-JC" xfId="7229"/>
    <cellStyle name="Note 2 4 5 4" xfId="4785"/>
    <cellStyle name="Note 2 4 5 4 2" xfId="4786"/>
    <cellStyle name="Note 2 4 5 4 2 2" xfId="4787"/>
    <cellStyle name="Note 2 4 5 4 2_2-JC" xfId="7233"/>
    <cellStyle name="Note 2 4 5 4 3" xfId="4788"/>
    <cellStyle name="Note 2 4 5 4 3 2" xfId="4789"/>
    <cellStyle name="Note 2 4 5 4 3_2-JC" xfId="7234"/>
    <cellStyle name="Note 2 4 5 4 4" xfId="4790"/>
    <cellStyle name="Note 2 4 5 4_2-JC" xfId="7232"/>
    <cellStyle name="Note 2 4 5 5" xfId="4791"/>
    <cellStyle name="Note 2 4 5 5 2" xfId="4792"/>
    <cellStyle name="Note 2 4 5 5 2 2" xfId="4793"/>
    <cellStyle name="Note 2 4 5 5 2_2-JC" xfId="7236"/>
    <cellStyle name="Note 2 4 5 5 3" xfId="4794"/>
    <cellStyle name="Note 2 4 5 5 3 2" xfId="4795"/>
    <cellStyle name="Note 2 4 5 5 3_2-JC" xfId="7237"/>
    <cellStyle name="Note 2 4 5 5 4" xfId="4796"/>
    <cellStyle name="Note 2 4 5 5_2-JC" xfId="7235"/>
    <cellStyle name="Note 2 4 5 6" xfId="4797"/>
    <cellStyle name="Note 2 4 5 6 2" xfId="4798"/>
    <cellStyle name="Note 2 4 5 6 2 2" xfId="4799"/>
    <cellStyle name="Note 2 4 5 6 2_2-JC" xfId="7239"/>
    <cellStyle name="Note 2 4 5 6 3" xfId="4800"/>
    <cellStyle name="Note 2 4 5 6 3 2" xfId="4801"/>
    <cellStyle name="Note 2 4 5 6 3_2-JC" xfId="7240"/>
    <cellStyle name="Note 2 4 5 6 4" xfId="4802"/>
    <cellStyle name="Note 2 4 5 6_2-JC" xfId="7238"/>
    <cellStyle name="Note 2 4 5 7" xfId="4803"/>
    <cellStyle name="Note 2 4 5 7 2" xfId="4804"/>
    <cellStyle name="Note 2 4 5 7_2-JC" xfId="7241"/>
    <cellStyle name="Note 2 4 5 8" xfId="4805"/>
    <cellStyle name="Note 2 4 5 8 2" xfId="4806"/>
    <cellStyle name="Note 2 4 5 8_2-JC" xfId="7242"/>
    <cellStyle name="Note 2 4 5 9" xfId="4807"/>
    <cellStyle name="Note 2 4 5_2-JC" xfId="7225"/>
    <cellStyle name="Note 2 4 6" xfId="4808"/>
    <cellStyle name="Note 2 4 6 2" xfId="4809"/>
    <cellStyle name="Note 2 4 6 2 2" xfId="4810"/>
    <cellStyle name="Note 2 4 6 2_2-JC" xfId="7244"/>
    <cellStyle name="Note 2 4 6 3" xfId="4811"/>
    <cellStyle name="Note 2 4 6 3 2" xfId="4812"/>
    <cellStyle name="Note 2 4 6 3_2-JC" xfId="7245"/>
    <cellStyle name="Note 2 4 6 4" xfId="4813"/>
    <cellStyle name="Note 2 4 6_2-JC" xfId="7243"/>
    <cellStyle name="Note 2 4 7" xfId="4814"/>
    <cellStyle name="Note 2 4_2-JC" xfId="7172"/>
    <cellStyle name="Note 2 5" xfId="4815"/>
    <cellStyle name="Note 2_2-JC" xfId="6832"/>
    <cellStyle name="Note 3" xfId="4816"/>
    <cellStyle name="Note 3 2" xfId="4817"/>
    <cellStyle name="Note 3 2 2" xfId="5904"/>
    <cellStyle name="Note 3 2 3" xfId="5905"/>
    <cellStyle name="Note 3 2_2-JC" xfId="7247"/>
    <cellStyle name="Note 3 3" xfId="4818"/>
    <cellStyle name="Note 3 4" xfId="5906"/>
    <cellStyle name="Note 3 4 2" xfId="5907"/>
    <cellStyle name="Note 3 4_2-JC" xfId="7248"/>
    <cellStyle name="Note 3_2-JC" xfId="7246"/>
    <cellStyle name="Note 4" xfId="5908"/>
    <cellStyle name="Note 4 2" xfId="5909"/>
    <cellStyle name="Note 4 2 2" xfId="5910"/>
    <cellStyle name="Note 4 2_2-JC" xfId="7250"/>
    <cellStyle name="Note 4 3" xfId="5911"/>
    <cellStyle name="Note 4_2-JC" xfId="7249"/>
    <cellStyle name="Note 5" xfId="5912"/>
    <cellStyle name="Note 5 2" xfId="5913"/>
    <cellStyle name="Note 5_2-JC" xfId="7251"/>
    <cellStyle name="nPlode" xfId="5914"/>
    <cellStyle name="NumberBold" xfId="5915"/>
    <cellStyle name="NumberNoDec" xfId="5916"/>
    <cellStyle name="NumberPercent" xfId="5917"/>
    <cellStyle name="NumberVarDec" xfId="5918"/>
    <cellStyle name="OH01" xfId="4819"/>
    <cellStyle name="OH01 2" xfId="4820"/>
    <cellStyle name="OH01 3" xfId="5919"/>
    <cellStyle name="OH01_2-JC" xfId="7252"/>
    <cellStyle name="OHnplode" xfId="4821"/>
    <cellStyle name="Output 2" xfId="4822"/>
    <cellStyle name="Output 2 2" xfId="4823"/>
    <cellStyle name="Output 2_2-JC" xfId="7253"/>
    <cellStyle name="Output 3" xfId="5920"/>
    <cellStyle name="Output 3 2" xfId="5921"/>
    <cellStyle name="Output 3_2-JC" xfId="7254"/>
    <cellStyle name="Output 4" xfId="5922"/>
    <cellStyle name="OUTPUT AMOUNTS" xfId="5923"/>
    <cellStyle name="OUTPUT LINE ITEMS" xfId="5924"/>
    <cellStyle name="per.style" xfId="5925"/>
    <cellStyle name="Percent" xfId="3" builtinId="5"/>
    <cellStyle name="Percent ()" xfId="5926"/>
    <cellStyle name="Percent (0)" xfId="5927"/>
    <cellStyle name="Percent (1)" xfId="5928"/>
    <cellStyle name="Percent (2)" xfId="5929"/>
    <cellStyle name="Percent [0]" xfId="5930"/>
    <cellStyle name="Percent [00]" xfId="5931"/>
    <cellStyle name="Percent [2]" xfId="4824"/>
    <cellStyle name="Percent [2] 2" xfId="4825"/>
    <cellStyle name="Percent [2] 2 2" xfId="4826"/>
    <cellStyle name="Percent [2] 2 2 2" xfId="5932"/>
    <cellStyle name="Percent [2] 2 2_2-JC" xfId="7257"/>
    <cellStyle name="Percent [2] 2 3" xfId="5933"/>
    <cellStyle name="Percent [2] 2 3 2" xfId="5934"/>
    <cellStyle name="Percent [2] 2 3_2-JC" xfId="7258"/>
    <cellStyle name="Percent [2] 2 4" xfId="5935"/>
    <cellStyle name="Percent [2] 2_2-JC" xfId="7256"/>
    <cellStyle name="Percent [2] 3" xfId="5936"/>
    <cellStyle name="Percent [2] 3 2" xfId="5937"/>
    <cellStyle name="Percent [2] 3_2-JC" xfId="7259"/>
    <cellStyle name="Percent [2] 4" xfId="5938"/>
    <cellStyle name="Percent [2] 4 2" xfId="5939"/>
    <cellStyle name="Percent [2] 4 2 2" xfId="5940"/>
    <cellStyle name="Percent [2] 4 2_2-JC" xfId="7261"/>
    <cellStyle name="Percent [2] 4 3" xfId="5941"/>
    <cellStyle name="Percent [2] 4_2-JC" xfId="7260"/>
    <cellStyle name="Percent [2] 5" xfId="5942"/>
    <cellStyle name="Percent [2] 5 2" xfId="5943"/>
    <cellStyle name="Percent [2] 5 3" xfId="5944"/>
    <cellStyle name="Percent [2] 5_2-JC" xfId="7262"/>
    <cellStyle name="Percent [2]_2-JC" xfId="7255"/>
    <cellStyle name="Percent 1" xfId="5945"/>
    <cellStyle name="Percent 10" xfId="4827"/>
    <cellStyle name="Percent 11" xfId="4828"/>
    <cellStyle name="Percent 12" xfId="4829"/>
    <cellStyle name="Percent 13" xfId="4830"/>
    <cellStyle name="Percent 14" xfId="4831"/>
    <cellStyle name="Percent 15" xfId="4832"/>
    <cellStyle name="Percent 15 2" xfId="4833"/>
    <cellStyle name="Percent 15 3" xfId="4834"/>
    <cellStyle name="Percent 15 3 2" xfId="4835"/>
    <cellStyle name="Percent 15 3 2 2" xfId="4836"/>
    <cellStyle name="Percent 15 3 2 3" xfId="4837"/>
    <cellStyle name="Percent 15 3 2_2-JC" xfId="7265"/>
    <cellStyle name="Percent 15 3 3" xfId="4838"/>
    <cellStyle name="Percent 15 3 4" xfId="4839"/>
    <cellStyle name="Percent 15 3_2-JC" xfId="7264"/>
    <cellStyle name="Percent 15 4" xfId="4840"/>
    <cellStyle name="Percent 15 4 2" xfId="4841"/>
    <cellStyle name="Percent 15 4 3" xfId="4842"/>
    <cellStyle name="Percent 15 4_2-JC" xfId="7266"/>
    <cellStyle name="Percent 15 5" xfId="4843"/>
    <cellStyle name="Percent 15 6" xfId="4844"/>
    <cellStyle name="Percent 15_2-JC" xfId="7263"/>
    <cellStyle name="Percent 16" xfId="4845"/>
    <cellStyle name="Percent 16 2" xfId="4846"/>
    <cellStyle name="Percent 16 2 2" xfId="4847"/>
    <cellStyle name="Percent 16 2 2 2" xfId="4848"/>
    <cellStyle name="Percent 16 2 2 3" xfId="4849"/>
    <cellStyle name="Percent 16 2 2_2-JC" xfId="7269"/>
    <cellStyle name="Percent 16 2 3" xfId="4850"/>
    <cellStyle name="Percent 16 2 4" xfId="4851"/>
    <cellStyle name="Percent 16 2_2-JC" xfId="7268"/>
    <cellStyle name="Percent 16 3" xfId="4852"/>
    <cellStyle name="Percent 16 3 2" xfId="4853"/>
    <cellStyle name="Percent 16 3 3" xfId="4854"/>
    <cellStyle name="Percent 16 3_2-JC" xfId="7270"/>
    <cellStyle name="Percent 16 4" xfId="4855"/>
    <cellStyle name="Percent 16 5" xfId="4856"/>
    <cellStyle name="Percent 16_2-JC" xfId="7267"/>
    <cellStyle name="Percent 17" xfId="4857"/>
    <cellStyle name="Percent 18" xfId="4858"/>
    <cellStyle name="Percent 19" xfId="4859"/>
    <cellStyle name="Percent 2" xfId="4860"/>
    <cellStyle name="Percent 2 2" xfId="4861"/>
    <cellStyle name="Percent 2 2 2" xfId="5946"/>
    <cellStyle name="Percent 2 2 2 2" xfId="5947"/>
    <cellStyle name="Percent 2 2 2_2-JC" xfId="7273"/>
    <cellStyle name="Percent 2 2_2-JC" xfId="7272"/>
    <cellStyle name="Percent 2 3" xfId="5948"/>
    <cellStyle name="Percent 2 4" xfId="5949"/>
    <cellStyle name="Percent 2_2-JC" xfId="7271"/>
    <cellStyle name="Percent 20" xfId="4862"/>
    <cellStyle name="Percent 21" xfId="4863"/>
    <cellStyle name="Percent 22" xfId="4864"/>
    <cellStyle name="Percent 23" xfId="4865"/>
    <cellStyle name="Percent 24" xfId="4866"/>
    <cellStyle name="Percent 25" xfId="4867"/>
    <cellStyle name="Percent 26" xfId="4868"/>
    <cellStyle name="Percent 26 2" xfId="4869"/>
    <cellStyle name="Percent 26_2-JC" xfId="7274"/>
    <cellStyle name="Percent 27" xfId="4870"/>
    <cellStyle name="Percent 27 2" xfId="4871"/>
    <cellStyle name="Percent 27_2-JC" xfId="7275"/>
    <cellStyle name="Percent 28" xfId="4872"/>
    <cellStyle name="Percent 28 2" xfId="4873"/>
    <cellStyle name="Percent 28_2-JC" xfId="7276"/>
    <cellStyle name="Percent 29" xfId="4874"/>
    <cellStyle name="Percent 29 2" xfId="4875"/>
    <cellStyle name="Percent 29_2-JC" xfId="7277"/>
    <cellStyle name="Percent 3" xfId="4876"/>
    <cellStyle name="Percent 3 2" xfId="4877"/>
    <cellStyle name="Percent 3 3" xfId="5950"/>
    <cellStyle name="Percent 3 4" xfId="5951"/>
    <cellStyle name="Percent 3 4 2" xfId="5952"/>
    <cellStyle name="Percent 3 4_2-JC" xfId="7279"/>
    <cellStyle name="Percent 3 5" xfId="5953"/>
    <cellStyle name="Percent 3_2-JC" xfId="7278"/>
    <cellStyle name="Percent 30" xfId="4878"/>
    <cellStyle name="Percent 30 2" xfId="4879"/>
    <cellStyle name="Percent 30_2-JC" xfId="7280"/>
    <cellStyle name="Percent 31" xfId="4880"/>
    <cellStyle name="Percent 31 2" xfId="4881"/>
    <cellStyle name="Percent 31_2-JC" xfId="7281"/>
    <cellStyle name="Percent 32" xfId="4882"/>
    <cellStyle name="Percent 32 2" xfId="4883"/>
    <cellStyle name="Percent 32_2-JC" xfId="7282"/>
    <cellStyle name="Percent 33" xfId="4884"/>
    <cellStyle name="Percent 33 2" xfId="4885"/>
    <cellStyle name="Percent 33_2-JC" xfId="7283"/>
    <cellStyle name="Percent 34" xfId="4886"/>
    <cellStyle name="Percent 34 2" xfId="4887"/>
    <cellStyle name="Percent 34_2-JC" xfId="7284"/>
    <cellStyle name="Percent 35" xfId="4888"/>
    <cellStyle name="Percent 35 2" xfId="4889"/>
    <cellStyle name="Percent 35_2-JC" xfId="7285"/>
    <cellStyle name="Percent 36" xfId="4890"/>
    <cellStyle name="Percent 36 2" xfId="4891"/>
    <cellStyle name="Percent 36_2-JC" xfId="7286"/>
    <cellStyle name="Percent 37" xfId="4892"/>
    <cellStyle name="Percent 38" xfId="4893"/>
    <cellStyle name="Percent 39" xfId="4894"/>
    <cellStyle name="Percent 4" xfId="4895"/>
    <cellStyle name="Percent 4 2" xfId="4896"/>
    <cellStyle name="Percent 4 3" xfId="4897"/>
    <cellStyle name="Percent 4 3 2" xfId="4898"/>
    <cellStyle name="Percent 4 3 2 2" xfId="4899"/>
    <cellStyle name="Percent 4 3 2 3" xfId="4900"/>
    <cellStyle name="Percent 4 3 2_2-JC" xfId="7289"/>
    <cellStyle name="Percent 4 3 3" xfId="4901"/>
    <cellStyle name="Percent 4 3 4" xfId="4902"/>
    <cellStyle name="Percent 4 3_2-JC" xfId="7288"/>
    <cellStyle name="Percent 4 4" xfId="4903"/>
    <cellStyle name="Percent 4 4 2" xfId="4904"/>
    <cellStyle name="Percent 4 4 3" xfId="4905"/>
    <cellStyle name="Percent 4 4_2-JC" xfId="7290"/>
    <cellStyle name="Percent 4 5" xfId="4906"/>
    <cellStyle name="Percent 4 6" xfId="4907"/>
    <cellStyle name="Percent 4_2-JC" xfId="7287"/>
    <cellStyle name="Percent 40" xfId="4908"/>
    <cellStyle name="Percent 41" xfId="4909"/>
    <cellStyle name="Percent 42" xfId="5954"/>
    <cellStyle name="Percent 43" xfId="5955"/>
    <cellStyle name="Percent 44" xfId="5956"/>
    <cellStyle name="Percent 45" xfId="5957"/>
    <cellStyle name="Percent 46" xfId="5958"/>
    <cellStyle name="Percent 47" xfId="5959"/>
    <cellStyle name="Percent 48" xfId="5960"/>
    <cellStyle name="Percent 49" xfId="5961"/>
    <cellStyle name="Percent 5" xfId="4910"/>
    <cellStyle name="Percent 5 2" xfId="4911"/>
    <cellStyle name="Percent 5 3" xfId="5962"/>
    <cellStyle name="Percent 5 4" xfId="5963"/>
    <cellStyle name="Percent 5 4 2" xfId="5964"/>
    <cellStyle name="Percent 5 4_2-JC" xfId="7292"/>
    <cellStyle name="Percent 5_2-JC" xfId="7291"/>
    <cellStyle name="Percent 50" xfId="5965"/>
    <cellStyle name="Percent 51" xfId="5966"/>
    <cellStyle name="Percent 52" xfId="5967"/>
    <cellStyle name="Percent 53" xfId="5968"/>
    <cellStyle name="Percent 54" xfId="5969"/>
    <cellStyle name="Percent 55" xfId="5970"/>
    <cellStyle name="Percent 56" xfId="5971"/>
    <cellStyle name="Percent 57" xfId="5972"/>
    <cellStyle name="Percent 58" xfId="5973"/>
    <cellStyle name="Percent 59" xfId="5974"/>
    <cellStyle name="Percent 6" xfId="4912"/>
    <cellStyle name="Percent 6 2" xfId="4913"/>
    <cellStyle name="Percent 6 3" xfId="5975"/>
    <cellStyle name="Percent 6 3 2" xfId="5976"/>
    <cellStyle name="Percent 6 3_2-JC" xfId="7294"/>
    <cellStyle name="Percent 6 4" xfId="5977"/>
    <cellStyle name="Percent 6_2-JC" xfId="7293"/>
    <cellStyle name="Percent 60" xfId="5978"/>
    <cellStyle name="Percent 61" xfId="5979"/>
    <cellStyle name="Percent 62" xfId="5980"/>
    <cellStyle name="Percent 63" xfId="5981"/>
    <cellStyle name="Percent 64" xfId="5982"/>
    <cellStyle name="Percent 65" xfId="5983"/>
    <cellStyle name="Percent 66" xfId="5984"/>
    <cellStyle name="Percent 67" xfId="5985"/>
    <cellStyle name="Percent 68" xfId="5986"/>
    <cellStyle name="Percent 69" xfId="5987"/>
    <cellStyle name="Percent 7" xfId="4914"/>
    <cellStyle name="Percent 7 2" xfId="4915"/>
    <cellStyle name="Percent 7 3" xfId="5988"/>
    <cellStyle name="Percent 7 3 2" xfId="5989"/>
    <cellStyle name="Percent 7 3_2-JC" xfId="7296"/>
    <cellStyle name="Percent 7_2-JC" xfId="7295"/>
    <cellStyle name="Percent 70" xfId="5990"/>
    <cellStyle name="Percent 71" xfId="5991"/>
    <cellStyle name="Percent 72" xfId="5992"/>
    <cellStyle name="Percent 73" xfId="6248"/>
    <cellStyle name="Percent 74" xfId="7362"/>
    <cellStyle name="Percent 8" xfId="4916"/>
    <cellStyle name="Percent 8 2" xfId="4917"/>
    <cellStyle name="Percent 8_2-JC" xfId="7297"/>
    <cellStyle name="Percent 9" xfId="4918"/>
    <cellStyle name="Percent 9 2" xfId="4919"/>
    <cellStyle name="Percent 9_2-JC" xfId="7298"/>
    <cellStyle name="Percent0" xfId="5993"/>
    <cellStyle name="percentage" xfId="5994"/>
    <cellStyle name="Percentuale_IT Assets" xfId="5995"/>
    <cellStyle name="PrePop Currency (0)" xfId="5996"/>
    <cellStyle name="PrePop Currency (2)" xfId="5997"/>
    <cellStyle name="PrePop Units (0)" xfId="5998"/>
    <cellStyle name="PrePop Units (1)" xfId="5999"/>
    <cellStyle name="PrePop Units (2)" xfId="6000"/>
    <cellStyle name="PSChar" xfId="4920"/>
    <cellStyle name="PSChar 2" xfId="6001"/>
    <cellStyle name="PSChar 2 2" xfId="6002"/>
    <cellStyle name="PSChar 2 3" xfId="6003"/>
    <cellStyle name="PSChar 2 4" xfId="6004"/>
    <cellStyle name="PSChar 2_2-JC" xfId="7300"/>
    <cellStyle name="PSChar 3" xfId="6005"/>
    <cellStyle name="PSChar 3 2" xfId="6006"/>
    <cellStyle name="PSChar 3_2-JC" xfId="7301"/>
    <cellStyle name="PSChar_2-JC" xfId="7299"/>
    <cellStyle name="PSDate" xfId="4921"/>
    <cellStyle name="PSDate 2" xfId="4922"/>
    <cellStyle name="PSDate_2-JC" xfId="7302"/>
    <cellStyle name="PSDec" xfId="4923"/>
    <cellStyle name="PSDec 2" xfId="4924"/>
    <cellStyle name="PSDec_2-JC" xfId="7303"/>
    <cellStyle name="PSHeading" xfId="4925"/>
    <cellStyle name="PSInt" xfId="4926"/>
    <cellStyle name="PSInt 2" xfId="4927"/>
    <cellStyle name="PSInt_2-JC" xfId="7304"/>
    <cellStyle name="PSSpacer" xfId="4928"/>
    <cellStyle name="PSSpacer 2" xfId="4929"/>
    <cellStyle name="PSSpacer_2-JC" xfId="7305"/>
    <cellStyle name="RAMEY" xfId="6007"/>
    <cellStyle name="Ramey $k" xfId="6008"/>
    <cellStyle name="RAMEY_2-JC" xfId="7306"/>
    <cellStyle name="REDCLEAR" xfId="6009"/>
    <cellStyle name="REDCLEAR 2" xfId="6010"/>
    <cellStyle name="REDCLEAR_2-JC" xfId="7307"/>
    <cellStyle name="REDSHADE" xfId="6011"/>
    <cellStyle name="REDSHADE 2" xfId="6012"/>
    <cellStyle name="REDSHADE_2-JC" xfId="7308"/>
    <cellStyle name="regstoresfromspecstores" xfId="6013"/>
    <cellStyle name="RevList" xfId="6014"/>
    <cellStyle name="round" xfId="6015"/>
    <cellStyle name="s Services" xfId="6016"/>
    <cellStyle name="SAPBEXaggData" xfId="6017"/>
    <cellStyle name="SAPBEXaggData 2" xfId="6018"/>
    <cellStyle name="SAPBEXaggData_2-JC" xfId="7309"/>
    <cellStyle name="SAPBEXaggDataEmph" xfId="6019"/>
    <cellStyle name="SAPBEXaggDataEmph 2" xfId="6020"/>
    <cellStyle name="SAPBEXaggDataEmph_2-JC" xfId="7310"/>
    <cellStyle name="SAPBEXaggItem" xfId="6021"/>
    <cellStyle name="SAPBEXaggItem 2" xfId="6022"/>
    <cellStyle name="SAPBEXaggItem_2-JC" xfId="7311"/>
    <cellStyle name="SAPBEXaggItemX" xfId="6023"/>
    <cellStyle name="SAPBEXaggItemX 2" xfId="6024"/>
    <cellStyle name="SAPBEXaggItemX_2-JC" xfId="7312"/>
    <cellStyle name="SAPBEXchaText" xfId="6025"/>
    <cellStyle name="SAPBEXexcBad7" xfId="6026"/>
    <cellStyle name="SAPBEXexcBad7 2" xfId="6027"/>
    <cellStyle name="SAPBEXexcBad7_2-JC" xfId="7313"/>
    <cellStyle name="SAPBEXexcBad8" xfId="6028"/>
    <cellStyle name="SAPBEXexcBad8 2" xfId="6029"/>
    <cellStyle name="SAPBEXexcBad8_2-JC" xfId="7314"/>
    <cellStyle name="SAPBEXexcBad9" xfId="6030"/>
    <cellStyle name="SAPBEXexcBad9 2" xfId="6031"/>
    <cellStyle name="SAPBEXexcBad9_2-JC" xfId="7315"/>
    <cellStyle name="SAPBEXexcCritical4" xfId="6032"/>
    <cellStyle name="SAPBEXexcCritical4 2" xfId="6033"/>
    <cellStyle name="SAPBEXexcCritical4_2-JC" xfId="7316"/>
    <cellStyle name="SAPBEXexcCritical5" xfId="6034"/>
    <cellStyle name="SAPBEXexcCritical5 2" xfId="6035"/>
    <cellStyle name="SAPBEXexcCritical5_2-JC" xfId="7317"/>
    <cellStyle name="SAPBEXexcCritical6" xfId="6036"/>
    <cellStyle name="SAPBEXexcCritical6 2" xfId="6037"/>
    <cellStyle name="SAPBEXexcCritical6_2-JC" xfId="7318"/>
    <cellStyle name="SAPBEXexcGood1" xfId="6038"/>
    <cellStyle name="SAPBEXexcGood1 2" xfId="6039"/>
    <cellStyle name="SAPBEXexcGood1_2-JC" xfId="7319"/>
    <cellStyle name="SAPBEXexcGood2" xfId="6040"/>
    <cellStyle name="SAPBEXexcGood2 2" xfId="6041"/>
    <cellStyle name="SAPBEXexcGood2_2-JC" xfId="7320"/>
    <cellStyle name="SAPBEXexcGood3" xfId="6042"/>
    <cellStyle name="SAPBEXexcGood3 2" xfId="6043"/>
    <cellStyle name="SAPBEXexcGood3_2-JC" xfId="7321"/>
    <cellStyle name="SAPBEXfilterDrill" xfId="6044"/>
    <cellStyle name="SAPBEXfilterItem" xfId="6045"/>
    <cellStyle name="SAPBEXfilterText" xfId="6046"/>
    <cellStyle name="SAPBEXformats" xfId="6047"/>
    <cellStyle name="SAPBEXformats 2" xfId="6048"/>
    <cellStyle name="SAPBEXformats_2-JC" xfId="7322"/>
    <cellStyle name="SAPBEXheaderItem" xfId="6049"/>
    <cellStyle name="SAPBEXheaderText" xfId="6050"/>
    <cellStyle name="SAPBEXHLevel0" xfId="6051"/>
    <cellStyle name="SAPBEXHLevel0 2" xfId="6052"/>
    <cellStyle name="SAPBEXHLevel0_2-JC" xfId="7323"/>
    <cellStyle name="SAPBEXHLevel0X" xfId="6053"/>
    <cellStyle name="SAPBEXHLevel0X 2" xfId="6054"/>
    <cellStyle name="SAPBEXHLevel0X_2-JC" xfId="7324"/>
    <cellStyle name="SAPBEXHLevel1" xfId="6055"/>
    <cellStyle name="SAPBEXHLevel1 2" xfId="6056"/>
    <cellStyle name="SAPBEXHLevel1_2-JC" xfId="7325"/>
    <cellStyle name="SAPBEXHLevel1X" xfId="6057"/>
    <cellStyle name="SAPBEXHLevel1X 2" xfId="6058"/>
    <cellStyle name="SAPBEXHLevel1X_2-JC" xfId="7326"/>
    <cellStyle name="SAPBEXHLevel2" xfId="6059"/>
    <cellStyle name="SAPBEXHLevel2 2" xfId="6060"/>
    <cellStyle name="SAPBEXHLevel2_2-JC" xfId="7327"/>
    <cellStyle name="SAPBEXHLevel2X" xfId="6061"/>
    <cellStyle name="SAPBEXHLevel2X 2" xfId="6062"/>
    <cellStyle name="SAPBEXHLevel2X_2-JC" xfId="7328"/>
    <cellStyle name="SAPBEXHLevel3" xfId="6063"/>
    <cellStyle name="SAPBEXHLevel3 2" xfId="6064"/>
    <cellStyle name="SAPBEXHLevel3_2-JC" xfId="7329"/>
    <cellStyle name="SAPBEXHLevel3X" xfId="6065"/>
    <cellStyle name="SAPBEXHLevel3X 2" xfId="6066"/>
    <cellStyle name="SAPBEXHLevel3X_2-JC" xfId="7330"/>
    <cellStyle name="SAPBEXresData" xfId="6067"/>
    <cellStyle name="SAPBEXresData 2" xfId="6068"/>
    <cellStyle name="SAPBEXresData_2-JC" xfId="7331"/>
    <cellStyle name="SAPBEXresDataEmph" xfId="6069"/>
    <cellStyle name="SAPBEXresDataEmph 2" xfId="6070"/>
    <cellStyle name="SAPBEXresDataEmph_2-JC" xfId="7332"/>
    <cellStyle name="SAPBEXresItem" xfId="6071"/>
    <cellStyle name="SAPBEXresItem 2" xfId="6072"/>
    <cellStyle name="SAPBEXresItem_2-JC" xfId="7333"/>
    <cellStyle name="SAPBEXresItemX" xfId="6073"/>
    <cellStyle name="SAPBEXresItemX 2" xfId="6074"/>
    <cellStyle name="SAPBEXresItemX_2-JC" xfId="7334"/>
    <cellStyle name="SAPBEXstdData" xfId="6075"/>
    <cellStyle name="SAPBEXstdData 2" xfId="6076"/>
    <cellStyle name="SAPBEXstdData_2-JC" xfId="7335"/>
    <cellStyle name="SAPBEXstdDataEmph" xfId="6077"/>
    <cellStyle name="SAPBEXstdDataEmph 2" xfId="6078"/>
    <cellStyle name="SAPBEXstdDataEmph_2-JC" xfId="7336"/>
    <cellStyle name="SAPBEXstdItem" xfId="6079"/>
    <cellStyle name="SAPBEXstdItem 2" xfId="6080"/>
    <cellStyle name="SAPBEXstdItem_2-JC" xfId="7337"/>
    <cellStyle name="SAPBEXstdItemX" xfId="6081"/>
    <cellStyle name="SAPBEXstdItemX 2" xfId="6082"/>
    <cellStyle name="SAPBEXstdItemX_2-JC" xfId="7338"/>
    <cellStyle name="SAPBEXtitle" xfId="6083"/>
    <cellStyle name="SAPBEXundefined" xfId="6084"/>
    <cellStyle name="SAPBEXundefined 2" xfId="6085"/>
    <cellStyle name="SAPBEXundefined_2-JC" xfId="7339"/>
    <cellStyle name="SHADE" xfId="6086"/>
    <cellStyle name="Shaded" xfId="6087"/>
    <cellStyle name="SHADEDSTORES" xfId="6088"/>
    <cellStyle name="SHADEDSTORES 2" xfId="6089"/>
    <cellStyle name="SHADEDSTORES_2-JC" xfId="7340"/>
    <cellStyle name="specstores" xfId="6090"/>
    <cellStyle name="SS Col Hdr" xfId="6091"/>
    <cellStyle name="SS Dim 1 Blank" xfId="6092"/>
    <cellStyle name="SS Dim 1 Title" xfId="6093"/>
    <cellStyle name="SS Dim 1 Value" xfId="6094"/>
    <cellStyle name="SS Dim 2 Blank" xfId="6095"/>
    <cellStyle name="SS Dim 2 Title" xfId="6096"/>
    <cellStyle name="SS Dim 2 Value" xfId="6097"/>
    <cellStyle name="SS Dim 3 Blank" xfId="6098"/>
    <cellStyle name="SS Dim 3 Title" xfId="6099"/>
    <cellStyle name="SS Dim 3 Value" xfId="6100"/>
    <cellStyle name="SS Dim 4 Blank" xfId="6101"/>
    <cellStyle name="SS Dim 4 Title" xfId="6102"/>
    <cellStyle name="SS Dim 4 Value" xfId="6103"/>
    <cellStyle name="SS Dim 5 Blank" xfId="6104"/>
    <cellStyle name="SS Dim 5 Title" xfId="6105"/>
    <cellStyle name="SS Dim 5 Value" xfId="6106"/>
    <cellStyle name="SS Other Measure" xfId="6107"/>
    <cellStyle name="SS Sum Measure" xfId="6108"/>
    <cellStyle name="SS Unbound Dim" xfId="6109"/>
    <cellStyle name="SS WAvg Measure" xfId="6110"/>
    <cellStyle name="ssn" xfId="6111"/>
    <cellStyle name="Standard_FuncLoc Liste per 241003" xfId="6112"/>
    <cellStyle name="Style 1" xfId="6113"/>
    <cellStyle name="Style 1 10" xfId="6114"/>
    <cellStyle name="Style 1 11" xfId="6115"/>
    <cellStyle name="Style 1 12" xfId="6116"/>
    <cellStyle name="Style 1 13" xfId="6117"/>
    <cellStyle name="Style 1 14" xfId="6118"/>
    <cellStyle name="Style 1 15" xfId="6119"/>
    <cellStyle name="Style 1 16" xfId="6120"/>
    <cellStyle name="Style 1 17" xfId="6121"/>
    <cellStyle name="Style 1 18" xfId="6122"/>
    <cellStyle name="Style 1 19" xfId="6123"/>
    <cellStyle name="Style 1 2" xfId="6124"/>
    <cellStyle name="Style 1 3" xfId="6125"/>
    <cellStyle name="Style 1 4" xfId="6126"/>
    <cellStyle name="Style 1 5" xfId="6127"/>
    <cellStyle name="Style 1 6" xfId="6128"/>
    <cellStyle name="Style 1 7" xfId="6129"/>
    <cellStyle name="Style 1 8" xfId="6130"/>
    <cellStyle name="Style 1 9" xfId="6131"/>
    <cellStyle name="Style 1_2-JC" xfId="7341"/>
    <cellStyle name="Style 2" xfId="6132"/>
    <cellStyle name="Style 3" xfId="6133"/>
    <cellStyle name="Style 4" xfId="6134"/>
    <cellStyle name="Style 5" xfId="6135"/>
    <cellStyle name="Style 6" xfId="6136"/>
    <cellStyle name="Style 7" xfId="6137"/>
    <cellStyle name="Subtotal" xfId="6138"/>
    <cellStyle name="subtotals" xfId="4930"/>
    <cellStyle name="Sum" xfId="6139"/>
    <cellStyle name="Sum %of HV" xfId="6140"/>
    <cellStyle name="Sum_2-JC" xfId="7342"/>
    <cellStyle name="Text Indent A" xfId="6141"/>
    <cellStyle name="Text Indent B" xfId="6142"/>
    <cellStyle name="Text Indent C" xfId="6143"/>
    <cellStyle name="Thousands (0)" xfId="6144"/>
    <cellStyle name="Thousands (1)" xfId="6145"/>
    <cellStyle name="time" xfId="6146"/>
    <cellStyle name="Title (non-wrap)" xfId="6147"/>
    <cellStyle name="Title 10" xfId="6148"/>
    <cellStyle name="Title 11" xfId="6149"/>
    <cellStyle name="Title 12" xfId="6150"/>
    <cellStyle name="Title 13" xfId="6151"/>
    <cellStyle name="Title 14" xfId="6152"/>
    <cellStyle name="Title 15" xfId="6153"/>
    <cellStyle name="Title 16" xfId="6154"/>
    <cellStyle name="Title 17" xfId="6155"/>
    <cellStyle name="Title 18" xfId="6156"/>
    <cellStyle name="Title 19" xfId="6157"/>
    <cellStyle name="Title 2" xfId="4931"/>
    <cellStyle name="Title 20" xfId="6158"/>
    <cellStyle name="Title 21" xfId="6159"/>
    <cellStyle name="Title 22" xfId="6160"/>
    <cellStyle name="Title 23" xfId="6161"/>
    <cellStyle name="Title 24" xfId="6162"/>
    <cellStyle name="Title 3" xfId="6163"/>
    <cellStyle name="Title 3 2" xfId="6164"/>
    <cellStyle name="Title 3 3" xfId="6165"/>
    <cellStyle name="Title 3_2-JC" xfId="7343"/>
    <cellStyle name="Title 4" xfId="6166"/>
    <cellStyle name="Title 5" xfId="6167"/>
    <cellStyle name="Title 6" xfId="6168"/>
    <cellStyle name="Title 7" xfId="6169"/>
    <cellStyle name="Title 8" xfId="6170"/>
    <cellStyle name="Title 9" xfId="6171"/>
    <cellStyle name="Total 10" xfId="6172"/>
    <cellStyle name="Total 11" xfId="6173"/>
    <cellStyle name="Total 12" xfId="6174"/>
    <cellStyle name="Total 13" xfId="6175"/>
    <cellStyle name="Total 14" xfId="6176"/>
    <cellStyle name="Total 15" xfId="6177"/>
    <cellStyle name="Total 16" xfId="6178"/>
    <cellStyle name="Total 17" xfId="6179"/>
    <cellStyle name="Total 18" xfId="6180"/>
    <cellStyle name="Total 19" xfId="6181"/>
    <cellStyle name="Total 2" xfId="4932"/>
    <cellStyle name="Total 2 2" xfId="4933"/>
    <cellStyle name="Total 2 2 2" xfId="4934"/>
    <cellStyle name="Total 2 2_2-JC" xfId="7345"/>
    <cellStyle name="Total 2 3" xfId="4935"/>
    <cellStyle name="Total 2_2-JC" xfId="7344"/>
    <cellStyle name="Total 20" xfId="6182"/>
    <cellStyle name="Total 20 2" xfId="6183"/>
    <cellStyle name="Total 20_2-JC" xfId="7346"/>
    <cellStyle name="Total 21" xfId="6184"/>
    <cellStyle name="Total 3" xfId="6185"/>
    <cellStyle name="Total 3 2" xfId="6186"/>
    <cellStyle name="Total 3 3" xfId="6187"/>
    <cellStyle name="Total 3_2-JC" xfId="7347"/>
    <cellStyle name="Total 4" xfId="6188"/>
    <cellStyle name="Total 5" xfId="6189"/>
    <cellStyle name="Total 6" xfId="6190"/>
    <cellStyle name="Total 7" xfId="6191"/>
    <cellStyle name="Total 8" xfId="6192"/>
    <cellStyle name="Total 9" xfId="6193"/>
    <cellStyle name="Underline 2" xfId="6194"/>
    <cellStyle name="Unprot" xfId="6195"/>
    <cellStyle name="Unprot$" xfId="6196"/>
    <cellStyle name="Unprot_2-JC" xfId="7348"/>
    <cellStyle name="Unprotect" xfId="6197"/>
    <cellStyle name="Unprotect-$" xfId="6198"/>
    <cellStyle name="Unprotect_2-JC" xfId="7349"/>
    <cellStyle name="Unprotected" xfId="6199"/>
    <cellStyle name="use" xfId="6200"/>
    <cellStyle name="Valuta (0)_IT Assets" xfId="6201"/>
    <cellStyle name="Valuta_IT Assets" xfId="6202"/>
    <cellStyle name="Währung [0]_Austria Expense" xfId="6203"/>
    <cellStyle name="Währung_Austria Expense" xfId="6204"/>
    <cellStyle name="Warning Text 2" xfId="4936"/>
    <cellStyle name="Warning Text 3" xfId="6205"/>
    <cellStyle name="Warning Text 4" xfId="6206"/>
    <cellStyle name="Wrap" xfId="6207"/>
    <cellStyle name="Year" xfId="6208"/>
    <cellStyle name="Year 2" xfId="6209"/>
    <cellStyle name="Year_2-JC" xfId="7350"/>
    <cellStyle name="YELLOWCLEAR" xfId="6210"/>
    <cellStyle name="YELLOWCLEAR 2" xfId="6211"/>
    <cellStyle name="YELLOWCLEAR_2-JC" xfId="7351"/>
    <cellStyle name="YELLOWSHADE" xfId="6212"/>
    <cellStyle name="YELLOWSHADE 2" xfId="6213"/>
    <cellStyle name="YELLOWSHADE_2-JC" xfId="7352"/>
    <cellStyle name="뒤에 오는 하이퍼링크_999-1" xfId="6214"/>
    <cellStyle name="백분율_전사 고정자산(작업용)" xfId="6215"/>
    <cellStyle name="뷭?_BOOKSHIP_공문 " xfId="6216"/>
    <cellStyle name="쉼표 [0]_Inventory~May29" xfId="6217"/>
    <cellStyle name="쉼표_AR_OK" xfId="6218"/>
    <cellStyle name="콤마 [0]_00사업(자금)" xfId="6219"/>
    <cellStyle name="콤마_00사업(자금)" xfId="6220"/>
    <cellStyle name="통화 [0]_전사 고정자산(작업용)" xfId="6221"/>
    <cellStyle name="통화_전사 고정자산(작업용)" xfId="6222"/>
    <cellStyle name="표준_2000-12 AR" xfId="6223"/>
    <cellStyle name="千位分隔_UTC_China_Att_R_Assets_DD_V1c_V3" xfId="6224"/>
    <cellStyle name="崔矾" xfId="6225"/>
    <cellStyle name="常规_Asset List" xfId="6226"/>
    <cellStyle name="拳企扁龋" xfId="6227"/>
    <cellStyle name="拳企扁龋0" xfId="6228"/>
    <cellStyle name="朝楼" xfId="6229"/>
    <cellStyle name="桁区切り [0.00]_PERSONAL" xfId="6230"/>
    <cellStyle name="桁区切り_PERSONAL" xfId="6231"/>
    <cellStyle name="標準_2001購入" xfId="6232"/>
    <cellStyle name="欺季飘" xfId="6233"/>
    <cellStyle name="烹拳 [0]_(type)醚褒" xfId="6234"/>
    <cellStyle name="烹拳_(type)醚褒" xfId="6235"/>
    <cellStyle name="磊府荐" xfId="6236"/>
    <cellStyle name="磊府荐0" xfId="6237"/>
    <cellStyle name="箭磊(R)" xfId="6238"/>
    <cellStyle name="绊沥免仿1" xfId="6239"/>
    <cellStyle name="绊沥免仿2" xfId="6240"/>
    <cellStyle name="绊沥家箭痢" xfId="6241"/>
    <cellStyle name="通貨 [0.00]_PERSONAL" xfId="6242"/>
    <cellStyle name="通貨_PERSONAL" xfId="6243"/>
    <cellStyle name="钎霖_(type)醚褒" xfId="6244"/>
    <cellStyle name="钦魂" xfId="6245"/>
    <cellStyle name="霓付 [0]_(type)醚褒" xfId="6246"/>
    <cellStyle name="霓付_(type)醚褒" xfId="62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BP%20Models\OEB\Distribution\2018-2022\Evidence%20Prep\2017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16">
          <cell r="E16">
            <v>0</v>
          </cell>
        </row>
        <row r="24">
          <cell r="E24">
            <v>2017</v>
          </cell>
        </row>
        <row r="26">
          <cell r="E26">
            <v>2016</v>
          </cell>
        </row>
        <row r="28">
          <cell r="E28">
            <v>2013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08"/>
  <sheetViews>
    <sheetView tabSelected="1" view="pageLayout" topLeftCell="B49" zoomScaleNormal="80" zoomScaleSheetLayoutView="90" workbookViewId="0">
      <selection activeCell="Q62" sqref="Q62"/>
    </sheetView>
  </sheetViews>
  <sheetFormatPr defaultRowHeight="15"/>
  <cols>
    <col min="1" max="1" width="58.85546875" customWidth="1"/>
    <col min="2" max="2" width="15" customWidth="1"/>
    <col min="3" max="3" width="17.28515625" customWidth="1"/>
    <col min="4" max="4" width="13.28515625" bestFit="1" customWidth="1"/>
    <col min="5" max="5" width="12.7109375" bestFit="1" customWidth="1"/>
    <col min="6" max="7" width="12.7109375" customWidth="1"/>
    <col min="8" max="8" width="13.28515625" customWidth="1"/>
    <col min="9" max="9" width="11.140625" bestFit="1" customWidth="1"/>
    <col min="10" max="10" width="13.28515625" bestFit="1" customWidth="1"/>
    <col min="11" max="11" width="12.7109375" bestFit="1" customWidth="1"/>
    <col min="12" max="12" width="10.85546875" bestFit="1" customWidth="1"/>
    <col min="13" max="13" width="4" customWidth="1"/>
  </cols>
  <sheetData>
    <row r="1" spans="1:12">
      <c r="A1" s="1"/>
      <c r="B1" s="1"/>
      <c r="C1" s="1"/>
      <c r="D1" s="1"/>
      <c r="E1" s="1"/>
      <c r="F1" s="1"/>
      <c r="G1" s="1"/>
      <c r="H1" s="1"/>
      <c r="I1" s="1"/>
      <c r="J1" s="1"/>
      <c r="K1" s="58"/>
      <c r="L1" s="56"/>
    </row>
    <row r="2" spans="1:12">
      <c r="A2" s="1"/>
      <c r="B2" s="1"/>
      <c r="C2" s="1"/>
      <c r="D2" s="1"/>
      <c r="E2" s="1"/>
      <c r="F2" s="1"/>
      <c r="G2" s="1"/>
      <c r="H2" s="1"/>
      <c r="I2" s="1"/>
      <c r="J2" s="1"/>
      <c r="K2" s="58"/>
      <c r="L2" s="54"/>
    </row>
    <row r="3" spans="1:12">
      <c r="A3" s="1"/>
      <c r="B3" s="1"/>
      <c r="C3" s="1"/>
      <c r="D3" s="1"/>
      <c r="E3" s="1"/>
      <c r="F3" s="1"/>
      <c r="G3" s="1"/>
      <c r="H3" s="1"/>
      <c r="I3" s="1"/>
      <c r="J3" s="1"/>
      <c r="K3" s="58"/>
      <c r="L3" s="54"/>
    </row>
    <row r="4" spans="1:12">
      <c r="A4" s="1"/>
      <c r="B4" s="1"/>
      <c r="C4" s="1"/>
      <c r="D4" s="1"/>
      <c r="E4" s="1"/>
      <c r="F4" s="1"/>
      <c r="G4" s="1"/>
      <c r="H4" s="1"/>
      <c r="I4" s="1"/>
      <c r="J4" s="1"/>
      <c r="K4" s="58"/>
      <c r="L4" s="55"/>
    </row>
    <row r="5" spans="1:12">
      <c r="A5" s="1"/>
      <c r="B5" s="1"/>
      <c r="C5" s="1"/>
      <c r="D5" s="1"/>
      <c r="E5" s="1"/>
      <c r="F5" s="1"/>
      <c r="G5" s="1"/>
      <c r="H5" s="1"/>
      <c r="I5" s="1"/>
      <c r="J5" s="1"/>
      <c r="K5" s="58"/>
      <c r="L5" s="56"/>
    </row>
    <row r="6" spans="1:12">
      <c r="A6" s="1"/>
      <c r="B6" s="37"/>
      <c r="C6" s="37"/>
      <c r="D6" s="37"/>
      <c r="E6" s="37"/>
      <c r="F6" s="37"/>
      <c r="G6" s="37"/>
      <c r="H6" s="1"/>
      <c r="I6" s="1"/>
      <c r="J6" s="1"/>
      <c r="K6" s="58"/>
      <c r="L6" s="56"/>
    </row>
    <row r="7" spans="1:12">
      <c r="A7" s="1"/>
      <c r="B7" s="1"/>
      <c r="C7" s="1"/>
      <c r="D7" s="1"/>
      <c r="E7" s="1"/>
      <c r="F7" s="1"/>
      <c r="G7" s="1"/>
      <c r="H7" s="1"/>
      <c r="I7" s="1"/>
      <c r="J7" s="1"/>
      <c r="K7" s="58"/>
      <c r="L7" s="57"/>
    </row>
    <row r="8" spans="1:12">
      <c r="A8" s="1"/>
      <c r="B8" s="1"/>
      <c r="C8" s="1"/>
      <c r="D8" s="1"/>
      <c r="E8" s="1"/>
      <c r="F8" s="1"/>
      <c r="G8" s="1"/>
      <c r="H8" s="1"/>
      <c r="I8" s="1"/>
      <c r="J8" s="1"/>
      <c r="K8" s="14"/>
      <c r="L8" s="14"/>
    </row>
    <row r="9" spans="1:12" ht="18">
      <c r="A9" s="152" t="s">
        <v>0</v>
      </c>
      <c r="B9" s="152"/>
      <c r="C9" s="152"/>
      <c r="D9" s="152"/>
      <c r="E9" s="152"/>
      <c r="F9" s="152"/>
      <c r="G9" s="152"/>
      <c r="H9" s="1"/>
      <c r="I9" s="1"/>
      <c r="J9" s="1"/>
      <c r="K9" s="1"/>
      <c r="L9" s="1"/>
    </row>
    <row r="10" spans="1:12" ht="18">
      <c r="A10" s="152" t="s">
        <v>16</v>
      </c>
      <c r="B10" s="152"/>
      <c r="C10" s="152"/>
      <c r="D10" s="152"/>
      <c r="E10" s="152"/>
      <c r="F10" s="152"/>
      <c r="G10" s="152"/>
      <c r="H10" s="1"/>
      <c r="I10" s="1"/>
      <c r="J10" s="1"/>
      <c r="K10" s="1"/>
      <c r="L10" s="1"/>
    </row>
    <row r="11" spans="1:12" ht="6.6" customHeight="1">
      <c r="A11" s="1"/>
      <c r="B11" s="1"/>
      <c r="C11" s="1"/>
      <c r="D11" s="1"/>
      <c r="E11" s="1"/>
      <c r="F11" s="1"/>
      <c r="G11" s="1"/>
      <c r="H11" s="1"/>
      <c r="I11" s="1"/>
      <c r="J11" s="1"/>
      <c r="K11" s="1"/>
      <c r="L11" s="1"/>
    </row>
    <row r="12" spans="1:12" ht="6.6" customHeight="1">
      <c r="A12" s="1"/>
      <c r="B12" s="1"/>
      <c r="C12" s="1"/>
      <c r="D12" s="1"/>
      <c r="E12" s="1"/>
      <c r="F12" s="1"/>
      <c r="G12" s="1"/>
      <c r="H12" s="4"/>
      <c r="I12" s="4"/>
      <c r="J12" s="1"/>
      <c r="K12" s="1"/>
      <c r="L12" s="1"/>
    </row>
    <row r="13" spans="1:12" ht="38.25">
      <c r="A13" s="108"/>
      <c r="B13" s="66" t="s">
        <v>70</v>
      </c>
      <c r="C13" s="66" t="s">
        <v>71</v>
      </c>
      <c r="D13" s="66" t="s">
        <v>17</v>
      </c>
      <c r="E13" s="66" t="s">
        <v>127</v>
      </c>
      <c r="F13" s="66" t="s">
        <v>62</v>
      </c>
      <c r="G13" s="66" t="s">
        <v>63</v>
      </c>
      <c r="H13" s="153"/>
      <c r="I13" s="153"/>
      <c r="J13" s="6"/>
      <c r="K13" s="6"/>
      <c r="L13" s="1"/>
    </row>
    <row r="14" spans="1:12">
      <c r="A14" s="67" t="s">
        <v>1</v>
      </c>
      <c r="B14" s="68" t="s">
        <v>65</v>
      </c>
      <c r="C14" s="68" t="s">
        <v>65</v>
      </c>
      <c r="D14" s="68" t="s">
        <v>65</v>
      </c>
      <c r="E14" s="68" t="s">
        <v>65</v>
      </c>
      <c r="F14" s="68" t="s">
        <v>65</v>
      </c>
      <c r="G14" s="68" t="s">
        <v>65</v>
      </c>
      <c r="H14" s="109"/>
      <c r="I14" s="109"/>
      <c r="J14" s="6"/>
      <c r="K14" s="6"/>
      <c r="L14" s="1"/>
    </row>
    <row r="15" spans="1:12">
      <c r="A15" s="110" t="s">
        <v>53</v>
      </c>
      <c r="B15" s="111">
        <f>'2-JC'!B25</f>
        <v>325.68037441999985</v>
      </c>
      <c r="C15" s="111">
        <f>'2-JC'!C25</f>
        <v>316.45097992999996</v>
      </c>
      <c r="D15" s="111">
        <f>'2-JC'!D25</f>
        <v>304.64552883999994</v>
      </c>
      <c r="E15" s="111">
        <f>'2-JC'!E25</f>
        <v>323.72727699447165</v>
      </c>
      <c r="F15" s="111">
        <f>'2-JC'!F25</f>
        <v>334.47554353000004</v>
      </c>
      <c r="G15" s="111">
        <f>'2-JC'!G25</f>
        <v>346.73748689000001</v>
      </c>
      <c r="H15" s="146"/>
      <c r="I15" s="112"/>
      <c r="J15" s="6"/>
      <c r="K15" s="6"/>
      <c r="L15" s="1"/>
    </row>
    <row r="16" spans="1:12">
      <c r="A16" s="110" t="s">
        <v>56</v>
      </c>
      <c r="B16" s="111">
        <f>'2-JC'!B32</f>
        <v>10.97958614</v>
      </c>
      <c r="C16" s="111">
        <f>'2-JC'!C32</f>
        <v>15.443270049999999</v>
      </c>
      <c r="D16" s="111">
        <f>'2-JC'!D32</f>
        <v>10.89507938</v>
      </c>
      <c r="E16" s="111">
        <f>'2-JC'!E32</f>
        <v>11.946312956838709</v>
      </c>
      <c r="F16" s="111">
        <f>'2-JC'!F32</f>
        <v>13.238901530000001</v>
      </c>
      <c r="G16" s="111">
        <f>'2-JC'!G32</f>
        <v>10.989809360000001</v>
      </c>
      <c r="H16" s="146"/>
      <c r="I16" s="112"/>
      <c r="J16" s="6"/>
      <c r="K16" s="6"/>
      <c r="L16" s="1"/>
    </row>
    <row r="17" spans="1:13">
      <c r="A17" s="110" t="s">
        <v>59</v>
      </c>
      <c r="B17" s="111">
        <f>'2-JC'!B38</f>
        <v>29.543760014224876</v>
      </c>
      <c r="C17" s="111">
        <f>'2-JC'!C38</f>
        <v>35.837842734834069</v>
      </c>
      <c r="D17" s="111">
        <f>'2-JC'!D38</f>
        <v>27.569996034177574</v>
      </c>
      <c r="E17" s="111">
        <f>'2-JC'!E38</f>
        <v>31.529439994827278</v>
      </c>
      <c r="F17" s="111">
        <f>'2-JC'!F38</f>
        <v>33.416423814776813</v>
      </c>
      <c r="G17" s="111">
        <f>'2-JC'!G38</f>
        <v>36.687121643698177</v>
      </c>
      <c r="H17" s="146"/>
      <c r="I17" s="112"/>
      <c r="J17" s="6"/>
      <c r="K17" s="6"/>
      <c r="L17" s="1"/>
    </row>
    <row r="18" spans="1:13">
      <c r="A18" s="110" t="s">
        <v>118</v>
      </c>
      <c r="B18" s="111">
        <f>'2-JC'!B61</f>
        <v>15.020576920479096</v>
      </c>
      <c r="C18" s="111">
        <f>'2-JC'!C61</f>
        <v>18.358206341128348</v>
      </c>
      <c r="D18" s="111">
        <f>'2-JC'!D61</f>
        <v>16.399999999999999</v>
      </c>
      <c r="E18" s="111">
        <f>'2-JC'!E61</f>
        <v>12.160229518331846</v>
      </c>
      <c r="F18" s="111">
        <f>'2-JC'!F61</f>
        <v>13.274491936538201</v>
      </c>
      <c r="G18" s="111">
        <f>'2-JC'!G61</f>
        <v>13.271500474296817</v>
      </c>
      <c r="H18" s="146"/>
      <c r="I18" s="112"/>
      <c r="J18" s="6"/>
      <c r="K18" s="6"/>
      <c r="L18" s="1"/>
    </row>
    <row r="19" spans="1:13">
      <c r="A19" s="113" t="s">
        <v>2</v>
      </c>
      <c r="B19" s="114">
        <f t="shared" ref="B19:G19" si="0">SUM(B15:B18)</f>
        <v>381.22429749470376</v>
      </c>
      <c r="C19" s="114">
        <f t="shared" si="0"/>
        <v>386.09029905596236</v>
      </c>
      <c r="D19" s="114">
        <f t="shared" si="0"/>
        <v>359.51060425417751</v>
      </c>
      <c r="E19" s="114">
        <f t="shared" si="0"/>
        <v>379.36325946446948</v>
      </c>
      <c r="F19" s="114">
        <f t="shared" si="0"/>
        <v>394.40536081131506</v>
      </c>
      <c r="G19" s="114">
        <f t="shared" si="0"/>
        <v>407.68591836799499</v>
      </c>
      <c r="H19" s="147"/>
      <c r="I19" s="115"/>
      <c r="J19" s="6"/>
      <c r="K19" s="6"/>
      <c r="L19" s="1"/>
    </row>
    <row r="20" spans="1:13">
      <c r="A20" s="110" t="s">
        <v>3</v>
      </c>
      <c r="B20" s="116"/>
      <c r="C20" s="116"/>
      <c r="D20" s="117">
        <f>IF(ISERROR((D19-B19)/B19), "", (D19-B19)/B19)</f>
        <v>-5.695778937287678E-2</v>
      </c>
      <c r="E20" s="117">
        <f t="shared" ref="E20:G20" si="1">IF(ISERROR((E19-D19)/D19), "", (E19-D19)/D19)</f>
        <v>5.5221334156407662E-2</v>
      </c>
      <c r="F20" s="117">
        <f t="shared" si="1"/>
        <v>3.9650917614109125E-2</v>
      </c>
      <c r="G20" s="117">
        <f t="shared" si="1"/>
        <v>3.3672355592127431E-2</v>
      </c>
      <c r="H20" s="148"/>
      <c r="I20" s="118"/>
      <c r="J20" s="6"/>
      <c r="K20" s="6"/>
      <c r="L20" s="1"/>
    </row>
    <row r="21" spans="1:13">
      <c r="A21" s="110" t="s">
        <v>67</v>
      </c>
      <c r="B21" s="117"/>
      <c r="C21" s="117"/>
      <c r="D21" s="117"/>
      <c r="E21" s="117"/>
      <c r="F21" s="117"/>
      <c r="G21" s="117">
        <f>IF(ISERROR((G19-B19)/B19), "", (G19-B19)/B19)</f>
        <v>6.9412209681254236E-2</v>
      </c>
      <c r="H21" s="118"/>
      <c r="I21" s="118"/>
      <c r="J21" s="6"/>
      <c r="K21" s="6"/>
      <c r="L21" s="1"/>
    </row>
    <row r="22" spans="1:13">
      <c r="A22" s="110" t="s">
        <v>72</v>
      </c>
      <c r="B22" s="111">
        <f>'2-JC'!B47</f>
        <v>209.33901689000001</v>
      </c>
      <c r="C22" s="111">
        <f>'2-JC'!C47</f>
        <v>111.66529999999997</v>
      </c>
      <c r="D22" s="111">
        <f>'2-JC'!D47</f>
        <v>155.5</v>
      </c>
      <c r="E22" s="111">
        <f>'2-JC'!E47</f>
        <v>118.79999999999998</v>
      </c>
      <c r="F22" s="111">
        <f>'2-JC'!F47</f>
        <v>132.6223</v>
      </c>
      <c r="G22" s="111">
        <f>'2-JC'!G47</f>
        <v>131.6</v>
      </c>
      <c r="H22" s="146"/>
      <c r="I22" s="112"/>
      <c r="J22" s="6"/>
      <c r="K22" s="6"/>
      <c r="L22" s="1"/>
    </row>
    <row r="23" spans="1:13">
      <c r="A23" s="110" t="s">
        <v>73</v>
      </c>
      <c r="B23" s="111">
        <v>10.518914566772033</v>
      </c>
      <c r="C23" s="111">
        <v>6.614711040827248</v>
      </c>
      <c r="D23" s="111">
        <v>9.5645740617249988</v>
      </c>
      <c r="E23" s="111">
        <v>7.57717355671</v>
      </c>
      <c r="F23" s="111">
        <v>7.6443394885543192</v>
      </c>
      <c r="G23" s="111">
        <v>8.3342229625609487</v>
      </c>
      <c r="H23" s="146"/>
      <c r="I23" s="112"/>
      <c r="J23" s="6"/>
      <c r="K23" s="6"/>
      <c r="L23" s="1"/>
    </row>
    <row r="24" spans="1:13">
      <c r="A24" s="110" t="s">
        <v>74</v>
      </c>
      <c r="B24" s="111">
        <f>'2-JC'!B$58-B23</f>
        <v>66.238944733802441</v>
      </c>
      <c r="C24" s="111">
        <f>'2-JC'!C$58-C23</f>
        <v>70.636827444989862</v>
      </c>
      <c r="D24" s="111">
        <f>'2-JC'!D$58-D23</f>
        <v>70.936518526747008</v>
      </c>
      <c r="E24" s="111">
        <f>'2-JC'!E$58-E23</f>
        <v>78.203191156866481</v>
      </c>
      <c r="F24" s="111">
        <f>'2-JC'!F$58-F23</f>
        <v>79.509172145806829</v>
      </c>
      <c r="G24" s="111">
        <f>'2-JC'!G$58-G23</f>
        <v>79.627245169806898</v>
      </c>
      <c r="H24" s="146"/>
      <c r="I24" s="112"/>
      <c r="J24" s="6"/>
      <c r="K24" s="6"/>
      <c r="L24" s="1"/>
    </row>
    <row r="25" spans="1:13">
      <c r="A25" s="110" t="s">
        <v>96</v>
      </c>
      <c r="B25" s="111">
        <f>'2-JC'!B69</f>
        <v>109.33196285867001</v>
      </c>
      <c r="C25" s="111">
        <f>'2-JC'!C69</f>
        <v>85.687265395258322</v>
      </c>
      <c r="D25" s="111">
        <f>'2-JC'!D69</f>
        <v>85.770737446875515</v>
      </c>
      <c r="E25" s="111">
        <f>'2-JC'!E69</f>
        <v>85.341881979304645</v>
      </c>
      <c r="F25" s="111">
        <f>'2-JC'!F69</f>
        <v>85.553331075006767</v>
      </c>
      <c r="G25" s="111">
        <f>'2-JC'!G69</f>
        <v>80.443493240222494</v>
      </c>
      <c r="H25" s="146"/>
      <c r="I25" s="112"/>
      <c r="J25" s="6"/>
      <c r="K25" s="6"/>
      <c r="L25" s="1"/>
    </row>
    <row r="26" spans="1:13">
      <c r="A26" s="110" t="s">
        <v>99</v>
      </c>
      <c r="B26" s="111">
        <f>'2-JC'!B74</f>
        <v>-102.10511216952597</v>
      </c>
      <c r="C26" s="111">
        <f>'2-JC'!C74</f>
        <v>-117.60508614595263</v>
      </c>
      <c r="D26" s="111">
        <f>'2-JC'!D74</f>
        <v>-108.79385628999999</v>
      </c>
      <c r="E26" s="111">
        <f>'2-JC'!E74</f>
        <v>-106.69611446675545</v>
      </c>
      <c r="F26" s="111">
        <f>'2-JC'!F74</f>
        <v>-126.90681524977627</v>
      </c>
      <c r="G26" s="111">
        <f>'2-JC'!G74</f>
        <v>-122.85746331394881</v>
      </c>
      <c r="H26" s="146"/>
      <c r="I26" s="112"/>
      <c r="J26" s="6"/>
      <c r="K26" s="6"/>
      <c r="L26" s="1"/>
    </row>
    <row r="27" spans="1:13">
      <c r="A27" s="113" t="s">
        <v>2</v>
      </c>
      <c r="B27" s="114">
        <f t="shared" ref="B27:G27" si="2">SUM(B22:B26)</f>
        <v>293.32372687971849</v>
      </c>
      <c r="C27" s="114">
        <f t="shared" si="2"/>
        <v>156.99901773512278</v>
      </c>
      <c r="D27" s="114">
        <f t="shared" si="2"/>
        <v>212.97797374534753</v>
      </c>
      <c r="E27" s="114">
        <f t="shared" si="2"/>
        <v>183.22613222612569</v>
      </c>
      <c r="F27" s="114">
        <f t="shared" si="2"/>
        <v>178.42232745959166</v>
      </c>
      <c r="G27" s="114">
        <f t="shared" si="2"/>
        <v>177.14749805864153</v>
      </c>
      <c r="H27" s="147"/>
      <c r="I27" s="115"/>
      <c r="J27" s="8"/>
      <c r="K27" s="8"/>
      <c r="L27" s="8"/>
      <c r="M27" s="8"/>
    </row>
    <row r="28" spans="1:13">
      <c r="A28" s="110" t="s">
        <v>3</v>
      </c>
      <c r="B28" s="116"/>
      <c r="C28" s="116"/>
      <c r="D28" s="117">
        <f>IF(ISERROR((D27-B27)/B27), "", (D27-B27)/B27)</f>
        <v>-0.27391494711001635</v>
      </c>
      <c r="E28" s="117">
        <f t="shared" ref="E28:G28" si="3">IF(ISERROR((E27-D27)/D27), "", (E27-D27)/D27)</f>
        <v>-0.1396944528864538</v>
      </c>
      <c r="F28" s="117">
        <f t="shared" si="3"/>
        <v>-2.6217901934454894E-2</v>
      </c>
      <c r="G28" s="117">
        <f t="shared" si="3"/>
        <v>-7.145010487764448E-3</v>
      </c>
      <c r="H28" s="148"/>
      <c r="I28" s="118"/>
      <c r="J28" s="6"/>
      <c r="K28" s="6"/>
      <c r="L28" s="1"/>
    </row>
    <row r="29" spans="1:13">
      <c r="A29" s="110" t="s">
        <v>67</v>
      </c>
      <c r="B29" s="117"/>
      <c r="C29" s="117"/>
      <c r="D29" s="117"/>
      <c r="E29" s="117"/>
      <c r="F29" s="117"/>
      <c r="G29" s="117">
        <f>IF(ISERROR((G27-B27)/B27), "", (G27-B27)/B27)</f>
        <v>-0.39606829647543873</v>
      </c>
      <c r="H29" s="148"/>
      <c r="I29" s="118"/>
      <c r="J29" s="6"/>
      <c r="K29" s="6"/>
      <c r="L29" s="1"/>
    </row>
    <row r="30" spans="1:13">
      <c r="A30" s="113" t="s">
        <v>4</v>
      </c>
      <c r="B30" s="114">
        <f t="shared" ref="B30:G30" si="4">SUM(B27,B19)</f>
        <v>674.54802437442231</v>
      </c>
      <c r="C30" s="114">
        <f t="shared" si="4"/>
        <v>543.08931679108514</v>
      </c>
      <c r="D30" s="114">
        <f t="shared" si="4"/>
        <v>572.48857799952498</v>
      </c>
      <c r="E30" s="114">
        <f t="shared" si="4"/>
        <v>562.58939169059522</v>
      </c>
      <c r="F30" s="114">
        <f t="shared" si="4"/>
        <v>572.82768827090672</v>
      </c>
      <c r="G30" s="114">
        <f t="shared" si="4"/>
        <v>584.83341642663652</v>
      </c>
      <c r="H30" s="147"/>
      <c r="I30" s="115"/>
      <c r="J30" s="6"/>
      <c r="K30" s="6"/>
      <c r="L30" s="1"/>
    </row>
    <row r="31" spans="1:13">
      <c r="A31" s="110" t="s">
        <v>3</v>
      </c>
      <c r="B31" s="116"/>
      <c r="C31" s="119"/>
      <c r="D31" s="117">
        <f>IF(ISERROR((D30-B30)/B30), "", (D30-B30)/B30)</f>
        <v>-0.15130048964200518</v>
      </c>
      <c r="E31" s="117">
        <f t="shared" ref="E31:G31" si="5">IF(ISERROR((E30-D30)/D30), "", (E30-D30)/D30)</f>
        <v>-1.7291500109086842E-2</v>
      </c>
      <c r="F31" s="117">
        <f t="shared" si="5"/>
        <v>1.8198524059519074E-2</v>
      </c>
      <c r="G31" s="117">
        <f t="shared" si="5"/>
        <v>2.0958707830568316E-2</v>
      </c>
      <c r="H31" s="148"/>
      <c r="I31" s="118"/>
      <c r="J31" s="6"/>
      <c r="K31" s="6"/>
      <c r="L31" s="1"/>
    </row>
    <row r="32" spans="1:13" ht="4.9000000000000004" customHeight="1">
      <c r="A32" s="120"/>
      <c r="B32" s="121"/>
      <c r="C32" s="121"/>
      <c r="D32" s="122"/>
      <c r="E32" s="122"/>
      <c r="F32" s="122"/>
      <c r="G32" s="121"/>
      <c r="H32" s="123"/>
      <c r="I32" s="123"/>
      <c r="J32" s="6"/>
      <c r="K32" s="6"/>
      <c r="L32" s="1"/>
    </row>
    <row r="33" spans="1:12" ht="4.9000000000000004" customHeight="1">
      <c r="A33" s="120"/>
      <c r="B33" s="120"/>
      <c r="C33" s="120"/>
      <c r="D33" s="120"/>
      <c r="E33" s="120"/>
      <c r="F33" s="120"/>
      <c r="G33" s="120"/>
      <c r="H33" s="124"/>
      <c r="I33" s="124"/>
      <c r="J33" s="6"/>
      <c r="K33" s="6"/>
      <c r="L33" s="1"/>
    </row>
    <row r="34" spans="1:12" ht="36">
      <c r="A34" s="108"/>
      <c r="B34" s="125" t="str">
        <f t="shared" ref="B34:G34" si="6">B13</f>
        <v>2014 Actuals</v>
      </c>
      <c r="C34" s="125" t="str">
        <f t="shared" si="6"/>
        <v>Last Rebasing Year (2015 Board-Approved)</v>
      </c>
      <c r="D34" s="125" t="str">
        <f t="shared" si="6"/>
        <v>2015 Actuals</v>
      </c>
      <c r="E34" s="125" t="str">
        <f t="shared" si="6"/>
        <v>2016 Actuals</v>
      </c>
      <c r="F34" s="125" t="str">
        <f t="shared" si="6"/>
        <v>2017 Bridge Year</v>
      </c>
      <c r="G34" s="125" t="str">
        <f t="shared" si="6"/>
        <v>2018 Test Year</v>
      </c>
      <c r="H34" s="124"/>
      <c r="I34" s="124"/>
      <c r="J34" s="6"/>
      <c r="K34" s="6"/>
      <c r="L34" s="1"/>
    </row>
    <row r="35" spans="1:12">
      <c r="A35" s="110" t="s">
        <v>53</v>
      </c>
      <c r="B35" s="126">
        <f t="shared" ref="B35:G38" si="7">B15</f>
        <v>325.68037441999985</v>
      </c>
      <c r="C35" s="126">
        <f t="shared" si="7"/>
        <v>316.45097992999996</v>
      </c>
      <c r="D35" s="126">
        <f t="shared" si="7"/>
        <v>304.64552883999994</v>
      </c>
      <c r="E35" s="126">
        <f t="shared" si="7"/>
        <v>323.72727699447165</v>
      </c>
      <c r="F35" s="126">
        <f t="shared" si="7"/>
        <v>334.47554353000004</v>
      </c>
      <c r="G35" s="126">
        <f t="shared" si="7"/>
        <v>346.73748689000001</v>
      </c>
      <c r="H35" s="149"/>
      <c r="I35" s="124"/>
      <c r="J35" s="6"/>
      <c r="K35" s="6"/>
      <c r="L35" s="1"/>
    </row>
    <row r="36" spans="1:12">
      <c r="A36" s="110" t="s">
        <v>56</v>
      </c>
      <c r="B36" s="126">
        <f t="shared" si="7"/>
        <v>10.97958614</v>
      </c>
      <c r="C36" s="126">
        <f t="shared" si="7"/>
        <v>15.443270049999999</v>
      </c>
      <c r="D36" s="126">
        <f t="shared" si="7"/>
        <v>10.89507938</v>
      </c>
      <c r="E36" s="126">
        <f t="shared" si="7"/>
        <v>11.946312956838709</v>
      </c>
      <c r="F36" s="126">
        <f t="shared" si="7"/>
        <v>13.238901530000001</v>
      </c>
      <c r="G36" s="126">
        <f t="shared" si="7"/>
        <v>10.989809360000001</v>
      </c>
      <c r="H36" s="149"/>
      <c r="I36" s="124"/>
      <c r="J36" s="6"/>
      <c r="K36" s="6"/>
      <c r="L36" s="1"/>
    </row>
    <row r="37" spans="1:12">
      <c r="A37" s="110" t="s">
        <v>59</v>
      </c>
      <c r="B37" s="126">
        <f t="shared" si="7"/>
        <v>29.543760014224876</v>
      </c>
      <c r="C37" s="126">
        <f t="shared" si="7"/>
        <v>35.837842734834069</v>
      </c>
      <c r="D37" s="126">
        <f t="shared" si="7"/>
        <v>27.569996034177574</v>
      </c>
      <c r="E37" s="126">
        <f t="shared" si="7"/>
        <v>31.529439994827278</v>
      </c>
      <c r="F37" s="126">
        <f t="shared" si="7"/>
        <v>33.416423814776813</v>
      </c>
      <c r="G37" s="126">
        <f t="shared" si="7"/>
        <v>36.687121643698177</v>
      </c>
      <c r="H37" s="149"/>
      <c r="I37" s="124"/>
      <c r="J37" s="6"/>
      <c r="K37" s="6"/>
      <c r="L37" s="1"/>
    </row>
    <row r="38" spans="1:12">
      <c r="A38" s="110" t="s">
        <v>118</v>
      </c>
      <c r="B38" s="126">
        <f t="shared" si="7"/>
        <v>15.020576920479096</v>
      </c>
      <c r="C38" s="126">
        <f t="shared" si="7"/>
        <v>18.358206341128348</v>
      </c>
      <c r="D38" s="126">
        <f t="shared" si="7"/>
        <v>16.399999999999999</v>
      </c>
      <c r="E38" s="126">
        <f t="shared" si="7"/>
        <v>12.160229518331846</v>
      </c>
      <c r="F38" s="126">
        <f t="shared" si="7"/>
        <v>13.274491936538201</v>
      </c>
      <c r="G38" s="126">
        <f t="shared" si="7"/>
        <v>13.271500474296817</v>
      </c>
      <c r="H38" s="149"/>
      <c r="I38" s="124"/>
      <c r="J38" s="6"/>
      <c r="K38" s="6"/>
      <c r="L38" s="1"/>
    </row>
    <row r="39" spans="1:12">
      <c r="A39" s="110" t="s">
        <v>72</v>
      </c>
      <c r="B39" s="126">
        <f t="shared" ref="B39:G43" si="8">B22</f>
        <v>209.33901689000001</v>
      </c>
      <c r="C39" s="126">
        <f t="shared" si="8"/>
        <v>111.66529999999997</v>
      </c>
      <c r="D39" s="126">
        <f t="shared" si="8"/>
        <v>155.5</v>
      </c>
      <c r="E39" s="126">
        <f t="shared" si="8"/>
        <v>118.79999999999998</v>
      </c>
      <c r="F39" s="126">
        <f t="shared" si="8"/>
        <v>132.6223</v>
      </c>
      <c r="G39" s="126">
        <f t="shared" si="8"/>
        <v>131.6</v>
      </c>
      <c r="H39" s="149"/>
      <c r="I39" s="124"/>
      <c r="J39" s="6"/>
      <c r="K39" s="6"/>
      <c r="L39" s="1"/>
    </row>
    <row r="40" spans="1:12">
      <c r="A40" s="110" t="s">
        <v>73</v>
      </c>
      <c r="B40" s="126">
        <f t="shared" si="8"/>
        <v>10.518914566772033</v>
      </c>
      <c r="C40" s="126">
        <f t="shared" si="8"/>
        <v>6.614711040827248</v>
      </c>
      <c r="D40" s="126">
        <f t="shared" si="8"/>
        <v>9.5645740617249988</v>
      </c>
      <c r="E40" s="126">
        <f t="shared" si="8"/>
        <v>7.57717355671</v>
      </c>
      <c r="F40" s="126">
        <f t="shared" si="8"/>
        <v>7.6443394885543192</v>
      </c>
      <c r="G40" s="126">
        <f t="shared" si="8"/>
        <v>8.3342229625609487</v>
      </c>
      <c r="H40" s="149"/>
      <c r="I40" s="124"/>
      <c r="J40" s="6"/>
      <c r="K40" s="6"/>
      <c r="L40" s="1"/>
    </row>
    <row r="41" spans="1:12">
      <c r="A41" s="110" t="s">
        <v>74</v>
      </c>
      <c r="B41" s="126">
        <f t="shared" si="8"/>
        <v>66.238944733802441</v>
      </c>
      <c r="C41" s="126">
        <f t="shared" si="8"/>
        <v>70.636827444989862</v>
      </c>
      <c r="D41" s="126">
        <f t="shared" si="8"/>
        <v>70.936518526747008</v>
      </c>
      <c r="E41" s="126">
        <f t="shared" si="8"/>
        <v>78.203191156866481</v>
      </c>
      <c r="F41" s="126">
        <f t="shared" si="8"/>
        <v>79.509172145806829</v>
      </c>
      <c r="G41" s="126">
        <f t="shared" si="8"/>
        <v>79.627245169806898</v>
      </c>
      <c r="H41" s="149"/>
      <c r="I41" s="124"/>
      <c r="J41" s="6"/>
      <c r="K41" s="6"/>
      <c r="L41" s="1"/>
    </row>
    <row r="42" spans="1:12">
      <c r="A42" s="110" t="s">
        <v>96</v>
      </c>
      <c r="B42" s="126">
        <f t="shared" si="8"/>
        <v>109.33196285867001</v>
      </c>
      <c r="C42" s="126">
        <f t="shared" si="8"/>
        <v>85.687265395258322</v>
      </c>
      <c r="D42" s="126">
        <f t="shared" si="8"/>
        <v>85.770737446875515</v>
      </c>
      <c r="E42" s="126">
        <f t="shared" si="8"/>
        <v>85.341881979304645</v>
      </c>
      <c r="F42" s="126">
        <f t="shared" si="8"/>
        <v>85.553331075006767</v>
      </c>
      <c r="G42" s="126">
        <f t="shared" si="8"/>
        <v>80.443493240222494</v>
      </c>
      <c r="H42" s="149"/>
      <c r="I42" s="124"/>
      <c r="J42" s="6"/>
      <c r="K42" s="6"/>
      <c r="L42" s="1"/>
    </row>
    <row r="43" spans="1:12">
      <c r="A43" s="110" t="s">
        <v>99</v>
      </c>
      <c r="B43" s="126">
        <f t="shared" si="8"/>
        <v>-102.10511216952597</v>
      </c>
      <c r="C43" s="126">
        <f t="shared" si="8"/>
        <v>-117.60508614595263</v>
      </c>
      <c r="D43" s="126">
        <f t="shared" si="8"/>
        <v>-108.79385628999999</v>
      </c>
      <c r="E43" s="126">
        <f t="shared" si="8"/>
        <v>-106.69611446675545</v>
      </c>
      <c r="F43" s="126">
        <f t="shared" si="8"/>
        <v>-126.90681524977627</v>
      </c>
      <c r="G43" s="126">
        <f t="shared" si="8"/>
        <v>-122.85746331394881</v>
      </c>
      <c r="H43" s="149"/>
      <c r="I43" s="124"/>
      <c r="J43" s="6"/>
      <c r="K43" s="6"/>
      <c r="L43" s="1"/>
    </row>
    <row r="44" spans="1:12">
      <c r="A44" s="113" t="s">
        <v>4</v>
      </c>
      <c r="B44" s="114">
        <f t="shared" ref="B44:G44" si="9">SUM(B35:B43)</f>
        <v>674.54802437442231</v>
      </c>
      <c r="C44" s="114">
        <f t="shared" si="9"/>
        <v>543.08931679108514</v>
      </c>
      <c r="D44" s="114">
        <f t="shared" si="9"/>
        <v>572.48857799952498</v>
      </c>
      <c r="E44" s="114">
        <f t="shared" si="9"/>
        <v>562.58939169059511</v>
      </c>
      <c r="F44" s="114">
        <f t="shared" si="9"/>
        <v>572.82768827090672</v>
      </c>
      <c r="G44" s="114">
        <f t="shared" si="9"/>
        <v>584.83341642663663</v>
      </c>
      <c r="H44" s="149"/>
      <c r="I44" s="124"/>
      <c r="J44" s="6"/>
      <c r="K44" s="6"/>
      <c r="L44" s="1"/>
    </row>
    <row r="45" spans="1:12">
      <c r="A45" s="110" t="s">
        <v>3</v>
      </c>
      <c r="B45" s="116"/>
      <c r="C45" s="119"/>
      <c r="D45" s="117">
        <f>IF(ISERROR((D44-B44)/B44), "", (D44-B44)/B44)</f>
        <v>-0.15130048964200518</v>
      </c>
      <c r="E45" s="117">
        <f t="shared" ref="E45:G45" si="10">IF(ISERROR((E44-D44)/D44), "", (E44-D44)/D44)</f>
        <v>-1.7291500109087039E-2</v>
      </c>
      <c r="F45" s="117">
        <f t="shared" si="10"/>
        <v>1.8198524059519283E-2</v>
      </c>
      <c r="G45" s="117">
        <f t="shared" si="10"/>
        <v>2.0958707830568513E-2</v>
      </c>
      <c r="H45" s="149"/>
      <c r="I45" s="124"/>
      <c r="J45" s="6"/>
      <c r="K45" s="6"/>
      <c r="L45" s="1"/>
    </row>
    <row r="46" spans="1:12" ht="8.4499999999999993" customHeight="1">
      <c r="A46" s="124"/>
      <c r="B46" s="124"/>
      <c r="C46" s="124"/>
      <c r="D46" s="124"/>
      <c r="E46" s="124"/>
      <c r="F46" s="124"/>
      <c r="G46" s="124"/>
      <c r="H46" s="124"/>
      <c r="I46" s="124"/>
      <c r="J46" s="6"/>
      <c r="K46" s="6"/>
      <c r="L46" s="1"/>
    </row>
    <row r="47" spans="1:12" ht="8.4499999999999993" customHeight="1">
      <c r="A47" s="124"/>
      <c r="B47" s="124"/>
      <c r="C47" s="124"/>
      <c r="D47" s="124"/>
      <c r="E47" s="124"/>
      <c r="F47" s="124"/>
      <c r="G47" s="124"/>
      <c r="H47" s="124"/>
      <c r="I47" s="124"/>
      <c r="J47" s="6"/>
      <c r="K47" s="6"/>
      <c r="L47" s="1"/>
    </row>
    <row r="48" spans="1:12" ht="44.25" customHeight="1">
      <c r="A48" s="127"/>
      <c r="B48" s="128" t="str">
        <f>B13</f>
        <v>2014 Actuals</v>
      </c>
      <c r="C48" s="128" t="str">
        <f>C13</f>
        <v>Last Rebasing Year (2015 Board-Approved)</v>
      </c>
      <c r="D48" s="129"/>
      <c r="E48" s="128" t="str">
        <f>D13</f>
        <v>2015 Actuals</v>
      </c>
      <c r="F48" s="128" t="s">
        <v>117</v>
      </c>
      <c r="G48" s="128" t="str">
        <f>E13</f>
        <v>2016 Actuals</v>
      </c>
      <c r="H48" s="128" t="s">
        <v>131</v>
      </c>
      <c r="I48" s="128" t="str">
        <f>F13</f>
        <v>2017 Bridge Year</v>
      </c>
      <c r="J48" s="128" t="s">
        <v>132</v>
      </c>
      <c r="K48" s="128" t="str">
        <f>G13</f>
        <v>2018 Test Year</v>
      </c>
      <c r="L48" s="128" t="s">
        <v>100</v>
      </c>
    </row>
    <row r="49" spans="1:13">
      <c r="A49" s="130" t="s">
        <v>53</v>
      </c>
      <c r="B49" s="126">
        <f t="shared" ref="B49:C52" si="11">B15</f>
        <v>325.68037441999985</v>
      </c>
      <c r="C49" s="126">
        <f t="shared" si="11"/>
        <v>316.45097992999996</v>
      </c>
      <c r="D49" s="131"/>
      <c r="E49" s="132">
        <f>D15</f>
        <v>304.64552883999994</v>
      </c>
      <c r="F49" s="132">
        <f>E49-B49</f>
        <v>-21.03484557999991</v>
      </c>
      <c r="G49" s="132">
        <f>E15</f>
        <v>323.72727699447165</v>
      </c>
      <c r="H49" s="132">
        <f>G49-E49</f>
        <v>19.081748154471711</v>
      </c>
      <c r="I49" s="132">
        <f>F15</f>
        <v>334.47554353000004</v>
      </c>
      <c r="J49" s="9">
        <f>I49-G49</f>
        <v>10.748266535528387</v>
      </c>
      <c r="K49" s="9">
        <f>G15</f>
        <v>346.73748689000001</v>
      </c>
      <c r="L49" s="9">
        <f>K49-I49</f>
        <v>12.261943359999975</v>
      </c>
      <c r="M49" s="150"/>
    </row>
    <row r="50" spans="1:13">
      <c r="A50" s="130" t="s">
        <v>56</v>
      </c>
      <c r="B50" s="126">
        <f t="shared" si="11"/>
        <v>10.97958614</v>
      </c>
      <c r="C50" s="126">
        <f t="shared" si="11"/>
        <v>15.443270049999999</v>
      </c>
      <c r="D50" s="131"/>
      <c r="E50" s="132">
        <f>D16</f>
        <v>10.89507938</v>
      </c>
      <c r="F50" s="132">
        <f>E50-B50</f>
        <v>-8.4506760000000014E-2</v>
      </c>
      <c r="G50" s="132">
        <f>E16</f>
        <v>11.946312956838709</v>
      </c>
      <c r="H50" s="132">
        <f t="shared" ref="H50:H52" si="12">G50-E50</f>
        <v>1.0512335768387082</v>
      </c>
      <c r="I50" s="132">
        <f>F16</f>
        <v>13.238901530000001</v>
      </c>
      <c r="J50" s="9">
        <f t="shared" ref="J50:J52" si="13">I50-G50</f>
        <v>1.2925885731612929</v>
      </c>
      <c r="K50" s="9">
        <f>G16</f>
        <v>10.989809360000001</v>
      </c>
      <c r="L50" s="9">
        <f t="shared" ref="L50:L52" si="14">K50-I50</f>
        <v>-2.2490921700000008</v>
      </c>
    </row>
    <row r="51" spans="1:13">
      <c r="A51" s="130" t="s">
        <v>59</v>
      </c>
      <c r="B51" s="126">
        <f t="shared" si="11"/>
        <v>29.543760014224876</v>
      </c>
      <c r="C51" s="126">
        <f t="shared" si="11"/>
        <v>35.837842734834069</v>
      </c>
      <c r="D51" s="131"/>
      <c r="E51" s="132">
        <f>D17</f>
        <v>27.569996034177574</v>
      </c>
      <c r="F51" s="132">
        <f>E51-B51</f>
        <v>-1.9737639800473019</v>
      </c>
      <c r="G51" s="132">
        <f>E17</f>
        <v>31.529439994827278</v>
      </c>
      <c r="H51" s="132">
        <f t="shared" si="12"/>
        <v>3.9594439606497041</v>
      </c>
      <c r="I51" s="132">
        <f>F17</f>
        <v>33.416423814776813</v>
      </c>
      <c r="J51" s="9">
        <f t="shared" si="13"/>
        <v>1.8869838199495348</v>
      </c>
      <c r="K51" s="9">
        <f>G17</f>
        <v>36.687121643698177</v>
      </c>
      <c r="L51" s="9">
        <f t="shared" si="14"/>
        <v>3.2706978289213637</v>
      </c>
      <c r="M51" s="150"/>
    </row>
    <row r="52" spans="1:13">
      <c r="A52" s="130" t="s">
        <v>118</v>
      </c>
      <c r="B52" s="126">
        <f t="shared" si="11"/>
        <v>15.020576920479096</v>
      </c>
      <c r="C52" s="126">
        <f t="shared" si="11"/>
        <v>18.358206341128348</v>
      </c>
      <c r="D52" s="131"/>
      <c r="E52" s="132">
        <f>D18</f>
        <v>16.399999999999999</v>
      </c>
      <c r="F52" s="132">
        <f>E52-B52</f>
        <v>1.3794230795209028</v>
      </c>
      <c r="G52" s="132">
        <f>E18</f>
        <v>12.160229518331846</v>
      </c>
      <c r="H52" s="132">
        <f t="shared" si="12"/>
        <v>-4.2397704816681525</v>
      </c>
      <c r="I52" s="132">
        <f>F18</f>
        <v>13.274491936538201</v>
      </c>
      <c r="J52" s="9">
        <f t="shared" si="13"/>
        <v>1.114262418206355</v>
      </c>
      <c r="K52" s="9">
        <f>G18</f>
        <v>13.271500474296817</v>
      </c>
      <c r="L52" s="9">
        <f t="shared" si="14"/>
        <v>-2.9914622413844683E-3</v>
      </c>
      <c r="M52" s="150"/>
    </row>
    <row r="53" spans="1:13">
      <c r="A53" s="130" t="s">
        <v>72</v>
      </c>
      <c r="B53" s="126">
        <f t="shared" ref="B53:C57" si="15">B22</f>
        <v>209.33901689000001</v>
      </c>
      <c r="C53" s="126">
        <f t="shared" si="15"/>
        <v>111.66529999999997</v>
      </c>
      <c r="D53" s="131"/>
      <c r="E53" s="132">
        <f>D22</f>
        <v>155.5</v>
      </c>
      <c r="F53" s="132">
        <f t="shared" ref="F53" si="16">E53-B53</f>
        <v>-53.839016890000011</v>
      </c>
      <c r="G53" s="132">
        <f>E22</f>
        <v>118.79999999999998</v>
      </c>
      <c r="H53" s="132">
        <f t="shared" ref="H53:L53" si="17">G53-E53</f>
        <v>-36.700000000000017</v>
      </c>
      <c r="I53" s="132">
        <f>F22</f>
        <v>132.6223</v>
      </c>
      <c r="J53" s="9">
        <f t="shared" si="17"/>
        <v>13.822300000000013</v>
      </c>
      <c r="K53" s="9">
        <f>G22</f>
        <v>131.6</v>
      </c>
      <c r="L53" s="9">
        <f t="shared" si="17"/>
        <v>-1.0223000000000013</v>
      </c>
      <c r="M53" s="150"/>
    </row>
    <row r="54" spans="1:13">
      <c r="A54" s="130" t="s">
        <v>73</v>
      </c>
      <c r="B54" s="126">
        <f t="shared" si="15"/>
        <v>10.518914566772033</v>
      </c>
      <c r="C54" s="126">
        <f t="shared" si="15"/>
        <v>6.614711040827248</v>
      </c>
      <c r="D54" s="131"/>
      <c r="E54" s="132">
        <f>D23</f>
        <v>9.5645740617249988</v>
      </c>
      <c r="F54" s="132">
        <f t="shared" ref="F54:F57" si="18">E54-B54</f>
        <v>-0.95434050504703372</v>
      </c>
      <c r="G54" s="132">
        <f>E23</f>
        <v>7.57717355671</v>
      </c>
      <c r="H54" s="132">
        <f t="shared" ref="H54:H57" si="19">G54-E54</f>
        <v>-1.9874005050149988</v>
      </c>
      <c r="I54" s="132">
        <f>F23</f>
        <v>7.6443394885543192</v>
      </c>
      <c r="J54" s="9">
        <f t="shared" ref="J54:J57" si="20">I54-G54</f>
        <v>6.7165931844319182E-2</v>
      </c>
      <c r="K54" s="9">
        <f>G23</f>
        <v>8.3342229625609487</v>
      </c>
      <c r="L54" s="9">
        <f t="shared" ref="L54:L57" si="21">K54-I54</f>
        <v>0.68988347400662953</v>
      </c>
      <c r="M54" s="150"/>
    </row>
    <row r="55" spans="1:13" ht="25.5" customHeight="1">
      <c r="A55" s="130" t="s">
        <v>74</v>
      </c>
      <c r="B55" s="126">
        <f t="shared" si="15"/>
        <v>66.238944733802441</v>
      </c>
      <c r="C55" s="126">
        <f t="shared" si="15"/>
        <v>70.636827444989862</v>
      </c>
      <c r="D55" s="131"/>
      <c r="E55" s="132">
        <f>D24</f>
        <v>70.936518526747008</v>
      </c>
      <c r="F55" s="132">
        <f t="shared" si="18"/>
        <v>4.6975737929445671</v>
      </c>
      <c r="G55" s="132">
        <f>E24</f>
        <v>78.203191156866481</v>
      </c>
      <c r="H55" s="132">
        <f t="shared" si="19"/>
        <v>7.2666726301194728</v>
      </c>
      <c r="I55" s="132">
        <f>F24</f>
        <v>79.509172145806829</v>
      </c>
      <c r="J55" s="9">
        <f t="shared" si="20"/>
        <v>1.3059809889403482</v>
      </c>
      <c r="K55" s="9">
        <f>G24</f>
        <v>79.627245169806898</v>
      </c>
      <c r="L55" s="9">
        <f t="shared" si="21"/>
        <v>0.11807302400006847</v>
      </c>
      <c r="M55" s="150"/>
    </row>
    <row r="56" spans="1:13">
      <c r="A56" s="130" t="s">
        <v>96</v>
      </c>
      <c r="B56" s="126">
        <f t="shared" si="15"/>
        <v>109.33196285867001</v>
      </c>
      <c r="C56" s="126">
        <f t="shared" si="15"/>
        <v>85.687265395258322</v>
      </c>
      <c r="D56" s="131"/>
      <c r="E56" s="132">
        <f>D25</f>
        <v>85.770737446875515</v>
      </c>
      <c r="F56" s="132">
        <f t="shared" si="18"/>
        <v>-23.561225411794496</v>
      </c>
      <c r="G56" s="132">
        <f>E25</f>
        <v>85.341881979304645</v>
      </c>
      <c r="H56" s="132">
        <f t="shared" si="19"/>
        <v>-0.42885546757086956</v>
      </c>
      <c r="I56" s="132">
        <f>F25</f>
        <v>85.553331075006767</v>
      </c>
      <c r="J56" s="9">
        <f t="shared" si="20"/>
        <v>0.21144909570212178</v>
      </c>
      <c r="K56" s="9">
        <f>G25</f>
        <v>80.443493240222494</v>
      </c>
      <c r="L56" s="9">
        <f t="shared" si="21"/>
        <v>-5.1098378347842726</v>
      </c>
      <c r="M56" s="150"/>
    </row>
    <row r="57" spans="1:13">
      <c r="A57" s="130" t="s">
        <v>99</v>
      </c>
      <c r="B57" s="126">
        <f t="shared" si="15"/>
        <v>-102.10511216952597</v>
      </c>
      <c r="C57" s="126">
        <f t="shared" si="15"/>
        <v>-117.60508614595263</v>
      </c>
      <c r="D57" s="131"/>
      <c r="E57" s="132">
        <f>D26</f>
        <v>-108.79385628999999</v>
      </c>
      <c r="F57" s="132">
        <f t="shared" si="18"/>
        <v>-6.688744120474027</v>
      </c>
      <c r="G57" s="132">
        <f>E26</f>
        <v>-106.69611446675545</v>
      </c>
      <c r="H57" s="132">
        <f t="shared" si="19"/>
        <v>2.0977418232445473</v>
      </c>
      <c r="I57" s="132">
        <f>F26</f>
        <v>-126.90681524977627</v>
      </c>
      <c r="J57" s="9">
        <f t="shared" si="20"/>
        <v>-20.210700783020826</v>
      </c>
      <c r="K57" s="9">
        <f>G26</f>
        <v>-122.85746331394881</v>
      </c>
      <c r="L57" s="9">
        <f t="shared" si="21"/>
        <v>4.0493519358274597</v>
      </c>
      <c r="M57" s="150"/>
    </row>
    <row r="58" spans="1:13">
      <c r="A58" s="130" t="s">
        <v>5</v>
      </c>
      <c r="B58" s="132">
        <f t="shared" ref="B58:L58" si="22">SUM(B49:B57)</f>
        <v>674.54802437442231</v>
      </c>
      <c r="C58" s="132">
        <f t="shared" si="22"/>
        <v>543.08931679108514</v>
      </c>
      <c r="D58" s="131"/>
      <c r="E58" s="132">
        <f t="shared" si="22"/>
        <v>572.48857799952498</v>
      </c>
      <c r="F58" s="132">
        <f t="shared" si="22"/>
        <v>-102.05944637489731</v>
      </c>
      <c r="G58" s="132">
        <f t="shared" si="22"/>
        <v>562.58939169059511</v>
      </c>
      <c r="H58" s="132">
        <f t="shared" si="22"/>
        <v>-9.8991863089298953</v>
      </c>
      <c r="I58" s="132">
        <f t="shared" si="22"/>
        <v>572.82768827090672</v>
      </c>
      <c r="J58" s="9">
        <f t="shared" si="22"/>
        <v>10.238296580311545</v>
      </c>
      <c r="K58" s="9">
        <f t="shared" si="22"/>
        <v>584.83341642663663</v>
      </c>
      <c r="L58" s="9">
        <f t="shared" si="22"/>
        <v>12.005728155729837</v>
      </c>
      <c r="M58" s="150"/>
    </row>
    <row r="59" spans="1:13" ht="24">
      <c r="A59" s="130" t="s">
        <v>6</v>
      </c>
      <c r="B59" s="132"/>
      <c r="C59" s="132"/>
      <c r="D59" s="131"/>
      <c r="E59" s="132"/>
      <c r="F59" s="132"/>
      <c r="G59" s="132"/>
      <c r="H59" s="132"/>
      <c r="I59" s="132"/>
      <c r="J59" s="9"/>
      <c r="K59" s="9"/>
      <c r="L59" s="9"/>
    </row>
    <row r="60" spans="1:13">
      <c r="A60" s="130" t="s">
        <v>7</v>
      </c>
      <c r="B60" s="132">
        <f t="shared" ref="B60:L60" si="23">B58-B59</f>
        <v>674.54802437442231</v>
      </c>
      <c r="C60" s="132">
        <f>C58-C59</f>
        <v>543.08931679108514</v>
      </c>
      <c r="D60" s="131"/>
      <c r="E60" s="132">
        <f t="shared" si="23"/>
        <v>572.48857799952498</v>
      </c>
      <c r="F60" s="132">
        <f t="shared" si="23"/>
        <v>-102.05944637489731</v>
      </c>
      <c r="G60" s="132">
        <f t="shared" si="23"/>
        <v>562.58939169059511</v>
      </c>
      <c r="H60" s="132">
        <f t="shared" si="23"/>
        <v>-9.8991863089298953</v>
      </c>
      <c r="I60" s="132">
        <f t="shared" si="23"/>
        <v>572.82768827090672</v>
      </c>
      <c r="J60" s="9">
        <f t="shared" si="23"/>
        <v>10.238296580311545</v>
      </c>
      <c r="K60" s="9">
        <f t="shared" si="23"/>
        <v>584.83341642663663</v>
      </c>
      <c r="L60" s="9">
        <f t="shared" si="23"/>
        <v>12.005728155729837</v>
      </c>
      <c r="M60" s="150"/>
    </row>
    <row r="61" spans="1:13">
      <c r="A61" s="130" t="s">
        <v>8</v>
      </c>
      <c r="B61" s="133"/>
      <c r="C61" s="133"/>
      <c r="D61" s="134"/>
      <c r="E61" s="132">
        <f>E60-B60</f>
        <v>-102.05944637489733</v>
      </c>
      <c r="F61" s="135"/>
      <c r="G61" s="132">
        <f>G60-E60</f>
        <v>-9.8991863089298704</v>
      </c>
      <c r="H61" s="135"/>
      <c r="I61" s="132">
        <f>I60-G60</f>
        <v>10.238296580311612</v>
      </c>
      <c r="J61" s="61"/>
      <c r="K61" s="9">
        <f>K60-I60</f>
        <v>12.005728155729912</v>
      </c>
      <c r="L61" s="61"/>
      <c r="M61" s="150"/>
    </row>
    <row r="62" spans="1:13">
      <c r="A62" s="130" t="s">
        <v>9</v>
      </c>
      <c r="B62" s="133"/>
      <c r="C62" s="133"/>
      <c r="D62" s="134"/>
      <c r="E62" s="136">
        <f>IF(ISERROR(E61/B60), "", E61/B60)</f>
        <v>-0.15130048964200518</v>
      </c>
      <c r="F62" s="135"/>
      <c r="G62" s="136">
        <f>IF(ISERROR(G61/E60), "", G61/E60)</f>
        <v>-1.7291500109087039E-2</v>
      </c>
      <c r="H62" s="135"/>
      <c r="I62" s="136">
        <f>IF(ISERROR(I61/G60), "", I61/G60)</f>
        <v>1.8198524059519283E-2</v>
      </c>
      <c r="J62" s="61"/>
      <c r="K62" s="10">
        <f>IF(ISERROR(K61/I60), "", K61/I60)</f>
        <v>2.0958707830568513E-2</v>
      </c>
      <c r="L62" s="61"/>
      <c r="M62" s="150"/>
    </row>
    <row r="63" spans="1:13">
      <c r="A63" s="130" t="s">
        <v>68</v>
      </c>
      <c r="B63" s="133"/>
      <c r="C63" s="133"/>
      <c r="D63" s="134"/>
      <c r="E63" s="135"/>
      <c r="F63" s="135"/>
      <c r="G63" s="137">
        <f>IF(ISERROR((K60-G60)/G60), "", (K60-G60)/G60)</f>
        <v>3.9538649438798833E-2</v>
      </c>
      <c r="H63" s="135"/>
      <c r="I63" s="135"/>
      <c r="J63" s="61"/>
      <c r="K63" s="61"/>
      <c r="L63" s="61"/>
      <c r="M63" s="150"/>
    </row>
    <row r="64" spans="1:13">
      <c r="A64" s="130" t="s">
        <v>10</v>
      </c>
      <c r="B64" s="133"/>
      <c r="C64" s="133"/>
      <c r="D64" s="134"/>
      <c r="E64" s="135"/>
      <c r="F64" s="135"/>
      <c r="G64" s="137">
        <f>IF(ISERROR((K58-B58)/B58), "", (K58-B58)/B58)</f>
        <v>-0.13299958595385</v>
      </c>
      <c r="H64" s="135"/>
      <c r="I64" s="135"/>
      <c r="J64" s="61"/>
      <c r="K64" s="61"/>
      <c r="L64" s="62">
        <f>IF(ISERROR(AVERAGE(E62,G62,I62,K62)), "", AVERAGE(E62,G62,I62,K62))</f>
        <v>-3.2358689465251105E-2</v>
      </c>
      <c r="M64" s="150"/>
    </row>
    <row r="65" spans="1:13">
      <c r="A65" s="130" t="s">
        <v>11</v>
      </c>
      <c r="B65" s="133"/>
      <c r="C65" s="133"/>
      <c r="D65" s="134"/>
      <c r="E65" s="135"/>
      <c r="F65" s="135"/>
      <c r="G65" s="137" t="str">
        <f>IF(ISERROR((K61-B61)/B61), "", (K61-B61)/B61)</f>
        <v/>
      </c>
      <c r="H65" s="135"/>
      <c r="I65" s="135"/>
      <c r="J65" s="61"/>
      <c r="K65" s="61"/>
      <c r="L65" s="63">
        <f>IF((K60-B60)=0, "", (K60/B60)^(1/5)-1)</f>
        <v>-2.813965704096355E-2</v>
      </c>
      <c r="M65" s="150"/>
    </row>
    <row r="66" spans="1:13">
      <c r="A66" s="130" t="s">
        <v>137</v>
      </c>
      <c r="B66" s="133"/>
      <c r="C66" s="133"/>
      <c r="D66" s="134"/>
      <c r="E66" s="135"/>
      <c r="F66" s="135"/>
      <c r="G66" s="137">
        <f>IF(ISERROR((G60/B60)^(1/(3)) - 1), "", (G60/B60)^(1/(3)) - 1)</f>
        <v>-5.8703982247508724E-2</v>
      </c>
      <c r="H66" s="135"/>
      <c r="I66" s="135"/>
      <c r="J66" s="61"/>
      <c r="K66" s="61"/>
      <c r="L66" s="61"/>
      <c r="M66" s="150"/>
    </row>
    <row r="67" spans="1:13">
      <c r="A67" s="124"/>
      <c r="B67" s="124"/>
      <c r="C67" s="124"/>
      <c r="D67" s="124"/>
      <c r="E67" s="124"/>
      <c r="F67" s="124"/>
      <c r="G67" s="124"/>
      <c r="H67" s="124"/>
      <c r="I67" s="124"/>
      <c r="J67" s="6"/>
      <c r="K67" s="6"/>
      <c r="L67" s="1"/>
    </row>
    <row r="68" spans="1:13">
      <c r="A68" s="138" t="s">
        <v>12</v>
      </c>
      <c r="B68" s="124"/>
      <c r="C68" s="124"/>
      <c r="D68" s="124"/>
      <c r="E68" s="124"/>
      <c r="F68" s="124"/>
      <c r="G68" s="124"/>
      <c r="H68" s="124"/>
      <c r="I68" s="124"/>
      <c r="J68" s="6"/>
      <c r="K68" s="6"/>
      <c r="L68" s="1"/>
    </row>
    <row r="69" spans="1:13">
      <c r="A69" s="154" t="s">
        <v>13</v>
      </c>
      <c r="B69" s="154"/>
      <c r="C69" s="154"/>
      <c r="D69" s="154"/>
      <c r="E69" s="154"/>
      <c r="F69" s="154"/>
      <c r="G69" s="154"/>
      <c r="H69" s="139"/>
      <c r="I69" s="124"/>
      <c r="J69" s="6"/>
      <c r="K69" s="6"/>
      <c r="L69" s="1"/>
    </row>
    <row r="70" spans="1:13" ht="14.45" customHeight="1">
      <c r="A70" s="155" t="s">
        <v>14</v>
      </c>
      <c r="B70" s="155"/>
      <c r="C70" s="155"/>
      <c r="D70" s="155"/>
      <c r="E70" s="155"/>
      <c r="F70" s="155"/>
      <c r="G70" s="155"/>
      <c r="H70" s="155"/>
      <c r="I70" s="77"/>
      <c r="J70" s="12"/>
      <c r="K70" s="12"/>
      <c r="L70" s="12"/>
    </row>
    <row r="71" spans="1:13">
      <c r="A71" s="155"/>
      <c r="B71" s="155"/>
      <c r="C71" s="155"/>
      <c r="D71" s="155"/>
      <c r="E71" s="155"/>
      <c r="F71" s="155"/>
      <c r="G71" s="155"/>
      <c r="H71" s="155"/>
      <c r="I71" s="77"/>
      <c r="J71" s="12"/>
      <c r="K71" s="12"/>
      <c r="L71" s="12"/>
    </row>
    <row r="72" spans="1:13">
      <c r="A72" s="151" t="s">
        <v>15</v>
      </c>
      <c r="B72" s="151"/>
      <c r="C72" s="151"/>
      <c r="D72" s="151"/>
      <c r="E72" s="151"/>
      <c r="F72" s="151"/>
      <c r="G72" s="151"/>
      <c r="H72" s="151"/>
      <c r="I72" s="77"/>
      <c r="J72" s="12"/>
      <c r="K72" s="12"/>
      <c r="L72" s="12"/>
    </row>
    <row r="73" spans="1:13">
      <c r="A73" s="12"/>
      <c r="B73" s="12"/>
      <c r="C73" s="12"/>
      <c r="D73" s="12"/>
      <c r="E73" s="12"/>
      <c r="F73" s="12"/>
      <c r="G73" s="12"/>
      <c r="H73" s="12"/>
      <c r="I73" s="12"/>
      <c r="J73" s="12"/>
      <c r="K73" s="12"/>
      <c r="L73" s="12"/>
    </row>
    <row r="74" spans="1:13">
      <c r="A74" s="11"/>
      <c r="B74" s="12"/>
      <c r="C74" s="12"/>
      <c r="D74" s="12"/>
      <c r="E74" s="12"/>
      <c r="F74" s="12"/>
      <c r="G74" s="6"/>
      <c r="H74" s="6"/>
      <c r="I74" s="6"/>
      <c r="J74" s="6"/>
      <c r="K74" s="6"/>
      <c r="L74" s="1"/>
    </row>
    <row r="75" spans="1:13">
      <c r="A75" s="1"/>
      <c r="B75" s="12"/>
      <c r="C75" s="12"/>
      <c r="D75" s="12"/>
      <c r="E75" s="12"/>
      <c r="F75" s="12"/>
      <c r="G75" s="6"/>
      <c r="H75" s="6"/>
      <c r="I75" s="6"/>
      <c r="J75" s="6"/>
      <c r="K75" s="6"/>
      <c r="L75" s="1"/>
    </row>
    <row r="76" spans="1:13">
      <c r="A76" s="13"/>
      <c r="B76" s="12"/>
      <c r="C76" s="12"/>
      <c r="D76" s="12"/>
      <c r="E76" s="12"/>
      <c r="F76" s="12"/>
      <c r="G76" s="6"/>
      <c r="H76" s="6"/>
      <c r="I76" s="6"/>
      <c r="J76" s="6"/>
      <c r="K76" s="6"/>
      <c r="L76" s="1"/>
    </row>
    <row r="77" spans="1:13">
      <c r="A77" s="6"/>
      <c r="B77" s="6"/>
      <c r="C77" s="6"/>
      <c r="D77" s="6"/>
      <c r="E77" s="6"/>
      <c r="F77" s="6"/>
      <c r="G77" s="6"/>
      <c r="H77" s="6"/>
      <c r="I77" s="6"/>
      <c r="J77" s="6"/>
      <c r="K77" s="6"/>
      <c r="L77" s="1"/>
    </row>
    <row r="78" spans="1:13">
      <c r="A78" s="6"/>
      <c r="B78" s="6"/>
      <c r="C78" s="6"/>
      <c r="D78" s="6"/>
      <c r="E78" s="6"/>
      <c r="F78" s="6"/>
      <c r="G78" s="6"/>
      <c r="H78" s="6"/>
      <c r="I78" s="6"/>
      <c r="J78" s="6"/>
      <c r="K78" s="6"/>
      <c r="L78" s="1"/>
    </row>
    <row r="79" spans="1:13">
      <c r="A79" s="6"/>
      <c r="B79" s="6"/>
      <c r="C79" s="6"/>
      <c r="D79" s="6"/>
      <c r="E79" s="6"/>
      <c r="F79" s="6"/>
      <c r="G79" s="6"/>
      <c r="H79" s="6"/>
      <c r="I79" s="6"/>
      <c r="J79" s="6"/>
      <c r="K79" s="6"/>
      <c r="L79" s="1"/>
    </row>
    <row r="80" spans="1:13">
      <c r="A80" s="6"/>
      <c r="B80" s="6"/>
      <c r="C80" s="6"/>
      <c r="D80" s="6"/>
      <c r="E80" s="6"/>
      <c r="F80" s="6"/>
      <c r="G80" s="6"/>
      <c r="H80" s="6"/>
      <c r="I80" s="6"/>
      <c r="J80" s="6"/>
      <c r="K80" s="6"/>
      <c r="L80" s="1"/>
    </row>
    <row r="81" spans="1:12">
      <c r="A81" s="6"/>
      <c r="B81" s="6"/>
      <c r="C81" s="6"/>
      <c r="D81" s="6"/>
      <c r="E81" s="6"/>
      <c r="F81" s="6"/>
      <c r="G81" s="6"/>
      <c r="H81" s="6"/>
      <c r="I81" s="6"/>
      <c r="J81" s="6"/>
      <c r="K81" s="6"/>
      <c r="L81" s="1"/>
    </row>
    <row r="82" spans="1:12">
      <c r="A82" s="6"/>
      <c r="B82" s="6"/>
      <c r="C82" s="6"/>
      <c r="D82" s="6"/>
      <c r="E82" s="6"/>
      <c r="F82" s="6"/>
      <c r="G82" s="6"/>
      <c r="H82" s="6"/>
      <c r="I82" s="6"/>
      <c r="J82" s="6"/>
      <c r="K82" s="6"/>
      <c r="L82" s="1"/>
    </row>
    <row r="83" spans="1:12">
      <c r="A83" s="6"/>
      <c r="B83" s="6"/>
      <c r="C83" s="6"/>
      <c r="D83" s="6"/>
      <c r="E83" s="6"/>
      <c r="F83" s="6"/>
      <c r="G83" s="6"/>
      <c r="H83" s="6"/>
      <c r="I83" s="6"/>
      <c r="J83" s="6"/>
      <c r="K83" s="6"/>
      <c r="L83" s="1"/>
    </row>
    <row r="84" spans="1:12">
      <c r="A84" s="6"/>
      <c r="B84" s="6"/>
      <c r="C84" s="6"/>
      <c r="D84" s="6"/>
      <c r="E84" s="6"/>
      <c r="F84" s="6"/>
      <c r="G84" s="6"/>
      <c r="H84" s="6"/>
      <c r="I84" s="6"/>
      <c r="J84" s="6"/>
      <c r="K84" s="6"/>
      <c r="L84" s="1"/>
    </row>
    <row r="85" spans="1:12">
      <c r="A85" s="6"/>
      <c r="B85" s="6"/>
      <c r="C85" s="6"/>
      <c r="D85" s="6"/>
      <c r="E85" s="6"/>
      <c r="F85" s="6"/>
      <c r="G85" s="6"/>
      <c r="H85" s="6"/>
      <c r="I85" s="6"/>
      <c r="J85" s="6"/>
      <c r="K85" s="6"/>
      <c r="L85" s="1"/>
    </row>
    <row r="86" spans="1:12">
      <c r="A86" s="6"/>
      <c r="B86" s="6"/>
      <c r="C86" s="6"/>
      <c r="D86" s="6"/>
      <c r="E86" s="6"/>
      <c r="F86" s="6"/>
      <c r="G86" s="6"/>
      <c r="H86" s="6"/>
      <c r="I86" s="6"/>
      <c r="J86" s="6"/>
      <c r="K86" s="6"/>
      <c r="L86" s="1"/>
    </row>
    <row r="87" spans="1:12">
      <c r="A87" s="6"/>
      <c r="B87" s="6"/>
      <c r="C87" s="6"/>
      <c r="D87" s="6"/>
      <c r="E87" s="6"/>
      <c r="F87" s="6"/>
      <c r="G87" s="6"/>
      <c r="H87" s="6"/>
      <c r="I87" s="6"/>
      <c r="J87" s="6"/>
      <c r="K87" s="6"/>
      <c r="L87" s="1"/>
    </row>
    <row r="88" spans="1:12">
      <c r="A88" s="6"/>
      <c r="B88" s="6"/>
      <c r="C88" s="6"/>
      <c r="D88" s="6"/>
      <c r="E88" s="6"/>
      <c r="F88" s="6"/>
      <c r="G88" s="6"/>
      <c r="H88" s="6"/>
      <c r="I88" s="6"/>
      <c r="J88" s="6"/>
      <c r="K88" s="6"/>
      <c r="L88" s="1"/>
    </row>
    <row r="89" spans="1:12">
      <c r="A89" s="6"/>
      <c r="B89" s="6"/>
      <c r="C89" s="6"/>
      <c r="D89" s="6"/>
      <c r="E89" s="6"/>
      <c r="F89" s="6"/>
      <c r="G89" s="6"/>
      <c r="H89" s="6"/>
      <c r="I89" s="6"/>
      <c r="J89" s="6"/>
      <c r="K89" s="6"/>
      <c r="L89" s="1"/>
    </row>
    <row r="90" spans="1:12">
      <c r="A90" s="6"/>
      <c r="B90" s="6"/>
      <c r="C90" s="6"/>
      <c r="D90" s="6"/>
      <c r="E90" s="6"/>
      <c r="F90" s="6"/>
      <c r="G90" s="6"/>
      <c r="H90" s="6"/>
      <c r="I90" s="6"/>
      <c r="J90" s="6"/>
      <c r="K90" s="6"/>
      <c r="L90" s="1"/>
    </row>
    <row r="91" spans="1:12">
      <c r="A91" s="6"/>
      <c r="B91" s="6"/>
      <c r="C91" s="6"/>
      <c r="D91" s="6"/>
      <c r="E91" s="6"/>
      <c r="F91" s="6"/>
      <c r="G91" s="6"/>
      <c r="H91" s="6"/>
      <c r="I91" s="6"/>
      <c r="J91" s="6"/>
      <c r="K91" s="6"/>
      <c r="L91" s="1"/>
    </row>
    <row r="92" spans="1:12">
      <c r="A92" s="6"/>
      <c r="B92" s="6"/>
      <c r="C92" s="6"/>
      <c r="D92" s="6"/>
      <c r="E92" s="6"/>
      <c r="F92" s="6"/>
      <c r="G92" s="6"/>
      <c r="H92" s="6"/>
      <c r="I92" s="6"/>
      <c r="J92" s="6"/>
      <c r="K92" s="6"/>
      <c r="L92" s="1"/>
    </row>
    <row r="93" spans="1:12">
      <c r="A93" s="6"/>
      <c r="B93" s="6"/>
      <c r="C93" s="6"/>
      <c r="D93" s="6"/>
      <c r="E93" s="6"/>
      <c r="F93" s="6"/>
      <c r="G93" s="6"/>
      <c r="H93" s="6"/>
      <c r="I93" s="6"/>
      <c r="J93" s="6"/>
      <c r="K93" s="6"/>
      <c r="L93" s="1"/>
    </row>
    <row r="94" spans="1:12">
      <c r="A94" s="6"/>
      <c r="B94" s="6"/>
      <c r="C94" s="6"/>
      <c r="D94" s="6"/>
      <c r="E94" s="6"/>
      <c r="F94" s="6"/>
      <c r="G94" s="6"/>
      <c r="H94" s="6"/>
      <c r="I94" s="6"/>
      <c r="J94" s="6"/>
      <c r="K94" s="6"/>
      <c r="L94" s="1"/>
    </row>
    <row r="95" spans="1:12">
      <c r="A95" s="6"/>
      <c r="B95" s="6"/>
      <c r="C95" s="6"/>
      <c r="D95" s="6"/>
      <c r="E95" s="6"/>
      <c r="F95" s="6"/>
      <c r="G95" s="6"/>
      <c r="H95" s="6"/>
      <c r="I95" s="6"/>
      <c r="J95" s="6"/>
      <c r="K95" s="6"/>
      <c r="L95" s="1"/>
    </row>
    <row r="96" spans="1:12">
      <c r="A96" s="6"/>
      <c r="B96" s="6"/>
      <c r="C96" s="6"/>
      <c r="D96" s="6"/>
      <c r="E96" s="6"/>
      <c r="F96" s="6"/>
      <c r="G96" s="6"/>
      <c r="H96" s="6"/>
      <c r="I96" s="6"/>
      <c r="J96" s="6"/>
      <c r="K96" s="6"/>
      <c r="L96" s="1"/>
    </row>
    <row r="97" spans="1:12">
      <c r="A97" s="6"/>
      <c r="B97" s="6"/>
      <c r="C97" s="6"/>
      <c r="D97" s="6"/>
      <c r="E97" s="6"/>
      <c r="F97" s="6"/>
      <c r="G97" s="6"/>
      <c r="H97" s="6"/>
      <c r="I97" s="6"/>
      <c r="J97" s="6"/>
      <c r="K97" s="6"/>
      <c r="L97" s="1"/>
    </row>
    <row r="98" spans="1:12">
      <c r="A98" s="6"/>
      <c r="B98" s="6"/>
      <c r="C98" s="6"/>
      <c r="D98" s="6"/>
      <c r="E98" s="6"/>
      <c r="F98" s="6"/>
      <c r="G98" s="6"/>
      <c r="H98" s="6"/>
      <c r="I98" s="6"/>
      <c r="J98" s="6"/>
      <c r="K98" s="6"/>
      <c r="L98" s="1"/>
    </row>
    <row r="99" spans="1:12">
      <c r="A99" s="6"/>
      <c r="B99" s="6"/>
      <c r="C99" s="6"/>
      <c r="D99" s="6"/>
      <c r="E99" s="6"/>
      <c r="F99" s="6"/>
      <c r="G99" s="6"/>
      <c r="H99" s="6"/>
      <c r="I99" s="6"/>
      <c r="J99" s="6"/>
      <c r="K99" s="6"/>
      <c r="L99" s="1"/>
    </row>
    <row r="100" spans="1:12">
      <c r="A100" s="6"/>
      <c r="B100" s="6"/>
      <c r="C100" s="6"/>
      <c r="D100" s="6"/>
      <c r="E100" s="6"/>
      <c r="F100" s="6"/>
      <c r="G100" s="6"/>
      <c r="H100" s="6"/>
      <c r="I100" s="6"/>
      <c r="J100" s="6"/>
      <c r="K100" s="6"/>
      <c r="L100" s="1"/>
    </row>
    <row r="101" spans="1:12">
      <c r="A101" s="6"/>
      <c r="B101" s="6"/>
      <c r="C101" s="6"/>
      <c r="D101" s="6"/>
      <c r="E101" s="6"/>
      <c r="F101" s="6"/>
      <c r="G101" s="6"/>
      <c r="H101" s="6"/>
      <c r="I101" s="6"/>
      <c r="J101" s="6"/>
      <c r="K101" s="6"/>
      <c r="L101" s="1"/>
    </row>
    <row r="102" spans="1:12">
      <c r="A102" s="6"/>
      <c r="B102" s="6"/>
      <c r="C102" s="6"/>
      <c r="D102" s="6"/>
      <c r="E102" s="6"/>
      <c r="F102" s="6"/>
      <c r="G102" s="6"/>
      <c r="H102" s="6"/>
      <c r="I102" s="6"/>
      <c r="J102" s="6"/>
      <c r="K102" s="6"/>
      <c r="L102" s="1"/>
    </row>
    <row r="103" spans="1:12">
      <c r="A103" s="6"/>
      <c r="B103" s="6"/>
      <c r="C103" s="6"/>
      <c r="D103" s="6"/>
      <c r="E103" s="6"/>
      <c r="F103" s="6"/>
      <c r="G103" s="6"/>
      <c r="H103" s="6"/>
      <c r="I103" s="6"/>
      <c r="J103" s="6"/>
      <c r="K103" s="6"/>
      <c r="L103" s="1"/>
    </row>
    <row r="104" spans="1:12">
      <c r="A104" s="6"/>
      <c r="B104" s="6"/>
      <c r="C104" s="6"/>
      <c r="D104" s="6"/>
      <c r="E104" s="6"/>
      <c r="F104" s="6"/>
      <c r="G104" s="6"/>
      <c r="H104" s="6"/>
      <c r="I104" s="6"/>
      <c r="J104" s="6"/>
      <c r="K104" s="6"/>
      <c r="L104" s="1"/>
    </row>
    <row r="105" spans="1:12">
      <c r="A105" s="6"/>
      <c r="B105" s="6"/>
      <c r="C105" s="6"/>
      <c r="D105" s="6"/>
      <c r="E105" s="6"/>
      <c r="F105" s="6"/>
      <c r="G105" s="6"/>
      <c r="H105" s="6"/>
      <c r="I105" s="6"/>
      <c r="J105" s="6"/>
      <c r="K105" s="6"/>
      <c r="L105" s="1"/>
    </row>
    <row r="106" spans="1:12">
      <c r="A106" s="6"/>
      <c r="B106" s="6"/>
      <c r="C106" s="6"/>
      <c r="D106" s="6"/>
      <c r="E106" s="6"/>
      <c r="F106" s="6"/>
      <c r="G106" s="6"/>
      <c r="H106" s="6"/>
      <c r="I106" s="6"/>
      <c r="J106" s="6"/>
      <c r="K106" s="6"/>
      <c r="L106" s="1"/>
    </row>
    <row r="107" spans="1:12">
      <c r="A107" s="6"/>
      <c r="B107" s="6"/>
      <c r="C107" s="6"/>
      <c r="D107" s="6"/>
      <c r="E107" s="6"/>
      <c r="F107" s="6"/>
      <c r="G107" s="6"/>
      <c r="H107" s="6"/>
      <c r="I107" s="6"/>
      <c r="J107" s="6"/>
      <c r="K107" s="6"/>
      <c r="L107" s="1"/>
    </row>
    <row r="108" spans="1:12">
      <c r="A108" s="6"/>
      <c r="B108" s="6"/>
      <c r="C108" s="6"/>
      <c r="D108" s="6"/>
      <c r="E108" s="6"/>
      <c r="F108" s="6"/>
      <c r="G108" s="6"/>
      <c r="H108" s="6"/>
      <c r="I108" s="6"/>
      <c r="J108" s="6"/>
      <c r="K108" s="6"/>
      <c r="L108" s="1"/>
    </row>
  </sheetData>
  <mergeCells count="6">
    <mergeCell ref="A72:H72"/>
    <mergeCell ref="A9:G9"/>
    <mergeCell ref="A10:G10"/>
    <mergeCell ref="H13:I13"/>
    <mergeCell ref="A69:G69"/>
    <mergeCell ref="A70:H71"/>
  </mergeCells>
  <dataValidations disablePrompts="1" count="1">
    <dataValidation type="list" allowBlank="1" showInputMessage="1" showErrorMessage="1" sqref="B14:G14">
      <formula1>"CGAAP, MIFRS, USGAAP, ASPE"</formula1>
    </dataValidation>
  </dataValidations>
  <printOptions horizontalCentered="1"/>
  <pageMargins left="0.25" right="0.25" top="0.75" bottom="0.75" header="0.3" footer="0.3"/>
  <pageSetup scale="45" orientation="landscape" r:id="rId1"/>
  <headerFooter scaleWithDoc="0">
    <oddHeader xml:space="preserve">&amp;RUpdated: 2017-06-07
EB-2017-0049
Exhibit C2
Tab 1
Schedule 1
Page &amp;P of &amp;N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74"/>
  <sheetViews>
    <sheetView tabSelected="1" view="pageLayout" topLeftCell="B4" zoomScale="115" zoomScaleNormal="80" zoomScalePageLayoutView="115" workbookViewId="0">
      <selection activeCell="Q62" sqref="Q62"/>
    </sheetView>
  </sheetViews>
  <sheetFormatPr defaultRowHeight="15"/>
  <cols>
    <col min="1" max="1" width="39.140625" customWidth="1"/>
    <col min="2" max="2" width="17.85546875" customWidth="1"/>
    <col min="3" max="3" width="0" hidden="1" customWidth="1"/>
    <col min="4" max="7" width="17.85546875" customWidth="1"/>
    <col min="8" max="8" width="2.85546875" customWidth="1"/>
  </cols>
  <sheetData>
    <row r="1" spans="1:14">
      <c r="A1" s="1"/>
      <c r="B1" s="1"/>
      <c r="C1" s="1"/>
      <c r="D1" s="1"/>
      <c r="E1" s="1"/>
      <c r="F1" s="2"/>
      <c r="G1" s="3"/>
    </row>
    <row r="2" spans="1:14">
      <c r="A2" s="1"/>
      <c r="B2" s="1"/>
      <c r="C2" s="1"/>
      <c r="D2" s="1"/>
      <c r="E2" s="1"/>
      <c r="F2" s="2"/>
      <c r="G2" s="54"/>
    </row>
    <row r="3" spans="1:14">
      <c r="A3" s="1"/>
      <c r="B3" s="1"/>
      <c r="C3" s="1"/>
      <c r="D3" s="1"/>
      <c r="E3" s="1"/>
      <c r="F3" s="2"/>
      <c r="G3" s="54"/>
    </row>
    <row r="4" spans="1:14">
      <c r="A4" s="1"/>
      <c r="B4" s="1"/>
      <c r="C4" s="1"/>
      <c r="D4" s="1"/>
      <c r="E4" s="1"/>
      <c r="F4" s="2"/>
      <c r="G4" s="55"/>
    </row>
    <row r="5" spans="1:14">
      <c r="A5" s="1"/>
      <c r="B5" s="1"/>
      <c r="C5" s="1"/>
      <c r="D5" s="1"/>
      <c r="E5" s="1"/>
      <c r="F5" s="2"/>
      <c r="G5" s="56"/>
    </row>
    <row r="6" spans="1:14">
      <c r="A6" s="1"/>
      <c r="B6" s="1"/>
      <c r="C6" s="1"/>
      <c r="D6" s="1"/>
      <c r="E6" s="1"/>
      <c r="F6" s="2"/>
      <c r="G6" s="56"/>
    </row>
    <row r="7" spans="1:14">
      <c r="A7" s="1"/>
      <c r="B7" s="1"/>
      <c r="C7" s="1"/>
      <c r="D7" s="1"/>
      <c r="E7" s="1"/>
      <c r="F7" s="2"/>
      <c r="G7" s="57"/>
    </row>
    <row r="8" spans="1:14">
      <c r="A8" s="1"/>
      <c r="B8" s="1"/>
      <c r="C8" s="1"/>
      <c r="D8" s="1"/>
      <c r="E8" s="1"/>
      <c r="F8" s="1"/>
      <c r="G8" s="14"/>
    </row>
    <row r="9" spans="1:14">
      <c r="A9" s="1"/>
      <c r="B9" s="1"/>
      <c r="C9" s="1"/>
      <c r="D9" s="1"/>
      <c r="E9" s="1"/>
      <c r="F9" s="1"/>
      <c r="G9" s="14"/>
    </row>
    <row r="10" spans="1:14" ht="18">
      <c r="A10" s="156" t="s">
        <v>18</v>
      </c>
      <c r="B10" s="156"/>
      <c r="C10" s="156"/>
      <c r="D10" s="156"/>
      <c r="E10" s="156"/>
      <c r="F10" s="156"/>
      <c r="G10" s="156"/>
    </row>
    <row r="11" spans="1:14" ht="18">
      <c r="A11" s="156" t="s">
        <v>19</v>
      </c>
      <c r="B11" s="156"/>
      <c r="C11" s="156"/>
      <c r="D11" s="156"/>
      <c r="E11" s="156"/>
      <c r="F11" s="156"/>
      <c r="G11" s="156"/>
    </row>
    <row r="12" spans="1:14" ht="15.75" thickBot="1">
      <c r="A12" s="1"/>
      <c r="B12" s="1"/>
      <c r="C12" s="1"/>
      <c r="D12" s="1"/>
      <c r="E12" s="1"/>
      <c r="F12" s="1"/>
      <c r="G12" s="1"/>
    </row>
    <row r="13" spans="1:14" ht="26.25" thickBot="1">
      <c r="A13" s="88" t="s">
        <v>20</v>
      </c>
      <c r="B13" s="89" t="s">
        <v>70</v>
      </c>
      <c r="C13" s="90" t="s">
        <v>21</v>
      </c>
      <c r="D13" s="89" t="s">
        <v>17</v>
      </c>
      <c r="E13" s="89" t="s">
        <v>128</v>
      </c>
      <c r="F13" s="89" t="s">
        <v>62</v>
      </c>
      <c r="G13" s="91" t="s">
        <v>63</v>
      </c>
    </row>
    <row r="14" spans="1:14" ht="15.75" thickBot="1">
      <c r="A14" s="92" t="s">
        <v>1</v>
      </c>
      <c r="B14" s="93" t="s">
        <v>65</v>
      </c>
      <c r="C14" s="93"/>
      <c r="D14" s="93" t="s">
        <v>65</v>
      </c>
      <c r="E14" s="93" t="s">
        <v>65</v>
      </c>
      <c r="F14" s="93" t="s">
        <v>65</v>
      </c>
      <c r="G14" s="94" t="s">
        <v>65</v>
      </c>
    </row>
    <row r="15" spans="1:14" ht="15.75" thickBot="1">
      <c r="A15" s="95" t="s">
        <v>22</v>
      </c>
      <c r="B15" s="96">
        <v>610.62287446450296</v>
      </c>
      <c r="C15" s="97">
        <f>B27</f>
        <v>674.52352498548225</v>
      </c>
      <c r="D15" s="97">
        <f>B27</f>
        <v>674.52352498548225</v>
      </c>
      <c r="E15" s="97">
        <f t="shared" ref="E15:G15" si="0">D27</f>
        <v>572.46267577290746</v>
      </c>
      <c r="F15" s="97">
        <f t="shared" si="0"/>
        <v>562.55174666804055</v>
      </c>
      <c r="G15" s="97">
        <f t="shared" si="0"/>
        <v>572.81328346655084</v>
      </c>
      <c r="H15" s="144"/>
    </row>
    <row r="16" spans="1:14">
      <c r="A16" s="98" t="s">
        <v>108</v>
      </c>
      <c r="B16" s="99">
        <v>-8.2968961499999807</v>
      </c>
      <c r="C16" s="100"/>
      <c r="D16" s="100">
        <v>-6.5737287600000087</v>
      </c>
      <c r="E16" s="141">
        <v>-13.1</v>
      </c>
      <c r="F16" s="141">
        <v>9.1999999999999993</v>
      </c>
      <c r="G16" s="101">
        <v>2.662808720000001</v>
      </c>
      <c r="H16" s="144"/>
      <c r="I16" s="38"/>
      <c r="J16" s="38"/>
      <c r="K16" s="38"/>
      <c r="L16" s="38"/>
      <c r="M16" s="38"/>
      <c r="N16" s="38"/>
    </row>
    <row r="17" spans="1:14">
      <c r="A17" s="98" t="s">
        <v>109</v>
      </c>
      <c r="B17" s="99">
        <v>-8.9217880600000026</v>
      </c>
      <c r="C17" s="100"/>
      <c r="D17" s="100">
        <v>2.6743800499999981</v>
      </c>
      <c r="E17" s="141">
        <v>4.2</v>
      </c>
      <c r="F17" s="141">
        <v>-2.8</v>
      </c>
      <c r="G17" s="101">
        <v>1.2518852800000033</v>
      </c>
      <c r="H17" s="144"/>
      <c r="I17" s="38"/>
      <c r="J17" s="38"/>
      <c r="K17" s="38"/>
      <c r="L17" s="38"/>
      <c r="M17" s="38"/>
      <c r="N17" s="38"/>
    </row>
    <row r="18" spans="1:14" ht="30">
      <c r="A18" s="102" t="s">
        <v>112</v>
      </c>
      <c r="B18" s="100">
        <v>5.6997821199998668</v>
      </c>
      <c r="C18" s="100"/>
      <c r="D18" s="100">
        <v>-22.630030849999955</v>
      </c>
      <c r="E18" s="141">
        <v>24.4</v>
      </c>
      <c r="F18" s="141">
        <v>0.5</v>
      </c>
      <c r="G18" s="101">
        <v>6.7339600000000246</v>
      </c>
      <c r="H18" s="144"/>
      <c r="I18" s="38"/>
      <c r="J18" s="38"/>
      <c r="K18" s="38"/>
      <c r="L18" s="38"/>
      <c r="M18" s="38"/>
      <c r="N18" s="38"/>
    </row>
    <row r="19" spans="1:14">
      <c r="A19" s="98" t="s">
        <v>77</v>
      </c>
      <c r="B19" s="100">
        <v>0.53731395999999965</v>
      </c>
      <c r="C19" s="100"/>
      <c r="D19" s="100">
        <v>2.560219459999999</v>
      </c>
      <c r="E19" s="141">
        <v>3.1</v>
      </c>
      <c r="F19" s="141">
        <v>4.4000000000000004</v>
      </c>
      <c r="G19" s="101">
        <v>0.19168438999999715</v>
      </c>
      <c r="H19" s="144"/>
      <c r="I19" s="38"/>
      <c r="J19" s="38"/>
      <c r="K19" s="38"/>
      <c r="L19" s="38"/>
      <c r="M19" s="38"/>
      <c r="N19" s="38"/>
    </row>
    <row r="20" spans="1:14">
      <c r="A20" s="98" t="s">
        <v>57</v>
      </c>
      <c r="B20" s="100">
        <v>2.610841999999991E-2</v>
      </c>
      <c r="C20" s="100"/>
      <c r="D20" s="100">
        <v>-0.24099142999999978</v>
      </c>
      <c r="E20" s="141">
        <v>0.4</v>
      </c>
      <c r="F20" s="141">
        <v>-0.3</v>
      </c>
      <c r="G20" s="101">
        <v>-2.1353189600000002</v>
      </c>
      <c r="H20" s="144"/>
      <c r="I20" s="38"/>
      <c r="J20" s="38"/>
      <c r="K20" s="38"/>
      <c r="L20" s="38"/>
      <c r="M20" s="38"/>
      <c r="N20" s="38"/>
    </row>
    <row r="21" spans="1:14">
      <c r="A21" s="98" t="s">
        <v>129</v>
      </c>
      <c r="B21" s="100"/>
      <c r="C21" s="100"/>
      <c r="D21" s="100"/>
      <c r="E21" s="141"/>
      <c r="F21" s="141">
        <v>-12.287101708397707</v>
      </c>
      <c r="G21" s="101">
        <v>0.76145907351336106</v>
      </c>
      <c r="I21" s="38"/>
      <c r="J21" s="38"/>
      <c r="K21" s="38"/>
      <c r="L21" s="38"/>
      <c r="M21" s="38"/>
      <c r="N21" s="38"/>
    </row>
    <row r="22" spans="1:14">
      <c r="A22" s="98" t="s">
        <v>116</v>
      </c>
      <c r="B22" s="100">
        <v>60.617448991239911</v>
      </c>
      <c r="C22" s="100">
        <v>-97.800000000000026</v>
      </c>
      <c r="D22" s="100">
        <v>-53.900000000000006</v>
      </c>
      <c r="E22" s="141">
        <v>-36.700000000000003</v>
      </c>
      <c r="F22" s="141">
        <v>13.8</v>
      </c>
      <c r="G22" s="101">
        <v>-1.2999999999999829</v>
      </c>
      <c r="H22" s="144"/>
      <c r="I22" s="38"/>
      <c r="J22" s="38"/>
      <c r="K22" s="38"/>
      <c r="L22" s="38"/>
      <c r="M22" s="38"/>
      <c r="N22" s="38"/>
    </row>
    <row r="23" spans="1:14">
      <c r="A23" s="98" t="s">
        <v>103</v>
      </c>
      <c r="B23" s="100">
        <v>9.2175426804710128</v>
      </c>
      <c r="C23" s="100"/>
      <c r="D23" s="100">
        <v>-23.549054780389241</v>
      </c>
      <c r="E23" s="141">
        <v>-0.5</v>
      </c>
      <c r="F23" s="141">
        <v>0.3</v>
      </c>
      <c r="G23" s="101">
        <v>-5.1098378347842583</v>
      </c>
      <c r="H23" s="144"/>
      <c r="I23" s="38"/>
      <c r="J23" s="38"/>
      <c r="K23" s="38"/>
      <c r="L23" s="38"/>
      <c r="M23" s="38"/>
      <c r="N23" s="38"/>
    </row>
    <row r="24" spans="1:14">
      <c r="A24" s="98" t="s">
        <v>130</v>
      </c>
      <c r="B24" s="100"/>
      <c r="C24" s="100"/>
      <c r="D24" s="100"/>
      <c r="E24" s="141"/>
      <c r="F24" s="141">
        <v>-7.6589999999999998</v>
      </c>
      <c r="G24" s="101">
        <v>0.54499999999999993</v>
      </c>
      <c r="H24" s="144"/>
      <c r="I24" s="38"/>
      <c r="J24" s="38"/>
      <c r="K24" s="38"/>
      <c r="L24" s="38"/>
      <c r="M24" s="38"/>
      <c r="N24" s="38"/>
    </row>
    <row r="25" spans="1:14">
      <c r="A25" s="98" t="s">
        <v>75</v>
      </c>
      <c r="B25" s="100">
        <v>5.0211385592683655</v>
      </c>
      <c r="C25" s="100"/>
      <c r="D25" s="100">
        <v>-0.40164290218558563</v>
      </c>
      <c r="E25" s="141">
        <v>8.2890708951331362</v>
      </c>
      <c r="F25" s="141">
        <v>5.1076385069079606</v>
      </c>
      <c r="G25" s="101">
        <v>8.4117709131878655</v>
      </c>
      <c r="H25" s="144"/>
    </row>
    <row r="26" spans="1:14" ht="15.75" thickBot="1">
      <c r="A26" s="103"/>
      <c r="B26" s="104"/>
      <c r="C26" s="105"/>
      <c r="D26" s="105"/>
      <c r="E26" s="105"/>
      <c r="F26" s="105"/>
      <c r="G26" s="106"/>
      <c r="H26" s="144"/>
    </row>
    <row r="27" spans="1:14" ht="16.5" thickTop="1" thickBot="1">
      <c r="A27" s="107" t="s">
        <v>23</v>
      </c>
      <c r="B27" s="97">
        <f>SUM(B15:B26)</f>
        <v>674.52352498548225</v>
      </c>
      <c r="C27" s="97">
        <f t="shared" ref="C27:F27" si="1">SUM(C15:C26)</f>
        <v>576.72352498548219</v>
      </c>
      <c r="D27" s="97">
        <f t="shared" si="1"/>
        <v>572.46267577290746</v>
      </c>
      <c r="E27" s="97">
        <f t="shared" si="1"/>
        <v>562.55174666804055</v>
      </c>
      <c r="F27" s="97">
        <f t="shared" si="1"/>
        <v>572.81328346655084</v>
      </c>
      <c r="G27" s="97">
        <f>SUM(G15:G26)</f>
        <v>584.82669504846797</v>
      </c>
      <c r="H27" s="144"/>
    </row>
    <row r="28" spans="1:14">
      <c r="A28" s="1"/>
      <c r="B28" s="1"/>
      <c r="C28" s="1"/>
      <c r="D28" s="1"/>
      <c r="E28" s="1"/>
      <c r="F28" s="1"/>
      <c r="G28" s="1"/>
    </row>
    <row r="29" spans="1:14">
      <c r="A29" s="15" t="s">
        <v>24</v>
      </c>
      <c r="B29" s="142"/>
      <c r="C29" s="143"/>
      <c r="D29" s="142"/>
      <c r="E29" s="142"/>
      <c r="F29" s="142"/>
      <c r="G29" s="142"/>
    </row>
    <row r="30" spans="1:14">
      <c r="A30" s="16"/>
      <c r="B30" s="37"/>
      <c r="C30" s="37"/>
      <c r="D30" s="37"/>
      <c r="E30" s="37"/>
      <c r="F30" s="37"/>
      <c r="G30" s="37"/>
      <c r="H30" s="38"/>
    </row>
    <row r="31" spans="1:14">
      <c r="A31" s="86">
        <v>1</v>
      </c>
      <c r="B31" s="85" t="s">
        <v>104</v>
      </c>
      <c r="C31" s="78"/>
      <c r="D31" s="78"/>
      <c r="E31" s="78"/>
      <c r="F31" s="78"/>
      <c r="G31" s="78"/>
    </row>
    <row r="32" spans="1:14" ht="27.75" customHeight="1">
      <c r="A32" s="87">
        <v>2</v>
      </c>
      <c r="B32" s="154" t="s">
        <v>25</v>
      </c>
      <c r="C32" s="154"/>
      <c r="D32" s="154"/>
      <c r="E32" s="154"/>
      <c r="F32" s="154"/>
      <c r="G32" s="154"/>
    </row>
    <row r="33" spans="1:7" ht="42" customHeight="1">
      <c r="A33" s="87">
        <v>3</v>
      </c>
      <c r="B33" s="157" t="s">
        <v>26</v>
      </c>
      <c r="C33" s="157"/>
      <c r="D33" s="157"/>
      <c r="E33" s="157"/>
      <c r="F33" s="157"/>
      <c r="G33" s="157"/>
    </row>
    <row r="34" spans="1:7">
      <c r="A34" s="86"/>
      <c r="B34" s="157"/>
      <c r="C34" s="157"/>
      <c r="D34" s="157"/>
      <c r="E34" s="157"/>
      <c r="F34" s="157"/>
      <c r="G34" s="157"/>
    </row>
    <row r="35" spans="1:7" ht="6" customHeight="1">
      <c r="A35" s="86"/>
      <c r="B35" s="157"/>
      <c r="C35" s="157"/>
      <c r="D35" s="157"/>
      <c r="E35" s="157"/>
      <c r="F35" s="157"/>
      <c r="G35" s="157"/>
    </row>
    <row r="36" spans="1:7">
      <c r="A36" s="86">
        <v>4</v>
      </c>
      <c r="B36" s="155" t="s">
        <v>27</v>
      </c>
      <c r="C36" s="155"/>
      <c r="D36" s="158"/>
      <c r="E36" s="158"/>
      <c r="F36" s="158"/>
      <c r="G36" s="158"/>
    </row>
    <row r="37" spans="1:7">
      <c r="A37" s="1"/>
      <c r="B37" s="158"/>
      <c r="C37" s="158"/>
      <c r="D37" s="158"/>
      <c r="E37" s="158"/>
      <c r="F37" s="158"/>
      <c r="G37" s="158"/>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37"/>
      <c r="C42" s="37"/>
      <c r="D42" s="37"/>
      <c r="E42" s="37"/>
      <c r="F42" s="37"/>
      <c r="G42" s="37"/>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13">
      <c r="A49" s="1"/>
      <c r="B49" s="1"/>
      <c r="C49" s="1"/>
      <c r="D49" s="1"/>
      <c r="E49" s="1"/>
      <c r="F49" s="1"/>
      <c r="G49" s="1"/>
      <c r="L49" s="180"/>
      <c r="M49" s="180"/>
    </row>
    <row r="50" spans="1:13">
      <c r="A50" s="1"/>
      <c r="B50" s="1"/>
      <c r="C50" s="1"/>
      <c r="D50" s="1"/>
      <c r="E50" s="1"/>
      <c r="F50" s="1"/>
      <c r="G50" s="1"/>
      <c r="L50" s="180"/>
      <c r="M50" s="180"/>
    </row>
    <row r="51" spans="1:13">
      <c r="A51" s="1"/>
      <c r="B51" s="1"/>
      <c r="C51" s="1"/>
      <c r="D51" s="1"/>
      <c r="E51" s="1"/>
      <c r="F51" s="1"/>
      <c r="G51" s="1"/>
      <c r="L51" s="180"/>
      <c r="M51" s="180"/>
    </row>
    <row r="52" spans="1:13">
      <c r="A52" s="1"/>
      <c r="B52" s="1"/>
      <c r="C52" s="1"/>
      <c r="D52" s="1"/>
      <c r="E52" s="1"/>
      <c r="F52" s="1"/>
      <c r="G52" s="1"/>
      <c r="L52" s="180"/>
      <c r="M52" s="180"/>
    </row>
    <row r="53" spans="1:13">
      <c r="A53" s="1"/>
      <c r="B53" s="1"/>
      <c r="C53" s="1"/>
      <c r="D53" s="1"/>
      <c r="E53" s="1"/>
      <c r="F53" s="1"/>
      <c r="G53" s="1"/>
      <c r="L53" s="180"/>
      <c r="M53" s="180"/>
    </row>
    <row r="54" spans="1:13">
      <c r="A54" s="1"/>
      <c r="B54" s="1"/>
      <c r="C54" s="1"/>
      <c r="D54" s="1"/>
      <c r="E54" s="1"/>
      <c r="F54" s="1"/>
      <c r="G54" s="1"/>
      <c r="L54" s="180"/>
      <c r="M54" s="180"/>
    </row>
    <row r="55" spans="1:13">
      <c r="A55" s="1"/>
      <c r="B55" s="1"/>
      <c r="C55" s="1"/>
      <c r="D55" s="1"/>
      <c r="E55" s="1"/>
      <c r="F55" s="1"/>
      <c r="G55" s="1"/>
      <c r="L55" s="180"/>
      <c r="M55" s="180"/>
    </row>
    <row r="56" spans="1:13">
      <c r="A56" s="1"/>
      <c r="B56" s="1"/>
      <c r="C56" s="1"/>
      <c r="D56" s="1"/>
      <c r="E56" s="1"/>
      <c r="F56" s="1"/>
      <c r="G56" s="1"/>
      <c r="L56" s="180"/>
      <c r="M56" s="180"/>
    </row>
    <row r="57" spans="1:13">
      <c r="A57" s="1"/>
      <c r="B57" s="1"/>
      <c r="C57" s="1"/>
      <c r="D57" s="1"/>
      <c r="E57" s="1"/>
      <c r="F57" s="1"/>
      <c r="G57" s="1"/>
      <c r="L57" s="180"/>
      <c r="M57" s="180"/>
    </row>
    <row r="58" spans="1:13">
      <c r="A58" s="1"/>
      <c r="B58" s="1"/>
      <c r="C58" s="1"/>
      <c r="D58" s="1"/>
      <c r="E58" s="1"/>
      <c r="F58" s="1"/>
      <c r="G58" s="1"/>
      <c r="L58" s="180"/>
      <c r="M58" s="180"/>
    </row>
    <row r="59" spans="1:13">
      <c r="A59" s="1"/>
      <c r="B59" s="1"/>
      <c r="C59" s="1"/>
      <c r="D59" s="1"/>
      <c r="E59" s="1"/>
      <c r="F59" s="1"/>
      <c r="G59" s="1"/>
      <c r="L59" s="180"/>
      <c r="M59" s="180"/>
    </row>
    <row r="60" spans="1:13">
      <c r="A60" s="1"/>
      <c r="B60" s="1"/>
      <c r="C60" s="1"/>
      <c r="D60" s="1"/>
      <c r="E60" s="1"/>
      <c r="F60" s="1"/>
      <c r="G60" s="1"/>
      <c r="L60" s="180"/>
      <c r="M60" s="180"/>
    </row>
    <row r="61" spans="1:13">
      <c r="L61" s="180"/>
      <c r="M61" s="180"/>
    </row>
    <row r="62" spans="1:13">
      <c r="L62" s="180"/>
      <c r="M62" s="180"/>
    </row>
    <row r="63" spans="1:13">
      <c r="L63" s="180"/>
      <c r="M63" s="180"/>
    </row>
    <row r="64" spans="1:13">
      <c r="L64" s="180"/>
      <c r="M64" s="180"/>
    </row>
    <row r="65" spans="12:13">
      <c r="L65" s="180"/>
      <c r="M65" s="180"/>
    </row>
    <row r="66" spans="12:13">
      <c r="L66" s="180"/>
      <c r="M66" s="180"/>
    </row>
    <row r="67" spans="12:13">
      <c r="L67" s="180"/>
      <c r="M67" s="180"/>
    </row>
    <row r="68" spans="12:13">
      <c r="L68" s="180"/>
      <c r="M68" s="180"/>
    </row>
    <row r="69" spans="12:13">
      <c r="L69" s="180"/>
      <c r="M69" s="180"/>
    </row>
    <row r="70" spans="12:13">
      <c r="L70" s="180"/>
      <c r="M70" s="180"/>
    </row>
    <row r="71" spans="12:13">
      <c r="L71" s="180"/>
      <c r="M71" s="180"/>
    </row>
    <row r="72" spans="12:13">
      <c r="L72" s="180"/>
      <c r="M72" s="180"/>
    </row>
    <row r="73" spans="12:13">
      <c r="L73" s="180"/>
      <c r="M73" s="180"/>
    </row>
    <row r="74" spans="12:13">
      <c r="L74" s="180"/>
      <c r="M74" s="180"/>
    </row>
  </sheetData>
  <mergeCells count="5">
    <mergeCell ref="A10:G10"/>
    <mergeCell ref="A11:G11"/>
    <mergeCell ref="B32:G32"/>
    <mergeCell ref="B33:G35"/>
    <mergeCell ref="B36:G37"/>
  </mergeCells>
  <dataValidations count="1">
    <dataValidation type="list" allowBlank="1" showInputMessage="1" showErrorMessage="1" sqref="B14:G14">
      <formula1>"CGAAP, MIFRS, USGAAP, ASPE"</formula1>
    </dataValidation>
  </dataValidations>
  <pageMargins left="0.25" right="0.25" top="0.75" bottom="0.75" header="0.3" footer="0.3"/>
  <pageSetup scale="45" orientation="portrait" r:id="rId1"/>
  <headerFooter scaleWithDoc="0">
    <oddHeader xml:space="preserve">&amp;RUpdated: 2017-06-07
EB-2017-0049
Exhibit C2
Tab 1
Schedule 1
Page &amp;P of &amp;N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81"/>
  <sheetViews>
    <sheetView tabSelected="1" view="pageLayout" topLeftCell="A56" zoomScaleNormal="80" workbookViewId="0">
      <selection activeCell="Q62" sqref="Q62"/>
    </sheetView>
  </sheetViews>
  <sheetFormatPr defaultRowHeight="15"/>
  <cols>
    <col min="1" max="1" width="37.140625" customWidth="1"/>
    <col min="2" max="2" width="16.28515625" customWidth="1"/>
    <col min="3" max="3" width="15" customWidth="1"/>
    <col min="4" max="7" width="12.7109375" customWidth="1"/>
    <col min="8" max="8" width="18.7109375" customWidth="1"/>
    <col min="9" max="9" width="22.7109375" customWidth="1"/>
    <col min="10" max="10" width="3.7109375" customWidth="1"/>
  </cols>
  <sheetData>
    <row r="1" spans="1:10">
      <c r="A1" s="1"/>
      <c r="B1" s="1"/>
      <c r="C1" s="1"/>
      <c r="D1" s="1"/>
      <c r="E1" s="1"/>
      <c r="F1" s="1"/>
      <c r="G1" s="1"/>
      <c r="H1" s="59"/>
      <c r="I1" s="56"/>
    </row>
    <row r="2" spans="1:10">
      <c r="A2" s="1"/>
      <c r="B2" s="1"/>
      <c r="C2" s="1"/>
      <c r="D2" s="1"/>
      <c r="E2" s="1"/>
      <c r="F2" s="1"/>
      <c r="G2" s="1"/>
      <c r="H2" s="59"/>
      <c r="I2" s="54"/>
    </row>
    <row r="3" spans="1:10">
      <c r="A3" s="1"/>
      <c r="B3" s="1"/>
      <c r="C3" s="1"/>
      <c r="D3" s="1"/>
      <c r="E3" s="1"/>
      <c r="F3" s="1"/>
      <c r="G3" s="1"/>
      <c r="H3" s="59"/>
      <c r="I3" s="54"/>
    </row>
    <row r="4" spans="1:10">
      <c r="A4" s="1"/>
      <c r="B4" s="1"/>
      <c r="C4" s="1"/>
      <c r="D4" s="1"/>
      <c r="E4" s="1"/>
      <c r="F4" s="1"/>
      <c r="G4" s="1"/>
      <c r="H4" s="59"/>
      <c r="I4" s="55"/>
    </row>
    <row r="5" spans="1:10">
      <c r="A5" s="1"/>
      <c r="B5" s="1"/>
      <c r="C5" s="1"/>
      <c r="D5" s="1"/>
      <c r="E5" s="1"/>
      <c r="F5" s="1"/>
      <c r="G5" s="1"/>
      <c r="H5" s="59"/>
      <c r="I5" s="56"/>
    </row>
    <row r="6" spans="1:10">
      <c r="A6" s="1"/>
      <c r="B6" s="1"/>
      <c r="C6" s="1"/>
      <c r="D6" s="1"/>
      <c r="E6" s="1"/>
      <c r="F6" s="1"/>
      <c r="G6" s="1"/>
      <c r="H6" s="59"/>
      <c r="I6" s="56"/>
    </row>
    <row r="7" spans="1:10">
      <c r="A7" s="1"/>
      <c r="B7" s="1"/>
      <c r="C7" s="1"/>
      <c r="D7" s="1"/>
      <c r="E7" s="1"/>
      <c r="F7" s="1"/>
      <c r="G7" s="1"/>
      <c r="H7" s="59"/>
      <c r="I7" s="57"/>
    </row>
    <row r="8" spans="1:10">
      <c r="A8" s="1"/>
      <c r="B8" s="1"/>
      <c r="C8" s="1"/>
      <c r="D8" s="1"/>
      <c r="E8" s="1"/>
      <c r="F8" s="1"/>
      <c r="G8" s="1"/>
      <c r="H8" s="1"/>
      <c r="I8" s="1"/>
    </row>
    <row r="9" spans="1:10" ht="18">
      <c r="A9" s="159" t="s">
        <v>28</v>
      </c>
      <c r="B9" s="159"/>
      <c r="C9" s="159"/>
      <c r="D9" s="159"/>
      <c r="E9" s="159"/>
      <c r="F9" s="159"/>
      <c r="G9" s="159"/>
      <c r="H9" s="159"/>
      <c r="I9" s="159"/>
    </row>
    <row r="10" spans="1:10" ht="18">
      <c r="A10" s="159" t="s">
        <v>29</v>
      </c>
      <c r="B10" s="159"/>
      <c r="C10" s="159"/>
      <c r="D10" s="159"/>
      <c r="E10" s="159"/>
      <c r="F10" s="159"/>
      <c r="G10" s="159"/>
      <c r="H10" s="159"/>
      <c r="I10" s="159"/>
    </row>
    <row r="11" spans="1:10">
      <c r="A11" s="1"/>
      <c r="B11" s="1"/>
      <c r="C11" s="1"/>
      <c r="D11" s="1"/>
      <c r="E11" s="1"/>
      <c r="F11" s="1"/>
      <c r="G11" s="1"/>
      <c r="H11" s="1"/>
      <c r="I11" s="1"/>
    </row>
    <row r="12" spans="1:10">
      <c r="A12" s="64"/>
      <c r="B12" s="64"/>
      <c r="C12" s="64"/>
      <c r="D12" s="64"/>
      <c r="E12" s="64"/>
      <c r="F12" s="64"/>
      <c r="G12" s="64"/>
      <c r="H12" s="64"/>
      <c r="I12" s="1"/>
    </row>
    <row r="13" spans="1:10" ht="51">
      <c r="A13" s="65" t="s">
        <v>30</v>
      </c>
      <c r="B13" s="66" t="s">
        <v>70</v>
      </c>
      <c r="C13" s="66" t="s">
        <v>71</v>
      </c>
      <c r="D13" s="66" t="s">
        <v>17</v>
      </c>
      <c r="E13" s="66" t="s">
        <v>127</v>
      </c>
      <c r="F13" s="66" t="s">
        <v>62</v>
      </c>
      <c r="G13" s="66" t="s">
        <v>63</v>
      </c>
      <c r="H13" s="66" t="s">
        <v>64</v>
      </c>
      <c r="I13" s="66" t="s">
        <v>102</v>
      </c>
    </row>
    <row r="14" spans="1:10">
      <c r="A14" s="67" t="s">
        <v>1</v>
      </c>
      <c r="B14" s="68" t="s">
        <v>65</v>
      </c>
      <c r="C14" s="68" t="s">
        <v>65</v>
      </c>
      <c r="D14" s="68" t="s">
        <v>65</v>
      </c>
      <c r="E14" s="68" t="s">
        <v>65</v>
      </c>
      <c r="F14" s="68" t="s">
        <v>65</v>
      </c>
      <c r="G14" s="68" t="s">
        <v>65</v>
      </c>
      <c r="H14" s="68" t="s">
        <v>65</v>
      </c>
      <c r="I14" s="68" t="s">
        <v>65</v>
      </c>
    </row>
    <row r="15" spans="1:10">
      <c r="A15" s="69" t="s">
        <v>53</v>
      </c>
      <c r="B15" s="70"/>
      <c r="C15" s="71"/>
      <c r="D15" s="70"/>
      <c r="E15" s="70"/>
      <c r="F15" s="70"/>
      <c r="G15" s="70"/>
      <c r="H15" s="70"/>
      <c r="I15" s="70"/>
    </row>
    <row r="16" spans="1:10">
      <c r="A16" s="72" t="s">
        <v>108</v>
      </c>
      <c r="B16" s="79">
        <v>112.82677342999999</v>
      </c>
      <c r="C16" s="80">
        <v>92.422382639999995</v>
      </c>
      <c r="D16" s="79">
        <v>106.25304466999998</v>
      </c>
      <c r="E16" s="79">
        <v>93.131</v>
      </c>
      <c r="F16" s="79">
        <v>102.32948204</v>
      </c>
      <c r="G16" s="79">
        <v>104.99229076</v>
      </c>
      <c r="H16" s="81">
        <f>G16-E16</f>
        <v>11.861290760000003</v>
      </c>
      <c r="I16" s="81">
        <f t="shared" ref="I16:I25" si="0">G16-C16</f>
        <v>12.569908120000008</v>
      </c>
      <c r="J16" s="144"/>
    </row>
    <row r="17" spans="1:16">
      <c r="A17" s="72" t="s">
        <v>109</v>
      </c>
      <c r="B17" s="79">
        <v>12.261829060000002</v>
      </c>
      <c r="C17" s="80">
        <v>23.45058697</v>
      </c>
      <c r="D17" s="79">
        <v>14.93620911</v>
      </c>
      <c r="E17" s="79">
        <v>19.086792834619558</v>
      </c>
      <c r="F17" s="79">
        <v>16.271710039999999</v>
      </c>
      <c r="G17" s="79">
        <v>17.523595320000002</v>
      </c>
      <c r="H17" s="81">
        <f t="shared" ref="H17:H24" si="1">G17-E17</f>
        <v>-1.5631975146195565</v>
      </c>
      <c r="I17" s="81">
        <f t="shared" si="0"/>
        <v>-5.9269916499999979</v>
      </c>
      <c r="J17" s="144"/>
      <c r="K17" s="47"/>
      <c r="L17" s="47"/>
      <c r="M17" s="47"/>
      <c r="N17" s="47"/>
    </row>
    <row r="18" spans="1:16" ht="26.25">
      <c r="A18" s="73" t="s">
        <v>112</v>
      </c>
      <c r="B18" s="79">
        <v>140.59889989999988</v>
      </c>
      <c r="C18" s="80">
        <v>129.02223731999999</v>
      </c>
      <c r="D18" s="79">
        <v>117.96886904999992</v>
      </c>
      <c r="E18" s="79">
        <v>142.3406119573695</v>
      </c>
      <c r="F18" s="79">
        <v>142.87944524</v>
      </c>
      <c r="G18" s="79">
        <v>149.61340524000002</v>
      </c>
      <c r="H18" s="81">
        <f t="shared" si="1"/>
        <v>7.2727932826305164</v>
      </c>
      <c r="I18" s="81">
        <f t="shared" si="0"/>
        <v>20.591167920000032</v>
      </c>
      <c r="J18" s="144"/>
    </row>
    <row r="19" spans="1:16" ht="26.25">
      <c r="A19" s="73" t="s">
        <v>113</v>
      </c>
      <c r="B19" s="79">
        <v>16.939462959999997</v>
      </c>
      <c r="C19" s="80">
        <v>21.876411879999999</v>
      </c>
      <c r="D19" s="79">
        <v>19.374554440000001</v>
      </c>
      <c r="E19" s="79">
        <v>19.804403319860967</v>
      </c>
      <c r="F19" s="79">
        <v>20.1736693</v>
      </c>
      <c r="G19" s="79">
        <v>20.66068872</v>
      </c>
      <c r="H19" s="81">
        <f t="shared" si="1"/>
        <v>0.85628540013903276</v>
      </c>
      <c r="I19" s="81">
        <f t="shared" si="0"/>
        <v>-1.2157231599999996</v>
      </c>
      <c r="J19" s="144"/>
    </row>
    <row r="20" spans="1:16">
      <c r="A20" s="72" t="s">
        <v>110</v>
      </c>
      <c r="B20" s="79">
        <v>10.662746309999999</v>
      </c>
      <c r="C20" s="80">
        <v>15.02188724</v>
      </c>
      <c r="D20" s="79">
        <v>13.00221795</v>
      </c>
      <c r="E20" s="79">
        <v>12.507991788413348</v>
      </c>
      <c r="F20" s="79">
        <v>11.09342324</v>
      </c>
      <c r="G20" s="79">
        <v>12.129010239999999</v>
      </c>
      <c r="H20" s="81">
        <f t="shared" si="1"/>
        <v>-0.37898154841334808</v>
      </c>
      <c r="I20" s="81">
        <f t="shared" si="0"/>
        <v>-2.8928770000000004</v>
      </c>
      <c r="J20" s="144"/>
    </row>
    <row r="21" spans="1:16">
      <c r="A21" s="72" t="s">
        <v>77</v>
      </c>
      <c r="B21" s="79">
        <v>5.0983974999999999</v>
      </c>
      <c r="C21" s="80">
        <v>11.32013388</v>
      </c>
      <c r="D21" s="79">
        <v>7.6586169599999989</v>
      </c>
      <c r="E21" s="79">
        <v>10.782811759999992</v>
      </c>
      <c r="F21" s="79">
        <v>15.219580890000001</v>
      </c>
      <c r="G21" s="79">
        <v>15.411265279999999</v>
      </c>
      <c r="H21" s="81">
        <f t="shared" si="1"/>
        <v>4.6284535200000061</v>
      </c>
      <c r="I21" s="81">
        <f t="shared" si="0"/>
        <v>4.0911313999999983</v>
      </c>
      <c r="J21" s="144"/>
    </row>
    <row r="22" spans="1:16">
      <c r="A22" s="72" t="s">
        <v>54</v>
      </c>
      <c r="B22" s="79">
        <v>14.99671955</v>
      </c>
      <c r="C22" s="80">
        <v>14.139656840000001</v>
      </c>
      <c r="D22" s="79">
        <v>15.832445960000001</v>
      </c>
      <c r="E22" s="79">
        <v>18.367432437071415</v>
      </c>
      <c r="F22" s="79">
        <v>15.53405038</v>
      </c>
      <c r="G22" s="79">
        <v>15.830313009999999</v>
      </c>
      <c r="H22" s="81">
        <f t="shared" si="1"/>
        <v>-2.5371194270714152</v>
      </c>
      <c r="I22" s="81">
        <f t="shared" si="0"/>
        <v>1.6906561699999987</v>
      </c>
      <c r="J22" s="144"/>
    </row>
    <row r="23" spans="1:16">
      <c r="A23" s="72" t="s">
        <v>55</v>
      </c>
      <c r="B23" s="79">
        <v>8.7876073700000035</v>
      </c>
      <c r="C23" s="80">
        <v>5.6917819600000001</v>
      </c>
      <c r="D23" s="79">
        <v>5.9735583499999994</v>
      </c>
      <c r="E23" s="79">
        <v>3.994232897136913</v>
      </c>
      <c r="F23" s="79">
        <v>4.7466707999999995</v>
      </c>
      <c r="G23" s="79">
        <v>4.1368575200000004</v>
      </c>
      <c r="H23" s="81">
        <f t="shared" si="1"/>
        <v>0.14262462286308741</v>
      </c>
      <c r="I23" s="81">
        <f t="shared" si="0"/>
        <v>-1.5549244399999997</v>
      </c>
      <c r="J23" s="144"/>
    </row>
    <row r="24" spans="1:16">
      <c r="A24" s="72" t="s">
        <v>111</v>
      </c>
      <c r="B24" s="79">
        <v>3.5079383399999999</v>
      </c>
      <c r="C24" s="80">
        <v>3.5059011999999998</v>
      </c>
      <c r="D24" s="79">
        <v>3.6460123499999999</v>
      </c>
      <c r="E24" s="79">
        <v>3.7120000000000002</v>
      </c>
      <c r="F24" s="79">
        <v>6.2275116000000006</v>
      </c>
      <c r="G24" s="79">
        <v>6.4400608000000004</v>
      </c>
      <c r="H24" s="81">
        <f t="shared" si="1"/>
        <v>2.7280608000000002</v>
      </c>
      <c r="I24" s="81">
        <f t="shared" si="0"/>
        <v>2.9341596000000005</v>
      </c>
      <c r="J24" s="144"/>
    </row>
    <row r="25" spans="1:16">
      <c r="A25" s="65" t="s">
        <v>31</v>
      </c>
      <c r="B25" s="82">
        <f t="shared" ref="B25:G25" si="2">SUM(B16:B24)</f>
        <v>325.68037441999985</v>
      </c>
      <c r="C25" s="82">
        <f t="shared" si="2"/>
        <v>316.45097992999996</v>
      </c>
      <c r="D25" s="82">
        <f t="shared" si="2"/>
        <v>304.64552883999994</v>
      </c>
      <c r="E25" s="82">
        <f t="shared" si="2"/>
        <v>323.72727699447165</v>
      </c>
      <c r="F25" s="82">
        <f t="shared" si="2"/>
        <v>334.47554353000004</v>
      </c>
      <c r="G25" s="82">
        <f t="shared" si="2"/>
        <v>346.73748689000001</v>
      </c>
      <c r="H25" s="81">
        <f t="shared" ref="H25" si="3">G25-E25</f>
        <v>23.010209895528362</v>
      </c>
      <c r="I25" s="81">
        <f t="shared" si="0"/>
        <v>30.286506960000054</v>
      </c>
      <c r="J25" s="144"/>
    </row>
    <row r="26" spans="1:16">
      <c r="A26" s="74" t="s">
        <v>56</v>
      </c>
      <c r="B26" s="83"/>
      <c r="C26" s="82"/>
      <c r="D26" s="83"/>
      <c r="E26" s="83"/>
      <c r="F26" s="83"/>
      <c r="G26" s="83"/>
      <c r="H26" s="81"/>
      <c r="I26" s="81"/>
      <c r="K26" s="49"/>
      <c r="L26" s="49"/>
      <c r="M26" s="49"/>
      <c r="N26" s="49"/>
      <c r="O26" s="49"/>
      <c r="P26" s="49"/>
    </row>
    <row r="27" spans="1:16">
      <c r="A27" s="72" t="s">
        <v>57</v>
      </c>
      <c r="B27" s="79">
        <v>4.0387748199999995</v>
      </c>
      <c r="C27" s="80">
        <v>4.7119999999999997</v>
      </c>
      <c r="D27" s="79">
        <v>3.7977833899999998</v>
      </c>
      <c r="E27" s="79">
        <v>4.1938153699999994</v>
      </c>
      <c r="F27" s="79">
        <v>3.8580565600000001</v>
      </c>
      <c r="G27" s="79">
        <v>1.7227376000000001</v>
      </c>
      <c r="H27" s="81">
        <f>G27-E27</f>
        <v>-2.4710777699999991</v>
      </c>
      <c r="I27" s="81">
        <f>G27-C27</f>
        <v>-2.9892623999999994</v>
      </c>
      <c r="J27" s="144"/>
      <c r="K27" s="47"/>
      <c r="L27" s="47"/>
      <c r="M27" s="47"/>
      <c r="N27" s="47"/>
    </row>
    <row r="28" spans="1:16">
      <c r="A28" s="72" t="s">
        <v>58</v>
      </c>
      <c r="B28" s="79">
        <v>2.6095541600000005</v>
      </c>
      <c r="C28" s="80">
        <v>2.17680564</v>
      </c>
      <c r="D28" s="79">
        <v>2.4920805100000001</v>
      </c>
      <c r="E28" s="79">
        <v>2.5490689799999999</v>
      </c>
      <c r="F28" s="79">
        <v>3.1904615600000001</v>
      </c>
      <c r="G28" s="79">
        <v>2.9487511899999999</v>
      </c>
      <c r="H28" s="81">
        <f t="shared" ref="H28:H31" si="4">G28-E28</f>
        <v>0.39968220999999993</v>
      </c>
      <c r="I28" s="81">
        <f t="shared" ref="I28:I31" si="5">G28-C28</f>
        <v>0.77194554999999987</v>
      </c>
      <c r="J28" s="144"/>
    </row>
    <row r="29" spans="1:16">
      <c r="A29" s="72" t="s">
        <v>114</v>
      </c>
      <c r="B29" s="79">
        <v>3.9319856799999999</v>
      </c>
      <c r="C29" s="80">
        <v>5.6434645200000002</v>
      </c>
      <c r="D29" s="79">
        <v>3.4240146299999998</v>
      </c>
      <c r="E29" s="79">
        <v>3.3138330699999994</v>
      </c>
      <c r="F29" s="79">
        <v>4.4359999999999999</v>
      </c>
      <c r="G29" s="79">
        <v>4.536734</v>
      </c>
      <c r="H29" s="81">
        <f t="shared" si="4"/>
        <v>1.2229009300000007</v>
      </c>
      <c r="I29" s="81">
        <f t="shared" si="5"/>
        <v>-1.1067305200000002</v>
      </c>
      <c r="J29" s="144"/>
    </row>
    <row r="30" spans="1:16">
      <c r="A30" s="72" t="s">
        <v>115</v>
      </c>
      <c r="B30" s="79"/>
      <c r="C30" s="80"/>
      <c r="D30" s="79"/>
      <c r="E30" s="79">
        <v>5.5300800000000004E-2</v>
      </c>
      <c r="F30" s="79">
        <v>0.19980451999999999</v>
      </c>
      <c r="G30" s="79">
        <v>0.19960857000000001</v>
      </c>
      <c r="H30" s="81">
        <f t="shared" ref="H30" si="6">G30-E30</f>
        <v>0.14430777</v>
      </c>
      <c r="I30" s="81">
        <f t="shared" ref="I30" si="7">G30-C30</f>
        <v>0.19960857000000001</v>
      </c>
      <c r="J30" s="144"/>
    </row>
    <row r="31" spans="1:16">
      <c r="A31" s="72" t="s">
        <v>97</v>
      </c>
      <c r="B31" s="79">
        <v>0.39927147999999996</v>
      </c>
      <c r="C31" s="80">
        <v>2.9109998900000003</v>
      </c>
      <c r="D31" s="79">
        <v>1.18120085</v>
      </c>
      <c r="E31" s="79">
        <v>1.8342947368387101</v>
      </c>
      <c r="F31" s="79">
        <v>1.5545788899999999</v>
      </c>
      <c r="G31" s="79">
        <v>1.5819780000000001</v>
      </c>
      <c r="H31" s="81">
        <f t="shared" si="4"/>
        <v>-0.25231673683871003</v>
      </c>
      <c r="I31" s="81">
        <f t="shared" si="5"/>
        <v>-1.3290218900000002</v>
      </c>
      <c r="J31" s="144"/>
    </row>
    <row r="32" spans="1:16">
      <c r="A32" s="65" t="s">
        <v>31</v>
      </c>
      <c r="B32" s="82">
        <f t="shared" ref="B32:G32" si="8">SUM(B27:B31)</f>
        <v>10.97958614</v>
      </c>
      <c r="C32" s="82">
        <f t="shared" si="8"/>
        <v>15.443270049999999</v>
      </c>
      <c r="D32" s="82">
        <f t="shared" si="8"/>
        <v>10.89507938</v>
      </c>
      <c r="E32" s="82">
        <f t="shared" si="8"/>
        <v>11.946312956838709</v>
      </c>
      <c r="F32" s="82">
        <f t="shared" si="8"/>
        <v>13.238901530000001</v>
      </c>
      <c r="G32" s="82">
        <f t="shared" si="8"/>
        <v>10.989809360000001</v>
      </c>
      <c r="H32" s="81">
        <f t="shared" ref="H32" si="9">G32-E32</f>
        <v>-0.95650359683870789</v>
      </c>
      <c r="I32" s="81">
        <f>G32-C32</f>
        <v>-4.4534606899999982</v>
      </c>
      <c r="J32" s="144"/>
    </row>
    <row r="33" spans="1:16">
      <c r="A33" s="74" t="s">
        <v>59</v>
      </c>
      <c r="B33" s="83"/>
      <c r="C33" s="82"/>
      <c r="D33" s="83"/>
      <c r="E33" s="83"/>
      <c r="F33" s="83"/>
      <c r="G33" s="83"/>
      <c r="H33" s="81"/>
      <c r="I33" s="81"/>
      <c r="K33" s="49"/>
      <c r="L33" s="49"/>
      <c r="M33" s="49"/>
      <c r="N33" s="49"/>
      <c r="O33" s="49"/>
      <c r="P33" s="49"/>
    </row>
    <row r="34" spans="1:16">
      <c r="A34" s="72" t="s">
        <v>93</v>
      </c>
      <c r="B34" s="79">
        <v>4.5880920720299994</v>
      </c>
      <c r="C34" s="80">
        <v>5.3503521099999993</v>
      </c>
      <c r="D34" s="79">
        <v>4.3951883173851014</v>
      </c>
      <c r="E34" s="79">
        <v>4.7746938594245742</v>
      </c>
      <c r="F34" s="79">
        <v>4.89565815</v>
      </c>
      <c r="G34" s="79">
        <v>4.9262878299999997</v>
      </c>
      <c r="H34" s="81">
        <f t="shared" ref="H34" si="10">G34-E34</f>
        <v>0.15159397057542545</v>
      </c>
      <c r="I34" s="81">
        <f t="shared" ref="I34" si="11">G34-C34</f>
        <v>-0.42406427999999963</v>
      </c>
      <c r="J34" s="144"/>
    </row>
    <row r="35" spans="1:16">
      <c r="A35" s="72" t="s">
        <v>94</v>
      </c>
      <c r="B35" s="79">
        <v>17.65963519427488</v>
      </c>
      <c r="C35" s="80">
        <v>16.87193849062929</v>
      </c>
      <c r="D35" s="79">
        <v>18.137768473654205</v>
      </c>
      <c r="E35" s="79">
        <v>19.557458223401298</v>
      </c>
      <c r="F35" s="79">
        <v>18.379097054776814</v>
      </c>
      <c r="G35" s="79">
        <v>18.474749193698177</v>
      </c>
      <c r="H35" s="81">
        <f t="shared" ref="H35:H38" si="12">G35-E35</f>
        <v>-1.0827090297031212</v>
      </c>
      <c r="I35" s="81">
        <f t="shared" ref="I35:I38" si="13">G35-C35</f>
        <v>1.6028107030688865</v>
      </c>
      <c r="J35" s="144"/>
    </row>
    <row r="36" spans="1:16">
      <c r="A36" s="72" t="s">
        <v>95</v>
      </c>
      <c r="B36" s="79">
        <v>1.4126904879200002</v>
      </c>
      <c r="C36" s="80">
        <v>2.6552834999999999</v>
      </c>
      <c r="D36" s="79">
        <v>1.5021601531382678</v>
      </c>
      <c r="E36" s="79">
        <v>1.5715090020014066</v>
      </c>
      <c r="F36" s="79">
        <v>1.9877486099999999</v>
      </c>
      <c r="G36" s="79">
        <v>1.8180612199999999</v>
      </c>
      <c r="H36" s="81">
        <f t="shared" si="12"/>
        <v>0.24655221799859328</v>
      </c>
      <c r="I36" s="81">
        <f t="shared" si="13"/>
        <v>-0.83722227999999999</v>
      </c>
      <c r="J36" s="144"/>
    </row>
    <row r="37" spans="1:16">
      <c r="A37" s="72" t="s">
        <v>119</v>
      </c>
      <c r="B37" s="79">
        <v>5.88334226</v>
      </c>
      <c r="C37" s="80">
        <v>10.96026863420478</v>
      </c>
      <c r="D37" s="79">
        <v>3.53487909</v>
      </c>
      <c r="E37" s="79">
        <v>5.6257789100000002</v>
      </c>
      <c r="F37" s="79">
        <v>8.1539199999999994</v>
      </c>
      <c r="G37" s="79">
        <v>11.4680234</v>
      </c>
      <c r="H37" s="81">
        <f t="shared" si="12"/>
        <v>5.8422444899999997</v>
      </c>
      <c r="I37" s="81">
        <f t="shared" si="13"/>
        <v>0.5077547657952195</v>
      </c>
      <c r="J37" s="144"/>
    </row>
    <row r="38" spans="1:16">
      <c r="A38" s="65" t="s">
        <v>31</v>
      </c>
      <c r="B38" s="82">
        <f t="shared" ref="B38:G38" si="14">SUM(B34:B37)</f>
        <v>29.543760014224876</v>
      </c>
      <c r="C38" s="82">
        <f t="shared" si="14"/>
        <v>35.837842734834069</v>
      </c>
      <c r="D38" s="82">
        <f t="shared" si="14"/>
        <v>27.569996034177574</v>
      </c>
      <c r="E38" s="82">
        <f t="shared" si="14"/>
        <v>31.529439994827278</v>
      </c>
      <c r="F38" s="82">
        <f t="shared" si="14"/>
        <v>33.416423814776813</v>
      </c>
      <c r="G38" s="82">
        <f t="shared" si="14"/>
        <v>36.687121643698177</v>
      </c>
      <c r="H38" s="81">
        <f t="shared" si="12"/>
        <v>5.1576816488708985</v>
      </c>
      <c r="I38" s="81">
        <f t="shared" si="13"/>
        <v>0.84927890886410751</v>
      </c>
      <c r="J38" s="144"/>
    </row>
    <row r="39" spans="1:16">
      <c r="A39" s="74" t="s">
        <v>60</v>
      </c>
      <c r="B39" s="83"/>
      <c r="C39" s="82"/>
      <c r="D39" s="83"/>
      <c r="E39" s="83"/>
      <c r="F39" s="83"/>
      <c r="G39" s="83"/>
      <c r="H39" s="81"/>
      <c r="I39" s="81"/>
    </row>
    <row r="40" spans="1:16">
      <c r="A40" s="72" t="s">
        <v>86</v>
      </c>
      <c r="B40" s="79">
        <v>79.5</v>
      </c>
      <c r="C40" s="80">
        <v>38.5</v>
      </c>
      <c r="D40" s="79">
        <v>56.4</v>
      </c>
      <c r="E40" s="79">
        <v>41.5</v>
      </c>
      <c r="F40" s="79">
        <v>43.8</v>
      </c>
      <c r="G40" s="79">
        <v>44.5</v>
      </c>
      <c r="H40" s="81">
        <f>G40-E40</f>
        <v>3</v>
      </c>
      <c r="I40" s="81">
        <f>G40-C40</f>
        <v>6</v>
      </c>
      <c r="J40" s="144"/>
    </row>
    <row r="41" spans="1:16">
      <c r="A41" s="72" t="s">
        <v>87</v>
      </c>
      <c r="B41" s="79">
        <v>23.5</v>
      </c>
      <c r="C41" s="80">
        <v>14.9</v>
      </c>
      <c r="D41" s="79">
        <v>18.7</v>
      </c>
      <c r="E41" s="79">
        <v>17.8</v>
      </c>
      <c r="F41" s="79">
        <v>19.399999999999999</v>
      </c>
      <c r="G41" s="79">
        <v>19.2</v>
      </c>
      <c r="H41" s="81">
        <f t="shared" ref="H41:H46" si="15">G41-E41</f>
        <v>1.3999999999999986</v>
      </c>
      <c r="I41" s="81">
        <f t="shared" ref="I41:I46" si="16">G41-C41</f>
        <v>4.2999999999999989</v>
      </c>
      <c r="J41" s="144"/>
    </row>
    <row r="42" spans="1:16">
      <c r="A42" s="72" t="s">
        <v>88</v>
      </c>
      <c r="B42" s="79">
        <v>13.6</v>
      </c>
      <c r="C42" s="80">
        <v>12.2</v>
      </c>
      <c r="D42" s="79">
        <v>13.2</v>
      </c>
      <c r="E42" s="79">
        <v>14.1</v>
      </c>
      <c r="F42" s="79">
        <v>14</v>
      </c>
      <c r="G42" s="79">
        <v>14.6</v>
      </c>
      <c r="H42" s="81">
        <f t="shared" si="15"/>
        <v>0.5</v>
      </c>
      <c r="I42" s="81">
        <f t="shared" si="16"/>
        <v>2.4000000000000004</v>
      </c>
      <c r="J42" s="144"/>
    </row>
    <row r="43" spans="1:16">
      <c r="A43" s="72" t="s">
        <v>89</v>
      </c>
      <c r="B43" s="79">
        <v>4.9000000000000004</v>
      </c>
      <c r="C43" s="80">
        <v>7.1</v>
      </c>
      <c r="D43" s="79">
        <v>12</v>
      </c>
      <c r="E43" s="79">
        <v>14</v>
      </c>
      <c r="F43" s="79">
        <v>10</v>
      </c>
      <c r="G43" s="79">
        <v>8.1</v>
      </c>
      <c r="H43" s="81">
        <f t="shared" si="15"/>
        <v>-5.9</v>
      </c>
      <c r="I43" s="81">
        <f t="shared" si="16"/>
        <v>1</v>
      </c>
      <c r="J43" s="144"/>
    </row>
    <row r="44" spans="1:16">
      <c r="A44" s="72" t="s">
        <v>90</v>
      </c>
      <c r="B44" s="79">
        <v>2.1800000000000002</v>
      </c>
      <c r="C44" s="80">
        <v>2.1</v>
      </c>
      <c r="D44" s="79">
        <v>4.2</v>
      </c>
      <c r="E44" s="79">
        <v>4.0999999999999996</v>
      </c>
      <c r="F44" s="79">
        <v>4.3</v>
      </c>
      <c r="G44" s="79">
        <v>4.3</v>
      </c>
      <c r="H44" s="81">
        <f t="shared" si="15"/>
        <v>0.20000000000000018</v>
      </c>
      <c r="I44" s="81">
        <f t="shared" si="16"/>
        <v>2.1999999999999997</v>
      </c>
      <c r="J44" s="144"/>
    </row>
    <row r="45" spans="1:16">
      <c r="A45" s="72" t="s">
        <v>91</v>
      </c>
      <c r="B45" s="79">
        <v>66.790016890000004</v>
      </c>
      <c r="C45" s="80">
        <v>15.54</v>
      </c>
      <c r="D45" s="79">
        <v>29.5</v>
      </c>
      <c r="E45" s="79">
        <v>6.8</v>
      </c>
      <c r="F45" s="79">
        <v>21.0503</v>
      </c>
      <c r="G45" s="79">
        <v>21.1</v>
      </c>
      <c r="H45" s="81">
        <f t="shared" si="15"/>
        <v>14.3</v>
      </c>
      <c r="I45" s="81">
        <f t="shared" si="16"/>
        <v>5.5600000000000023</v>
      </c>
      <c r="J45" s="144"/>
    </row>
    <row r="46" spans="1:16">
      <c r="A46" s="72" t="s">
        <v>92</v>
      </c>
      <c r="B46" s="79">
        <v>18.869</v>
      </c>
      <c r="C46" s="80">
        <v>21.325299999999999</v>
      </c>
      <c r="D46" s="79">
        <v>21.5</v>
      </c>
      <c r="E46" s="79">
        <v>20.5</v>
      </c>
      <c r="F46" s="79">
        <v>20.071999999999999</v>
      </c>
      <c r="G46" s="79">
        <v>19.8</v>
      </c>
      <c r="H46" s="81">
        <f t="shared" si="15"/>
        <v>-0.69999999999999929</v>
      </c>
      <c r="I46" s="81">
        <f t="shared" si="16"/>
        <v>-1.5252999999999979</v>
      </c>
      <c r="J46" s="144"/>
    </row>
    <row r="47" spans="1:16">
      <c r="A47" s="65" t="s">
        <v>31</v>
      </c>
      <c r="B47" s="82">
        <f>SUM(B40:B46)</f>
        <v>209.33901689000001</v>
      </c>
      <c r="C47" s="82">
        <f t="shared" ref="C47:E47" si="17">SUM(C40:C46)</f>
        <v>111.66529999999997</v>
      </c>
      <c r="D47" s="82">
        <f t="shared" si="17"/>
        <v>155.5</v>
      </c>
      <c r="E47" s="82">
        <f t="shared" si="17"/>
        <v>118.79999999999998</v>
      </c>
      <c r="F47" s="82">
        <f>SUM(F40:F46)</f>
        <v>132.6223</v>
      </c>
      <c r="G47" s="82">
        <f>SUM(G40:G46)</f>
        <v>131.6</v>
      </c>
      <c r="H47" s="81">
        <f>G47-E47</f>
        <v>12.800000000000011</v>
      </c>
      <c r="I47" s="81">
        <f>G47-C47</f>
        <v>19.934700000000021</v>
      </c>
      <c r="J47" s="144"/>
      <c r="L47" s="47"/>
      <c r="M47" s="47"/>
      <c r="N47" s="47"/>
      <c r="O47" s="47"/>
      <c r="P47" s="47"/>
    </row>
    <row r="48" spans="1:16">
      <c r="A48" s="74" t="s">
        <v>76</v>
      </c>
      <c r="B48" s="83"/>
      <c r="C48" s="82"/>
      <c r="D48" s="83"/>
      <c r="E48" s="83"/>
      <c r="F48" s="83"/>
      <c r="G48" s="83"/>
      <c r="H48" s="81"/>
      <c r="I48" s="81"/>
    </row>
    <row r="49" spans="1:13">
      <c r="A49" s="72" t="s">
        <v>78</v>
      </c>
      <c r="B49" s="79">
        <v>2.365922939526</v>
      </c>
      <c r="C49" s="80">
        <v>2.381274129837935</v>
      </c>
      <c r="D49" s="79">
        <v>2.3619571034399995</v>
      </c>
      <c r="E49" s="79">
        <v>4.2741569263599963</v>
      </c>
      <c r="F49" s="79">
        <v>5.5899032925775609</v>
      </c>
      <c r="G49" s="79">
        <v>5.6621555872799902</v>
      </c>
      <c r="H49" s="81">
        <f t="shared" ref="H49" si="18">G49-E49</f>
        <v>1.3879986609199939</v>
      </c>
      <c r="I49" s="81">
        <f t="shared" ref="I49" si="19">G49-C49</f>
        <v>3.2808814574420553</v>
      </c>
      <c r="J49" s="144"/>
      <c r="M49" s="180"/>
    </row>
    <row r="50" spans="1:13">
      <c r="A50" s="72" t="s">
        <v>79</v>
      </c>
      <c r="B50" s="79">
        <v>16.429409916334102</v>
      </c>
      <c r="C50" s="80">
        <v>18.007789341245779</v>
      </c>
      <c r="D50" s="79">
        <v>16.175684382265999</v>
      </c>
      <c r="E50" s="79">
        <v>16.599966886230995</v>
      </c>
      <c r="F50" s="79">
        <v>16.87282392708839</v>
      </c>
      <c r="G50" s="79">
        <v>16.250131337680955</v>
      </c>
      <c r="H50" s="81">
        <f t="shared" ref="H50:H57" si="20">G50-E50</f>
        <v>-0.34983554855003973</v>
      </c>
      <c r="I50" s="81">
        <f t="shared" ref="I50:I57" si="21">G50-C50</f>
        <v>-1.7576580035648242</v>
      </c>
      <c r="J50" s="144"/>
      <c r="M50" s="180"/>
    </row>
    <row r="51" spans="1:13">
      <c r="A51" s="72" t="s">
        <v>80</v>
      </c>
      <c r="B51" s="79">
        <v>5.80654264</v>
      </c>
      <c r="C51" s="80">
        <v>5.7481717252353368</v>
      </c>
      <c r="D51" s="79">
        <v>6.8285319685520003</v>
      </c>
      <c r="E51" s="79">
        <v>7.3079659709909999</v>
      </c>
      <c r="F51" s="79">
        <v>7.8105270828483793</v>
      </c>
      <c r="G51" s="79">
        <v>7.7103819075192757</v>
      </c>
      <c r="H51" s="81">
        <f t="shared" si="20"/>
        <v>0.40241593652827579</v>
      </c>
      <c r="I51" s="81">
        <f t="shared" si="21"/>
        <v>1.9622101822839388</v>
      </c>
      <c r="J51" s="144"/>
      <c r="M51" s="180"/>
    </row>
    <row r="52" spans="1:13">
      <c r="A52" s="72" t="s">
        <v>73</v>
      </c>
      <c r="B52" s="79">
        <v>10.518914566772033</v>
      </c>
      <c r="C52" s="80">
        <v>6.614711040827248</v>
      </c>
      <c r="D52" s="79">
        <v>9.5645740617249988</v>
      </c>
      <c r="E52" s="79">
        <v>7.57717355671</v>
      </c>
      <c r="F52" s="79">
        <v>7.6443394885543192</v>
      </c>
      <c r="G52" s="79">
        <v>8.3342229625609487</v>
      </c>
      <c r="H52" s="81">
        <f t="shared" si="20"/>
        <v>0.75704940585094871</v>
      </c>
      <c r="I52" s="81">
        <f t="shared" si="21"/>
        <v>1.7195119217337007</v>
      </c>
      <c r="J52" s="144"/>
      <c r="M52" s="180"/>
    </row>
    <row r="53" spans="1:13">
      <c r="A53" s="72" t="s">
        <v>81</v>
      </c>
      <c r="B53" s="79">
        <v>3.7836909947466006</v>
      </c>
      <c r="C53" s="80">
        <v>4.1343082806779119</v>
      </c>
      <c r="D53" s="79">
        <v>3.6354961808990005</v>
      </c>
      <c r="E53" s="79">
        <v>4.4821438914210008</v>
      </c>
      <c r="F53" s="79">
        <v>4.2228411342871341</v>
      </c>
      <c r="G53" s="79">
        <v>4.2774709351417517</v>
      </c>
      <c r="H53" s="81">
        <f t="shared" si="20"/>
        <v>-0.20467295627924909</v>
      </c>
      <c r="I53" s="81">
        <f t="shared" si="21"/>
        <v>0.1431626544638398</v>
      </c>
      <c r="J53" s="144"/>
      <c r="M53" s="180"/>
    </row>
    <row r="54" spans="1:13">
      <c r="A54" s="72" t="s">
        <v>82</v>
      </c>
      <c r="B54" s="79">
        <v>13.0295485900192</v>
      </c>
      <c r="C54" s="80">
        <v>11.969828077500678</v>
      </c>
      <c r="D54" s="79">
        <v>13.61484889159</v>
      </c>
      <c r="E54" s="79">
        <v>13.953048860095</v>
      </c>
      <c r="F54" s="79">
        <v>12.758542485119985</v>
      </c>
      <c r="G54" s="79">
        <v>12.960190394564348</v>
      </c>
      <c r="H54" s="81">
        <f t="shared" si="20"/>
        <v>-0.99285846553065227</v>
      </c>
      <c r="I54" s="81">
        <f t="shared" si="21"/>
        <v>0.99036231706367062</v>
      </c>
      <c r="J54" s="144"/>
      <c r="M54" s="180"/>
    </row>
    <row r="55" spans="1:13">
      <c r="A55" s="72" t="s">
        <v>83</v>
      </c>
      <c r="B55" s="79">
        <v>1.86</v>
      </c>
      <c r="C55" s="80">
        <v>2.5046167603475111</v>
      </c>
      <c r="D55" s="79">
        <v>2.2200000000000002</v>
      </c>
      <c r="E55" s="79">
        <v>2.4553112107699997</v>
      </c>
      <c r="F55" s="79">
        <v>2.319715758401057</v>
      </c>
      <c r="G55" s="79">
        <v>2.3656016710623247</v>
      </c>
      <c r="H55" s="81">
        <f t="shared" si="20"/>
        <v>-8.9709539707675034E-2</v>
      </c>
      <c r="I55" s="81">
        <f t="shared" si="21"/>
        <v>-0.13901508928518647</v>
      </c>
      <c r="J55" s="144"/>
      <c r="M55" s="180"/>
    </row>
    <row r="56" spans="1:13">
      <c r="A56" s="72" t="s">
        <v>84</v>
      </c>
      <c r="B56" s="79">
        <v>1.1507320752533989</v>
      </c>
      <c r="C56" s="80">
        <v>1.1293720020645681</v>
      </c>
      <c r="D56" s="79">
        <v>1.6</v>
      </c>
      <c r="E56" s="79">
        <v>2.2308861379199998</v>
      </c>
      <c r="F56" s="79">
        <v>3.0513645531792841</v>
      </c>
      <c r="G56" s="79">
        <v>3.1072542610841536</v>
      </c>
      <c r="H56" s="81">
        <f t="shared" si="20"/>
        <v>0.8763681231641538</v>
      </c>
      <c r="I56" s="81">
        <f t="shared" si="21"/>
        <v>1.9778822590195855</v>
      </c>
      <c r="J56" s="144"/>
      <c r="M56" s="180"/>
    </row>
    <row r="57" spans="1:13">
      <c r="A57" s="72" t="s">
        <v>85</v>
      </c>
      <c r="B57" s="79">
        <v>21.813097577923145</v>
      </c>
      <c r="C57" s="80">
        <v>24.761467128080138</v>
      </c>
      <c r="D57" s="79">
        <v>24.5</v>
      </c>
      <c r="E57" s="79">
        <v>26.899711273078481</v>
      </c>
      <c r="F57" s="79">
        <v>26.883453912305026</v>
      </c>
      <c r="G57" s="79">
        <v>27.294059075474095</v>
      </c>
      <c r="H57" s="81">
        <f t="shared" si="20"/>
        <v>0.39434780239561462</v>
      </c>
      <c r="I57" s="81">
        <f t="shared" si="21"/>
        <v>2.5325919473939571</v>
      </c>
      <c r="M57" s="180"/>
    </row>
    <row r="58" spans="1:13">
      <c r="A58" s="65" t="s">
        <v>31</v>
      </c>
      <c r="B58" s="82">
        <f t="shared" ref="B58:G58" si="22">SUM(B49:B57)</f>
        <v>76.757859300574481</v>
      </c>
      <c r="C58" s="82">
        <f t="shared" si="22"/>
        <v>77.251538485817107</v>
      </c>
      <c r="D58" s="82">
        <f t="shared" si="22"/>
        <v>80.501092588472005</v>
      </c>
      <c r="E58" s="82">
        <f t="shared" si="22"/>
        <v>85.780364713576475</v>
      </c>
      <c r="F58" s="82">
        <f t="shared" si="22"/>
        <v>87.153511634361152</v>
      </c>
      <c r="G58" s="82">
        <f t="shared" si="22"/>
        <v>87.961468132367841</v>
      </c>
      <c r="H58" s="81">
        <f t="shared" ref="H58" si="23">G58-E58</f>
        <v>2.1811034187913663</v>
      </c>
      <c r="I58" s="81">
        <f t="shared" ref="I58:I60" si="24">G58-C58</f>
        <v>10.709929646550734</v>
      </c>
      <c r="J58" s="144"/>
      <c r="M58" s="180"/>
    </row>
    <row r="59" spans="1:13">
      <c r="A59" s="74" t="s">
        <v>118</v>
      </c>
      <c r="B59" s="83"/>
      <c r="C59" s="82"/>
      <c r="D59" s="83"/>
      <c r="E59" s="83"/>
      <c r="F59" s="83"/>
      <c r="G59" s="83"/>
      <c r="H59" s="81">
        <f>G59-E59</f>
        <v>0</v>
      </c>
      <c r="I59" s="81">
        <f t="shared" si="24"/>
        <v>0</v>
      </c>
      <c r="M59" s="180"/>
    </row>
    <row r="60" spans="1:13">
      <c r="A60" s="72" t="s">
        <v>118</v>
      </c>
      <c r="B60" s="79">
        <v>15.020576920479096</v>
      </c>
      <c r="C60" s="80">
        <v>18.358206341128348</v>
      </c>
      <c r="D60" s="79">
        <v>16.399999999999999</v>
      </c>
      <c r="E60" s="79">
        <v>12.160229518331846</v>
      </c>
      <c r="F60" s="79">
        <v>13.274491936538201</v>
      </c>
      <c r="G60" s="79">
        <v>13.271500474296817</v>
      </c>
      <c r="H60" s="81">
        <f t="shared" ref="H60" si="25">G60-E60</f>
        <v>1.1112709559649705</v>
      </c>
      <c r="I60" s="81">
        <f t="shared" si="24"/>
        <v>-5.0867058668315313</v>
      </c>
      <c r="J60" s="144"/>
      <c r="M60" s="180"/>
    </row>
    <row r="61" spans="1:13">
      <c r="A61" s="65" t="s">
        <v>31</v>
      </c>
      <c r="B61" s="82">
        <f t="shared" ref="B61:G61" si="26">SUM(B60:B60)</f>
        <v>15.020576920479096</v>
      </c>
      <c r="C61" s="82">
        <f t="shared" si="26"/>
        <v>18.358206341128348</v>
      </c>
      <c r="D61" s="82">
        <f t="shared" si="26"/>
        <v>16.399999999999999</v>
      </c>
      <c r="E61" s="82">
        <f t="shared" si="26"/>
        <v>12.160229518331846</v>
      </c>
      <c r="F61" s="82">
        <f t="shared" si="26"/>
        <v>13.274491936538201</v>
      </c>
      <c r="G61" s="82">
        <f t="shared" si="26"/>
        <v>13.271500474296817</v>
      </c>
      <c r="H61" s="81">
        <f t="shared" ref="H61" si="27">G61-E61</f>
        <v>1.1112709559649705</v>
      </c>
      <c r="I61" s="81">
        <f t="shared" ref="I61" si="28">G61-C61</f>
        <v>-5.0867058668315313</v>
      </c>
      <c r="J61" s="144"/>
      <c r="M61" s="180"/>
    </row>
    <row r="62" spans="1:13" ht="26.25">
      <c r="A62" s="74" t="s">
        <v>96</v>
      </c>
      <c r="B62" s="83"/>
      <c r="C62" s="82"/>
      <c r="D62" s="83"/>
      <c r="E62" s="83"/>
      <c r="F62" s="83"/>
      <c r="G62" s="83"/>
      <c r="H62" s="81">
        <f>G62-E62</f>
        <v>0</v>
      </c>
      <c r="I62" s="81">
        <f t="shared" ref="I62:I63" si="29">G62-C62</f>
        <v>0</v>
      </c>
      <c r="M62" s="180"/>
    </row>
    <row r="63" spans="1:13">
      <c r="A63" s="72" t="s">
        <v>61</v>
      </c>
      <c r="B63" s="79">
        <v>8.0238563426680027</v>
      </c>
      <c r="C63" s="80">
        <v>8.0904759199999994</v>
      </c>
      <c r="D63" s="79">
        <v>8.5865996191179139</v>
      </c>
      <c r="E63" s="79">
        <v>8.3000000000000007</v>
      </c>
      <c r="F63" s="79">
        <v>8.3101635199999997</v>
      </c>
      <c r="G63" s="79">
        <v>8.3272721300000008</v>
      </c>
      <c r="H63" s="81">
        <f t="shared" ref="H63" si="30">G63-E63</f>
        <v>2.7272130000000061E-2</v>
      </c>
      <c r="I63" s="81">
        <f t="shared" si="29"/>
        <v>0.23679621000000139</v>
      </c>
      <c r="M63" s="180"/>
    </row>
    <row r="64" spans="1:13">
      <c r="A64" s="72" t="s">
        <v>122</v>
      </c>
      <c r="B64" s="79">
        <v>51.375022810830004</v>
      </c>
      <c r="C64" s="80">
        <v>54.363666549999998</v>
      </c>
      <c r="D64" s="79">
        <v>55.424355167757582</v>
      </c>
      <c r="E64" s="79">
        <v>51.24188197930463</v>
      </c>
      <c r="F64" s="79">
        <v>51.184540720000001</v>
      </c>
      <c r="G64" s="79">
        <v>48.785738439999996</v>
      </c>
      <c r="H64" s="81">
        <f t="shared" ref="H64:H69" si="31">G64-E64</f>
        <v>-2.4561435393046338</v>
      </c>
      <c r="I64" s="81">
        <f t="shared" ref="I64:I69" si="32">G64-C64</f>
        <v>-5.577928110000002</v>
      </c>
      <c r="J64" s="144"/>
      <c r="M64" s="180"/>
    </row>
    <row r="65" spans="1:16">
      <c r="A65" s="72" t="s">
        <v>123</v>
      </c>
      <c r="B65" s="79">
        <v>41.412388745925995</v>
      </c>
      <c r="C65" s="80">
        <v>12.392593009999999</v>
      </c>
      <c r="D65" s="79">
        <v>12.6</v>
      </c>
      <c r="E65" s="79">
        <v>15.9</v>
      </c>
      <c r="F65" s="79">
        <v>15.501736237999999</v>
      </c>
      <c r="G65" s="79">
        <v>13.410228070999999</v>
      </c>
      <c r="H65" s="81">
        <f t="shared" si="31"/>
        <v>-2.4897719290000015</v>
      </c>
      <c r="I65" s="81">
        <f t="shared" si="32"/>
        <v>1.017635061</v>
      </c>
      <c r="J65" s="144"/>
      <c r="M65" s="180"/>
    </row>
    <row r="66" spans="1:16">
      <c r="A66" s="72" t="s">
        <v>124</v>
      </c>
      <c r="B66" s="79">
        <v>0</v>
      </c>
      <c r="C66" s="80">
        <v>0</v>
      </c>
      <c r="D66" s="79">
        <v>0</v>
      </c>
      <c r="E66" s="79">
        <v>0</v>
      </c>
      <c r="F66" s="79">
        <v>1.6030300500000001</v>
      </c>
      <c r="G66" s="79">
        <v>1.51920553</v>
      </c>
      <c r="H66" s="81">
        <f t="shared" si="31"/>
        <v>1.51920553</v>
      </c>
      <c r="I66" s="81">
        <f t="shared" si="32"/>
        <v>1.51920553</v>
      </c>
      <c r="M66" s="180"/>
    </row>
    <row r="67" spans="1:16">
      <c r="A67" s="72" t="s">
        <v>125</v>
      </c>
      <c r="B67" s="79">
        <v>8.1972640852460259</v>
      </c>
      <c r="C67" s="80">
        <v>10.840529915258335</v>
      </c>
      <c r="D67" s="79">
        <v>9.1597826600000136</v>
      </c>
      <c r="E67" s="79">
        <v>9.9</v>
      </c>
      <c r="F67" s="79">
        <v>8.9538605470067605</v>
      </c>
      <c r="G67" s="79">
        <v>8.4010490692224966</v>
      </c>
      <c r="H67" s="81">
        <f t="shared" si="31"/>
        <v>-1.4989509307775037</v>
      </c>
      <c r="I67" s="81">
        <f t="shared" si="32"/>
        <v>-2.4394808460358384</v>
      </c>
      <c r="J67" s="144"/>
      <c r="M67" s="180"/>
    </row>
    <row r="68" spans="1:16">
      <c r="A68" s="72" t="s">
        <v>126</v>
      </c>
      <c r="B68" s="79">
        <v>0.32343087399999998</v>
      </c>
      <c r="C68" s="80">
        <v>0</v>
      </c>
      <c r="D68" s="79">
        <v>0</v>
      </c>
      <c r="E68" s="79">
        <v>0</v>
      </c>
      <c r="F68" s="79">
        <v>0</v>
      </c>
      <c r="G68" s="79">
        <v>0</v>
      </c>
      <c r="H68" s="81">
        <v>0</v>
      </c>
      <c r="I68" s="81">
        <v>0</v>
      </c>
      <c r="J68" s="144"/>
    </row>
    <row r="69" spans="1:16">
      <c r="A69" s="65" t="s">
        <v>31</v>
      </c>
      <c r="B69" s="82">
        <f t="shared" ref="B69:G69" si="33">SUM(B63:B68)</f>
        <v>109.33196285867001</v>
      </c>
      <c r="C69" s="82">
        <f t="shared" si="33"/>
        <v>85.687265395258322</v>
      </c>
      <c r="D69" s="82">
        <f t="shared" si="33"/>
        <v>85.770737446875515</v>
      </c>
      <c r="E69" s="82">
        <f t="shared" si="33"/>
        <v>85.341881979304645</v>
      </c>
      <c r="F69" s="82">
        <f t="shared" si="33"/>
        <v>85.553331075006767</v>
      </c>
      <c r="G69" s="82">
        <f t="shared" si="33"/>
        <v>80.443493240222494</v>
      </c>
      <c r="H69" s="81">
        <f t="shared" si="31"/>
        <v>-4.8983887390821508</v>
      </c>
      <c r="I69" s="81">
        <f t="shared" si="32"/>
        <v>-5.2437721550358276</v>
      </c>
      <c r="J69" s="144"/>
      <c r="K69" s="47"/>
      <c r="L69" s="47"/>
      <c r="M69" s="47"/>
      <c r="N69" s="47"/>
      <c r="O69" s="47"/>
    </row>
    <row r="70" spans="1:16">
      <c r="A70" s="74" t="s">
        <v>32</v>
      </c>
      <c r="B70" s="83"/>
      <c r="C70" s="82"/>
      <c r="D70" s="83"/>
      <c r="E70" s="83"/>
      <c r="F70" s="83"/>
      <c r="G70" s="83"/>
      <c r="H70" s="81"/>
      <c r="I70" s="81"/>
      <c r="K70" s="47"/>
      <c r="L70" s="47"/>
      <c r="M70" s="47"/>
      <c r="N70" s="47"/>
      <c r="O70" s="47"/>
      <c r="P70" s="47"/>
    </row>
    <row r="71" spans="1:16">
      <c r="A71" s="72" t="s">
        <v>121</v>
      </c>
      <c r="B71" s="79">
        <v>4.5140709299999999</v>
      </c>
      <c r="C71" s="80">
        <v>2.0594677199999998</v>
      </c>
      <c r="D71" s="79">
        <v>5.3661437100000002</v>
      </c>
      <c r="E71" s="79">
        <v>4.2682313700000005</v>
      </c>
      <c r="F71" s="79">
        <v>4.4827339999999998</v>
      </c>
      <c r="G71" s="79">
        <v>4.5504594800000007</v>
      </c>
      <c r="H71" s="81">
        <f t="shared" ref="H71" si="34">G71-E71</f>
        <v>0.28222811000000014</v>
      </c>
      <c r="I71" s="81">
        <f t="shared" ref="I71" si="35">G71-C71</f>
        <v>2.4909917600000009</v>
      </c>
    </row>
    <row r="72" spans="1:16">
      <c r="A72" s="72" t="s">
        <v>120</v>
      </c>
      <c r="B72" s="79">
        <v>-111.25700854952596</v>
      </c>
      <c r="C72" s="79">
        <v>-124.38220586595263</v>
      </c>
      <c r="D72" s="79">
        <v>-118.96</v>
      </c>
      <c r="E72" s="79">
        <v>-115.52798805675545</v>
      </c>
      <c r="F72" s="79">
        <v>-136.08954924977627</v>
      </c>
      <c r="G72" s="79">
        <v>-132.30792279394882</v>
      </c>
      <c r="H72" s="81">
        <f t="shared" ref="H72:H74" si="36">G72-E72</f>
        <v>-16.779934737193372</v>
      </c>
      <c r="I72" s="81">
        <f t="shared" ref="I72:I74" si="37">G72-C72</f>
        <v>-7.9257169279961914</v>
      </c>
      <c r="J72" s="144"/>
    </row>
    <row r="73" spans="1:16">
      <c r="A73" s="72" t="s">
        <v>98</v>
      </c>
      <c r="B73" s="79">
        <v>4.6378254500000002</v>
      </c>
      <c r="C73" s="80">
        <v>4.7176520000000002</v>
      </c>
      <c r="D73" s="79">
        <v>4.8</v>
      </c>
      <c r="E73" s="79">
        <v>4.5636422199999993</v>
      </c>
      <c r="F73" s="79">
        <v>4.7</v>
      </c>
      <c r="G73" s="79">
        <v>4.9000000000000004</v>
      </c>
      <c r="H73" s="81">
        <f t="shared" si="36"/>
        <v>0.33635778000000105</v>
      </c>
      <c r="I73" s="81">
        <f t="shared" si="37"/>
        <v>0.18234800000000018</v>
      </c>
    </row>
    <row r="74" spans="1:16">
      <c r="A74" s="65" t="s">
        <v>31</v>
      </c>
      <c r="B74" s="82">
        <f>SUM(B71:B73)</f>
        <v>-102.10511216952597</v>
      </c>
      <c r="C74" s="82">
        <f t="shared" ref="C74:G74" si="38">SUM(C71:C73)</f>
        <v>-117.60508614595263</v>
      </c>
      <c r="D74" s="82">
        <f t="shared" si="38"/>
        <v>-108.79385628999999</v>
      </c>
      <c r="E74" s="82">
        <f t="shared" si="38"/>
        <v>-106.69611446675545</v>
      </c>
      <c r="F74" s="82">
        <f t="shared" si="38"/>
        <v>-126.90681524977627</v>
      </c>
      <c r="G74" s="82">
        <f t="shared" si="38"/>
        <v>-122.85746331394881</v>
      </c>
      <c r="H74" s="81">
        <f t="shared" si="36"/>
        <v>-16.161348847193366</v>
      </c>
      <c r="I74" s="81">
        <f t="shared" si="37"/>
        <v>-5.2523771679961868</v>
      </c>
      <c r="J74" s="144"/>
    </row>
    <row r="75" spans="1:16">
      <c r="A75" s="75" t="s">
        <v>4</v>
      </c>
      <c r="B75" s="84">
        <f>SUMPRODUCT(--($A15:$A74="Sub-Total"), B$15:B$74)</f>
        <v>674.54802437442254</v>
      </c>
      <c r="C75" s="84">
        <f>SUMPRODUCT(--($A15:$A74="Sub-Total"), C$15:C$74)</f>
        <v>543.08931679108525</v>
      </c>
      <c r="D75" s="84">
        <f t="shared" ref="D75:I75" si="39">SUMPRODUCT(--($A15:$A74="Sub-Total"), D$15:D$74)</f>
        <v>572.48857799952498</v>
      </c>
      <c r="E75" s="84">
        <f t="shared" si="39"/>
        <v>562.58939169059499</v>
      </c>
      <c r="F75" s="84">
        <f t="shared" si="39"/>
        <v>572.82768827090672</v>
      </c>
      <c r="G75" s="84">
        <f t="shared" si="39"/>
        <v>584.8334164266364</v>
      </c>
      <c r="H75" s="84">
        <f t="shared" si="39"/>
        <v>22.244024736041382</v>
      </c>
      <c r="I75" s="84">
        <f t="shared" si="39"/>
        <v>41.744099635551372</v>
      </c>
      <c r="J75" s="144"/>
    </row>
    <row r="76" spans="1:16">
      <c r="A76" s="1"/>
      <c r="B76" s="1"/>
      <c r="C76" s="1"/>
      <c r="D76" s="1"/>
      <c r="E76" s="1"/>
      <c r="F76" s="1"/>
      <c r="G76" s="1"/>
      <c r="H76" s="1"/>
      <c r="I76" s="1"/>
    </row>
    <row r="77" spans="1:16">
      <c r="A77" s="17" t="s">
        <v>24</v>
      </c>
      <c r="B77" s="48"/>
      <c r="C77" s="48"/>
      <c r="D77" s="48"/>
      <c r="E77" s="48"/>
      <c r="F77" s="48"/>
      <c r="G77" s="48"/>
      <c r="H77" s="1"/>
      <c r="I77" s="1"/>
    </row>
    <row r="78" spans="1:16" ht="14.45" customHeight="1">
      <c r="A78" s="155" t="s">
        <v>33</v>
      </c>
      <c r="B78" s="155"/>
      <c r="C78" s="155"/>
      <c r="D78" s="155"/>
      <c r="E78" s="155"/>
      <c r="F78" s="155"/>
      <c r="G78" s="155"/>
      <c r="H78" s="155"/>
      <c r="I78" s="155"/>
    </row>
    <row r="79" spans="1:16" ht="14.45" customHeight="1">
      <c r="A79" s="155" t="s">
        <v>34</v>
      </c>
      <c r="B79" s="155"/>
      <c r="C79" s="155"/>
      <c r="D79" s="155"/>
      <c r="E79" s="155"/>
      <c r="F79" s="155"/>
      <c r="G79" s="155"/>
      <c r="H79" s="155"/>
      <c r="I79" s="155"/>
    </row>
    <row r="80" spans="1:16">
      <c r="A80" s="76"/>
      <c r="B80" s="77"/>
      <c r="C80" s="77"/>
      <c r="D80" s="77"/>
      <c r="E80" s="77"/>
      <c r="F80" s="77"/>
      <c r="G80" s="77"/>
      <c r="H80" s="77"/>
      <c r="I80" s="78"/>
    </row>
    <row r="81" spans="1:9">
      <c r="A81" s="1"/>
      <c r="B81" s="1"/>
      <c r="C81" s="1"/>
      <c r="D81" s="1"/>
      <c r="E81" s="1"/>
      <c r="F81" s="1"/>
      <c r="G81" s="1"/>
      <c r="H81" s="1"/>
      <c r="I81" s="1"/>
    </row>
  </sheetData>
  <mergeCells count="4">
    <mergeCell ref="A78:I78"/>
    <mergeCell ref="A79:I79"/>
    <mergeCell ref="A9:I9"/>
    <mergeCell ref="A10:I10"/>
  </mergeCells>
  <dataValidations count="1">
    <dataValidation type="list" allowBlank="1" showInputMessage="1" showErrorMessage="1" sqref="B14:H14">
      <formula1>"CGAAP, MIFRS, USGAAP, ASPE"</formula1>
    </dataValidation>
  </dataValidations>
  <pageMargins left="0.25" right="0.25" top="0.75" bottom="0.75" header="0.3" footer="0.3"/>
  <pageSetup scale="45" orientation="portrait" r:id="rId1"/>
  <headerFooter scaleWithDoc="0">
    <oddHeader xml:space="preserve">&amp;RUpdated: 2017-06-07
EB-2017-0049
Exhibit C2
Tab 1
Schedule 1
Page &amp;P of &amp;N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66"/>
  <sheetViews>
    <sheetView tabSelected="1" view="pageLayout" topLeftCell="A40" zoomScaleNormal="80" workbookViewId="0">
      <selection activeCell="Q62" sqref="Q62"/>
    </sheetView>
  </sheetViews>
  <sheetFormatPr defaultRowHeight="15"/>
  <cols>
    <col min="1" max="1" width="2.7109375" customWidth="1"/>
    <col min="2" max="2" width="6" customWidth="1"/>
    <col min="3" max="3" width="21.85546875" customWidth="1"/>
    <col min="4" max="4" width="14.7109375" customWidth="1"/>
    <col min="5" max="5" width="17.7109375" customWidth="1"/>
    <col min="6" max="8" width="14.7109375" customWidth="1"/>
    <col min="9" max="9" width="15.7109375" customWidth="1"/>
    <col min="10" max="10" width="3" customWidth="1"/>
    <col min="11" max="11" width="10.7109375" customWidth="1"/>
  </cols>
  <sheetData>
    <row r="1" spans="1:10">
      <c r="A1" s="1"/>
      <c r="B1" s="1"/>
      <c r="C1" s="1"/>
      <c r="D1" s="1"/>
      <c r="E1" s="1"/>
      <c r="F1" s="1"/>
      <c r="G1" s="1"/>
      <c r="H1" s="58"/>
      <c r="I1" s="60"/>
      <c r="J1" s="1"/>
    </row>
    <row r="2" spans="1:10">
      <c r="A2" s="1"/>
      <c r="B2" s="1"/>
      <c r="C2" s="1"/>
      <c r="D2" s="1"/>
      <c r="E2" s="1"/>
      <c r="F2" s="1"/>
      <c r="G2" s="1"/>
      <c r="H2" s="58"/>
      <c r="I2" s="54"/>
      <c r="J2" s="1"/>
    </row>
    <row r="3" spans="1:10">
      <c r="A3" s="1"/>
      <c r="B3" s="1"/>
      <c r="C3" s="1"/>
      <c r="D3" s="1"/>
      <c r="E3" s="1"/>
      <c r="F3" s="1"/>
      <c r="G3" s="1"/>
      <c r="H3" s="58"/>
      <c r="I3" s="54"/>
      <c r="J3" s="1"/>
    </row>
    <row r="4" spans="1:10">
      <c r="A4" s="1"/>
      <c r="B4" s="1"/>
      <c r="C4" s="1"/>
      <c r="D4" s="1"/>
      <c r="E4" s="1"/>
      <c r="F4" s="1"/>
      <c r="G4" s="1"/>
      <c r="H4" s="58"/>
      <c r="I4" s="55"/>
      <c r="J4" s="1"/>
    </row>
    <row r="5" spans="1:10">
      <c r="A5" s="1"/>
      <c r="B5" s="1"/>
      <c r="C5" s="1"/>
      <c r="D5" s="1"/>
      <c r="E5" s="1"/>
      <c r="F5" s="1"/>
      <c r="G5" s="1"/>
      <c r="H5" s="58"/>
      <c r="I5" s="56"/>
      <c r="J5" s="1"/>
    </row>
    <row r="6" spans="1:10">
      <c r="A6" s="1"/>
      <c r="B6" s="1"/>
      <c r="C6" s="1"/>
      <c r="D6" s="1"/>
      <c r="E6" s="1"/>
      <c r="F6" s="1"/>
      <c r="G6" s="1"/>
      <c r="H6" s="58"/>
      <c r="I6" s="56"/>
      <c r="J6" s="1"/>
    </row>
    <row r="7" spans="1:10">
      <c r="A7" s="1"/>
      <c r="B7" s="1"/>
      <c r="C7" s="1"/>
      <c r="D7" s="1"/>
      <c r="E7" s="1"/>
      <c r="F7" s="1"/>
      <c r="G7" s="1"/>
      <c r="H7" s="58"/>
      <c r="I7" s="57"/>
      <c r="J7" s="1"/>
    </row>
    <row r="8" spans="1:10">
      <c r="A8" s="1"/>
      <c r="B8" s="1"/>
      <c r="C8" s="1"/>
      <c r="D8" s="1"/>
      <c r="E8" s="1"/>
      <c r="F8" s="1"/>
      <c r="G8" s="1"/>
      <c r="H8" s="1"/>
      <c r="I8" s="1"/>
      <c r="J8" s="1"/>
    </row>
    <row r="9" spans="1:10" ht="18">
      <c r="A9" s="1"/>
      <c r="B9" s="156" t="s">
        <v>35</v>
      </c>
      <c r="C9" s="156"/>
      <c r="D9" s="156"/>
      <c r="E9" s="156"/>
      <c r="F9" s="156"/>
      <c r="G9" s="156"/>
      <c r="H9" s="156"/>
      <c r="I9" s="156"/>
      <c r="J9" s="1"/>
    </row>
    <row r="10" spans="1:10" ht="18">
      <c r="A10" s="1"/>
      <c r="B10" s="156" t="s">
        <v>36</v>
      </c>
      <c r="C10" s="156"/>
      <c r="D10" s="156"/>
      <c r="E10" s="156"/>
      <c r="F10" s="156"/>
      <c r="G10" s="156"/>
      <c r="H10" s="156"/>
      <c r="I10" s="156"/>
      <c r="J10" s="1"/>
    </row>
    <row r="11" spans="1:10" ht="18">
      <c r="A11" s="1"/>
      <c r="B11" s="18"/>
      <c r="C11" s="18"/>
      <c r="D11" s="18"/>
      <c r="E11" s="18"/>
      <c r="F11" s="18"/>
      <c r="G11" s="18"/>
      <c r="H11" s="18"/>
      <c r="I11" s="19"/>
      <c r="J11" s="1"/>
    </row>
    <row r="12" spans="1:10" ht="15.75" thickBot="1">
      <c r="A12" s="1"/>
      <c r="B12" s="1"/>
      <c r="C12" s="1"/>
      <c r="D12" s="1"/>
      <c r="E12" s="1"/>
      <c r="F12" s="1"/>
      <c r="G12" s="1"/>
      <c r="H12" s="1"/>
      <c r="I12" s="20"/>
      <c r="J12" s="1"/>
    </row>
    <row r="13" spans="1:10" ht="39" thickBot="1">
      <c r="A13" s="1"/>
      <c r="B13" s="21"/>
      <c r="C13" s="22"/>
      <c r="D13" s="23" t="s">
        <v>134</v>
      </c>
      <c r="E13" s="23" t="s">
        <v>69</v>
      </c>
      <c r="F13" s="5" t="s">
        <v>133</v>
      </c>
      <c r="G13" s="5" t="s">
        <v>128</v>
      </c>
      <c r="H13" s="5" t="s">
        <v>62</v>
      </c>
      <c r="I13" s="5" t="s">
        <v>63</v>
      </c>
      <c r="J13" s="1"/>
    </row>
    <row r="14" spans="1:10" ht="15.75" thickBot="1">
      <c r="A14" s="1"/>
      <c r="B14" s="166" t="s">
        <v>1</v>
      </c>
      <c r="C14" s="167"/>
      <c r="D14" s="7" t="s">
        <v>65</v>
      </c>
      <c r="E14" s="7" t="s">
        <v>65</v>
      </c>
      <c r="F14" s="7" t="s">
        <v>65</v>
      </c>
      <c r="G14" s="7" t="s">
        <v>65</v>
      </c>
      <c r="H14" s="7" t="s">
        <v>65</v>
      </c>
      <c r="I14" s="7" t="s">
        <v>65</v>
      </c>
      <c r="J14" s="1"/>
    </row>
    <row r="15" spans="1:10">
      <c r="A15" s="1"/>
      <c r="B15" s="168" t="s">
        <v>37</v>
      </c>
      <c r="C15" s="169"/>
      <c r="D15" s="24"/>
      <c r="E15" s="24"/>
      <c r="F15" s="24"/>
      <c r="G15" s="24"/>
      <c r="H15" s="24"/>
      <c r="I15" s="24"/>
      <c r="J15" s="1"/>
    </row>
    <row r="16" spans="1:10">
      <c r="A16" s="1"/>
      <c r="B16" s="170" t="s">
        <v>66</v>
      </c>
      <c r="C16" s="171"/>
      <c r="D16" s="42">
        <f>1000000*'2-JC'!B75-D17</f>
        <v>597790165.07384801</v>
      </c>
      <c r="E16" s="42">
        <f>1000000*'2-JC'!C75-E17</f>
        <v>465837778.30526817</v>
      </c>
      <c r="F16" s="42">
        <f>1000000*'2-JC'!D75-F17</f>
        <v>491987485.41105294</v>
      </c>
      <c r="G16" s="42">
        <f>1000000*'2-JC'!E75-G17</f>
        <v>476809026.97701854</v>
      </c>
      <c r="H16" s="42">
        <f>1000000*'2-JC'!F75-H17</f>
        <v>485674176.63654554</v>
      </c>
      <c r="I16" s="174">
        <f>1000000*'2-JC'!G75-I17</f>
        <v>496871948.29426861</v>
      </c>
      <c r="J16" s="175"/>
    </row>
    <row r="17" spans="1:16">
      <c r="A17" s="1"/>
      <c r="B17" s="170" t="s">
        <v>101</v>
      </c>
      <c r="C17" s="171"/>
      <c r="D17" s="25">
        <f>'2-JC'!B58*1000000</f>
        <v>76757859.300574481</v>
      </c>
      <c r="E17" s="25">
        <f>'2-JC'!C58*1000000</f>
        <v>77251538.485817105</v>
      </c>
      <c r="F17" s="25">
        <f>'2-JC'!D58*1000000</f>
        <v>80501092.588472009</v>
      </c>
      <c r="G17" s="25">
        <f>'2-JC'!E58*1000000</f>
        <v>85780364.713576481</v>
      </c>
      <c r="H17" s="25">
        <f>'2-JC'!F58*1000000</f>
        <v>87153511.634361148</v>
      </c>
      <c r="I17" s="176">
        <f>'2-JC'!G58*1000000</f>
        <v>87961468.132367834</v>
      </c>
      <c r="J17" s="175"/>
      <c r="K17" s="43"/>
      <c r="L17" s="43"/>
      <c r="M17" s="43"/>
      <c r="N17" s="43"/>
      <c r="O17" s="43"/>
      <c r="P17" s="43"/>
    </row>
    <row r="18" spans="1:16" ht="28.15" customHeight="1">
      <c r="A18" s="1"/>
      <c r="B18" s="170" t="s">
        <v>38</v>
      </c>
      <c r="C18" s="171"/>
      <c r="D18" s="26">
        <f t="shared" ref="D18:I18" si="0">SUM(D16:D17)</f>
        <v>674548024.37442255</v>
      </c>
      <c r="E18" s="26">
        <f>SUM(E16:E17)</f>
        <v>543089316.79108524</v>
      </c>
      <c r="F18" s="26">
        <f t="shared" si="0"/>
        <v>572488577.99952495</v>
      </c>
      <c r="G18" s="26">
        <f t="shared" si="0"/>
        <v>562589391.69059503</v>
      </c>
      <c r="H18" s="26">
        <f t="shared" si="0"/>
        <v>572827688.27090669</v>
      </c>
      <c r="I18" s="177">
        <f t="shared" si="0"/>
        <v>584833416.42663646</v>
      </c>
      <c r="J18" s="175"/>
    </row>
    <row r="19" spans="1:16" ht="14.45" customHeight="1">
      <c r="A19" s="1"/>
      <c r="B19" s="172" t="s">
        <v>39</v>
      </c>
      <c r="C19" s="173"/>
      <c r="D19" s="27">
        <v>1267171</v>
      </c>
      <c r="E19" s="53">
        <v>1288000</v>
      </c>
      <c r="F19" s="27">
        <v>1274369</v>
      </c>
      <c r="G19" s="27">
        <v>1283351</v>
      </c>
      <c r="H19" s="27">
        <v>1291963</v>
      </c>
      <c r="I19" s="27">
        <v>1300516</v>
      </c>
      <c r="J19" s="1"/>
    </row>
    <row r="20" spans="1:16">
      <c r="A20" s="1"/>
      <c r="B20" s="161" t="s">
        <v>40</v>
      </c>
      <c r="C20" s="162"/>
      <c r="D20" s="41" t="s">
        <v>136</v>
      </c>
      <c r="E20" s="41" t="s">
        <v>107</v>
      </c>
      <c r="F20" s="41" t="s">
        <v>136</v>
      </c>
      <c r="G20" s="41" t="s">
        <v>136</v>
      </c>
      <c r="H20" s="28">
        <v>8581</v>
      </c>
      <c r="I20" s="178">
        <v>8606</v>
      </c>
      <c r="J20" s="175"/>
    </row>
    <row r="21" spans="1:16">
      <c r="A21" s="1"/>
      <c r="B21" s="161" t="s">
        <v>41</v>
      </c>
      <c r="C21" s="162"/>
      <c r="D21" s="44"/>
      <c r="E21" s="29"/>
      <c r="F21" s="44"/>
      <c r="G21" s="44"/>
      <c r="H21" s="44">
        <f t="shared" ref="H21:I21" si="1">IF(H20=0,"",H19/H20)</f>
        <v>150.5608903391213</v>
      </c>
      <c r="I21" s="44">
        <f t="shared" si="1"/>
        <v>151.11735998140833</v>
      </c>
      <c r="J21" s="1"/>
    </row>
    <row r="22" spans="1:16">
      <c r="A22" s="1"/>
      <c r="B22" s="161" t="s">
        <v>42</v>
      </c>
      <c r="C22" s="162"/>
      <c r="D22" s="45"/>
      <c r="E22" s="30"/>
      <c r="F22" s="45"/>
      <c r="G22" s="45"/>
      <c r="H22" s="45"/>
      <c r="I22" s="45"/>
      <c r="J22" s="1"/>
    </row>
    <row r="23" spans="1:16">
      <c r="A23" s="1"/>
      <c r="B23" s="163" t="s">
        <v>43</v>
      </c>
      <c r="C23" s="162"/>
      <c r="D23" s="46">
        <f t="shared" ref="D23:I23" si="2">IF(D19=0,"",D16/D19)</f>
        <v>471.7517723131669</v>
      </c>
      <c r="E23" s="39">
        <f>IF(E19=0,"",E16/E19)</f>
        <v>361.6752937152703</v>
      </c>
      <c r="F23" s="46">
        <f t="shared" si="2"/>
        <v>386.06360121052296</v>
      </c>
      <c r="G23" s="46">
        <f t="shared" si="2"/>
        <v>371.53438691131151</v>
      </c>
      <c r="H23" s="46">
        <f t="shared" si="2"/>
        <v>375.91957094479142</v>
      </c>
      <c r="I23" s="179">
        <f t="shared" si="2"/>
        <v>382.05754353984776</v>
      </c>
      <c r="J23" s="175"/>
    </row>
    <row r="24" spans="1:16">
      <c r="A24" s="1"/>
      <c r="B24" s="31" t="s">
        <v>44</v>
      </c>
      <c r="C24" s="32"/>
      <c r="D24" s="46">
        <f t="shared" ref="D24:I24" si="3">IF(D19=0,"",D17/D19)</f>
        <v>60.574191881422855</v>
      </c>
      <c r="E24" s="39">
        <f>IF(E19=0,"",E17/E19)</f>
        <v>59.977902551100236</v>
      </c>
      <c r="F24" s="46">
        <f t="shared" si="3"/>
        <v>63.169374481388047</v>
      </c>
      <c r="G24" s="46">
        <f t="shared" si="3"/>
        <v>66.840922486191602</v>
      </c>
      <c r="H24" s="46">
        <f t="shared" si="3"/>
        <v>67.458210207537789</v>
      </c>
      <c r="I24" s="179">
        <f t="shared" si="3"/>
        <v>67.635821575719049</v>
      </c>
      <c r="J24" s="175"/>
    </row>
    <row r="25" spans="1:16">
      <c r="A25" s="1"/>
      <c r="B25" s="31" t="s">
        <v>45</v>
      </c>
      <c r="C25" s="32"/>
      <c r="D25" s="46">
        <f t="shared" ref="D25:I25" si="4">IF(D19=0,"",D18/D19)</f>
        <v>532.3259641945898</v>
      </c>
      <c r="E25" s="39">
        <f>IF(E19=0,"",E18/E19)</f>
        <v>421.65319626637051</v>
      </c>
      <c r="F25" s="46">
        <f t="shared" si="4"/>
        <v>449.23297569191101</v>
      </c>
      <c r="G25" s="46">
        <f t="shared" si="4"/>
        <v>438.37530939750314</v>
      </c>
      <c r="H25" s="46">
        <f t="shared" si="4"/>
        <v>443.37778115232919</v>
      </c>
      <c r="I25" s="179">
        <f t="shared" si="4"/>
        <v>449.69336511556679</v>
      </c>
      <c r="J25" s="175"/>
    </row>
    <row r="26" spans="1:16">
      <c r="A26" s="1"/>
      <c r="B26" s="161" t="s">
        <v>46</v>
      </c>
      <c r="C26" s="162"/>
      <c r="D26" s="44"/>
      <c r="E26" s="40"/>
      <c r="F26" s="44"/>
      <c r="G26" s="44"/>
      <c r="H26" s="44"/>
      <c r="I26" s="44"/>
      <c r="J26" s="1"/>
    </row>
    <row r="27" spans="1:16">
      <c r="A27" s="1"/>
      <c r="B27" s="163" t="s">
        <v>47</v>
      </c>
      <c r="C27" s="162"/>
      <c r="D27" s="46"/>
      <c r="E27" s="39"/>
      <c r="F27" s="46"/>
      <c r="G27" s="46"/>
      <c r="H27" s="46">
        <f t="shared" ref="H27:I27" si="5">IF(H20=0,"",H16/H20)</f>
        <v>56598.785297348273</v>
      </c>
      <c r="I27" s="179">
        <f t="shared" si="5"/>
        <v>57735.527340723755</v>
      </c>
      <c r="J27" s="175"/>
    </row>
    <row r="28" spans="1:16">
      <c r="A28" s="1"/>
      <c r="B28" s="31" t="s">
        <v>48</v>
      </c>
      <c r="C28" s="32"/>
      <c r="D28" s="46"/>
      <c r="E28" s="39"/>
      <c r="F28" s="46"/>
      <c r="G28" s="46"/>
      <c r="H28" s="46">
        <f t="shared" ref="H28:I28" si="6">IF(H20=0,"",H17/H20)</f>
        <v>10156.568189530492</v>
      </c>
      <c r="I28" s="46">
        <f t="shared" si="6"/>
        <v>10220.946796696238</v>
      </c>
      <c r="J28" s="1"/>
    </row>
    <row r="29" spans="1:16">
      <c r="A29" s="1"/>
      <c r="B29" s="31" t="s">
        <v>49</v>
      </c>
      <c r="C29" s="32"/>
      <c r="D29" s="46"/>
      <c r="E29" s="39"/>
      <c r="F29" s="46"/>
      <c r="G29" s="46"/>
      <c r="H29" s="46">
        <f t="shared" ref="H29:I29" si="7">IF(H20=0,"",H18/H20)</f>
        <v>66755.353486878768</v>
      </c>
      <c r="I29" s="179">
        <f t="shared" si="7"/>
        <v>67956.474137419995</v>
      </c>
      <c r="J29" s="175"/>
    </row>
    <row r="30" spans="1:16">
      <c r="A30" s="1"/>
      <c r="B30" s="1"/>
      <c r="C30" s="1"/>
      <c r="D30" s="1"/>
      <c r="E30" s="1"/>
      <c r="F30" s="1"/>
      <c r="G30" s="1"/>
      <c r="H30" s="1"/>
      <c r="I30" s="1"/>
      <c r="J30" s="1"/>
    </row>
    <row r="31" spans="1:16">
      <c r="A31" s="1"/>
      <c r="B31" s="33" t="s">
        <v>24</v>
      </c>
      <c r="C31" s="1"/>
      <c r="D31" s="37"/>
      <c r="E31" s="1"/>
      <c r="F31" s="37"/>
      <c r="G31" s="37"/>
      <c r="H31" s="37"/>
      <c r="I31" s="37"/>
      <c r="J31" s="1"/>
    </row>
    <row r="32" spans="1:16">
      <c r="A32" s="1"/>
      <c r="B32" s="1"/>
      <c r="C32" s="1"/>
      <c r="D32" s="1"/>
      <c r="E32" s="1"/>
      <c r="F32" s="1"/>
      <c r="G32" s="1"/>
      <c r="H32" s="1"/>
      <c r="I32" s="1"/>
      <c r="J32" s="1"/>
    </row>
    <row r="33" spans="1:15" ht="27" customHeight="1">
      <c r="A33" s="1"/>
      <c r="B33" s="34">
        <v>1</v>
      </c>
      <c r="C33" s="164" t="s">
        <v>26</v>
      </c>
      <c r="D33" s="164"/>
      <c r="E33" s="164"/>
      <c r="F33" s="164"/>
      <c r="G33" s="164"/>
      <c r="H33" s="164"/>
      <c r="I33" s="164"/>
      <c r="J33" s="1"/>
    </row>
    <row r="34" spans="1:15">
      <c r="A34" s="1"/>
      <c r="B34" s="35"/>
      <c r="C34" s="164"/>
      <c r="D34" s="164"/>
      <c r="E34" s="164"/>
      <c r="F34" s="164"/>
      <c r="G34" s="164"/>
      <c r="H34" s="164"/>
      <c r="I34" s="164"/>
      <c r="J34" s="1"/>
    </row>
    <row r="35" spans="1:15">
      <c r="A35" s="1"/>
      <c r="B35" s="34">
        <v>2</v>
      </c>
      <c r="C35" s="165" t="s">
        <v>50</v>
      </c>
      <c r="D35" s="165"/>
      <c r="E35" s="165"/>
      <c r="F35" s="165"/>
      <c r="G35" s="165"/>
      <c r="H35" s="165"/>
      <c r="I35" s="165"/>
      <c r="J35" s="1"/>
    </row>
    <row r="36" spans="1:15" ht="14.45" customHeight="1">
      <c r="A36" s="1"/>
      <c r="B36" s="34">
        <v>3</v>
      </c>
      <c r="C36" s="160" t="s">
        <v>51</v>
      </c>
      <c r="D36" s="160"/>
      <c r="E36" s="160"/>
      <c r="F36" s="160"/>
      <c r="G36" s="160"/>
      <c r="H36" s="160"/>
      <c r="I36" s="160"/>
      <c r="J36" s="1"/>
    </row>
    <row r="37" spans="1:15" ht="14.45" customHeight="1">
      <c r="A37" s="1"/>
      <c r="B37" s="34">
        <v>4</v>
      </c>
      <c r="C37" s="160" t="s">
        <v>52</v>
      </c>
      <c r="D37" s="160"/>
      <c r="E37" s="160"/>
      <c r="F37" s="160"/>
      <c r="G37" s="160"/>
      <c r="H37" s="160"/>
      <c r="I37" s="160"/>
      <c r="J37" s="1"/>
    </row>
    <row r="38" spans="1:15" ht="14.45" customHeight="1">
      <c r="A38" s="1"/>
      <c r="B38" s="36">
        <v>5</v>
      </c>
      <c r="C38" s="160" t="s">
        <v>105</v>
      </c>
      <c r="D38" s="160"/>
      <c r="E38" s="160"/>
      <c r="F38" s="160"/>
      <c r="G38" s="160"/>
      <c r="H38" s="160"/>
      <c r="I38" s="160"/>
      <c r="J38" s="1"/>
    </row>
    <row r="39" spans="1:15">
      <c r="A39" s="1"/>
      <c r="B39" s="51">
        <v>6</v>
      </c>
      <c r="C39" s="50" t="s">
        <v>106</v>
      </c>
      <c r="D39" s="1"/>
      <c r="E39" s="1"/>
      <c r="F39" s="1"/>
      <c r="G39" s="1"/>
      <c r="H39" s="1"/>
      <c r="I39" s="1"/>
      <c r="J39" s="1"/>
    </row>
    <row r="40" spans="1:15">
      <c r="A40" s="1"/>
      <c r="B40" s="52">
        <v>7</v>
      </c>
      <c r="C40" s="140" t="s">
        <v>135</v>
      </c>
      <c r="D40" s="1"/>
      <c r="E40" s="1"/>
      <c r="F40" s="1"/>
      <c r="G40" s="1"/>
      <c r="H40" s="1"/>
      <c r="I40" s="145"/>
      <c r="J40" s="1"/>
    </row>
    <row r="41" spans="1:15">
      <c r="A41" s="1"/>
      <c r="B41" s="1"/>
      <c r="C41" s="1"/>
      <c r="D41" s="1"/>
      <c r="E41" s="1"/>
      <c r="F41" s="1"/>
      <c r="G41" s="1"/>
      <c r="H41" s="1"/>
      <c r="I41" s="1"/>
      <c r="J41" s="1"/>
    </row>
    <row r="42" spans="1:15">
      <c r="A42" s="1"/>
      <c r="B42" s="1"/>
      <c r="C42" s="1"/>
      <c r="D42" s="1"/>
      <c r="E42" s="1"/>
      <c r="F42" s="1"/>
      <c r="G42" s="1"/>
      <c r="H42" s="1"/>
      <c r="I42" s="1"/>
      <c r="J42" s="1"/>
    </row>
    <row r="43" spans="1:15">
      <c r="A43" s="1"/>
      <c r="B43" s="1"/>
      <c r="C43" s="1"/>
      <c r="D43" s="1"/>
      <c r="E43" s="1"/>
      <c r="F43" s="1"/>
      <c r="G43" s="1"/>
      <c r="H43" s="1"/>
      <c r="I43" s="1"/>
      <c r="J43" s="1"/>
    </row>
    <row r="44" spans="1:15">
      <c r="A44" s="1"/>
      <c r="B44" s="1"/>
      <c r="C44" s="1"/>
      <c r="D44" s="1"/>
      <c r="E44" s="1"/>
      <c r="F44" s="1"/>
      <c r="G44" s="1"/>
      <c r="H44" s="1"/>
      <c r="I44" s="1"/>
      <c r="J44" s="1"/>
    </row>
    <row r="45" spans="1:15">
      <c r="A45" s="1"/>
      <c r="B45" s="1"/>
      <c r="C45" s="1"/>
      <c r="D45" s="1"/>
      <c r="E45" s="1"/>
      <c r="F45" s="1"/>
      <c r="G45" s="1"/>
      <c r="H45" s="1"/>
      <c r="I45" s="1"/>
      <c r="J45" s="1"/>
    </row>
    <row r="46" spans="1:15">
      <c r="A46" s="1"/>
      <c r="B46" s="1"/>
      <c r="C46" s="1"/>
      <c r="D46" s="1"/>
      <c r="E46" s="1"/>
      <c r="F46" s="1"/>
      <c r="G46" s="1"/>
      <c r="H46" s="1"/>
      <c r="I46" s="1"/>
      <c r="J46" s="1"/>
    </row>
    <row r="47" spans="1:15">
      <c r="A47" s="1"/>
      <c r="B47" s="1"/>
      <c r="C47" s="1"/>
      <c r="D47" s="1"/>
      <c r="E47" s="1"/>
      <c r="F47" s="1"/>
      <c r="G47" s="1"/>
      <c r="H47" s="1"/>
      <c r="I47" s="1"/>
      <c r="J47" s="1"/>
    </row>
    <row r="48" spans="1:15">
      <c r="M48" s="180"/>
      <c r="N48" s="180"/>
      <c r="O48" s="180"/>
    </row>
    <row r="49" spans="13:15">
      <c r="M49" s="180"/>
      <c r="N49" s="180"/>
      <c r="O49" s="180"/>
    </row>
    <row r="50" spans="13:15">
      <c r="M50" s="180"/>
      <c r="N50" s="180"/>
      <c r="O50" s="180"/>
    </row>
    <row r="51" spans="13:15">
      <c r="M51" s="180"/>
      <c r="N51" s="180"/>
      <c r="O51" s="180"/>
    </row>
    <row r="52" spans="13:15">
      <c r="M52" s="180"/>
      <c r="N52" s="180"/>
      <c r="O52" s="180"/>
    </row>
    <row r="53" spans="13:15">
      <c r="M53" s="180"/>
      <c r="N53" s="180"/>
      <c r="O53" s="180"/>
    </row>
    <row r="54" spans="13:15">
      <c r="M54" s="180"/>
      <c r="N54" s="180"/>
      <c r="O54" s="180"/>
    </row>
    <row r="55" spans="13:15">
      <c r="M55" s="180"/>
      <c r="N55" s="180"/>
      <c r="O55" s="180"/>
    </row>
    <row r="56" spans="13:15">
      <c r="M56" s="180"/>
      <c r="N56" s="180"/>
      <c r="O56" s="180"/>
    </row>
    <row r="57" spans="13:15">
      <c r="M57" s="180"/>
      <c r="N57" s="180"/>
      <c r="O57" s="180"/>
    </row>
    <row r="58" spans="13:15">
      <c r="M58" s="180"/>
      <c r="N58" s="180"/>
      <c r="O58" s="180"/>
    </row>
    <row r="59" spans="13:15">
      <c r="M59" s="180"/>
      <c r="N59" s="180"/>
      <c r="O59" s="180"/>
    </row>
    <row r="60" spans="13:15">
      <c r="M60" s="180"/>
      <c r="N60" s="180"/>
      <c r="O60" s="180"/>
    </row>
    <row r="61" spans="13:15">
      <c r="M61" s="180"/>
      <c r="N61" s="180"/>
      <c r="O61" s="180"/>
    </row>
    <row r="62" spans="13:15">
      <c r="M62" s="180"/>
      <c r="N62" s="180"/>
      <c r="O62" s="180"/>
    </row>
    <row r="63" spans="13:15">
      <c r="M63" s="180"/>
      <c r="N63" s="180"/>
      <c r="O63" s="180"/>
    </row>
    <row r="64" spans="13:15">
      <c r="M64" s="180"/>
      <c r="N64" s="180"/>
      <c r="O64" s="180"/>
    </row>
    <row r="65" spans="13:15">
      <c r="M65" s="180"/>
      <c r="N65" s="180"/>
      <c r="O65" s="180"/>
    </row>
    <row r="66" spans="13:15">
      <c r="M66" s="180"/>
      <c r="N66" s="180"/>
      <c r="O66" s="180"/>
    </row>
  </sheetData>
  <mergeCells count="19">
    <mergeCell ref="B20:C20"/>
    <mergeCell ref="B21:C21"/>
    <mergeCell ref="B22:C22"/>
    <mergeCell ref="B9:I9"/>
    <mergeCell ref="B10:I10"/>
    <mergeCell ref="C38:I38"/>
    <mergeCell ref="B26:C26"/>
    <mergeCell ref="B27:C27"/>
    <mergeCell ref="C33:I34"/>
    <mergeCell ref="C35:I35"/>
    <mergeCell ref="C36:I36"/>
    <mergeCell ref="C37:I37"/>
    <mergeCell ref="B23:C23"/>
    <mergeCell ref="B14:C14"/>
    <mergeCell ref="B15:C15"/>
    <mergeCell ref="B16:C16"/>
    <mergeCell ref="B17:C17"/>
    <mergeCell ref="B18:C18"/>
    <mergeCell ref="B19:C19"/>
  </mergeCells>
  <dataValidations count="1">
    <dataValidation type="list" allowBlank="1" showInputMessage="1" showErrorMessage="1" sqref="D14:H14">
      <formula1>"CGAAP, MIFRS, USGAAP, ASPE"</formula1>
    </dataValidation>
  </dataValidations>
  <printOptions horizontalCentered="1"/>
  <pageMargins left="0.25" right="0.25" top="0.75" bottom="0.75" header="0.3" footer="0.3"/>
  <pageSetup scale="45" orientation="portrait" r:id="rId1"/>
  <headerFooter scaleWithDoc="0">
    <oddHeader xml:space="preserve">&amp;RUpdated: 2017-06-07
EB-2017-0049
Exhibit C2
Tab 1
Schedule 1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vidence_Exhibit" ma:contentTypeID="0x0101006C4D7F394B56A844BBAB815FF7A6EFB5" ma:contentTypeVersion="90" ma:contentTypeDescription="Create a new evidence Exhibit using the Template Master." ma:contentTypeScope="" ma:versionID="6034fbc6a2fdf02dea1dc0f2da1ea152">
  <xsd:schema xmlns:xsd="http://www.w3.org/2001/XMLSchema" xmlns:xs="http://www.w3.org/2001/XMLSchema" xmlns:p="http://schemas.microsoft.com/office/2006/metadata/properties" xmlns:ns2="f0af1d65-dfd0-4b99-b523-def3a954563f" xmlns:ns3="f9175001-c430-4d57-adde-c1c10539e919" xmlns:ns4="c177ebce-ba5d-4f17-87d0-6a1c56acc62b" xmlns:ns5="9fda2e78-8e3f-49d4-9e97-25a6337a81ff" xmlns:ns6="ea909525-6dd5-47d7-9eed-71e77e5cedc6" xmlns:ns7="6cd78a55-9298-4f12-88a0-08be2e2ac8f0" xmlns:ns8="31a38067-a042-4e0e-9037-517587b10700" targetNamespace="http://schemas.microsoft.com/office/2006/metadata/properties" ma:root="true" ma:fieldsID="cc0bbb9d2d6e8568e330d71548e5fce2" ns2:_="" ns3:_="" ns4:_="" ns5:_="" ns6:_="" ns7:_="" ns8:_="">
    <xsd:import namespace="f0af1d65-dfd0-4b99-b523-def3a954563f"/>
    <xsd:import namespace="f9175001-c430-4d57-adde-c1c10539e919"/>
    <xsd:import namespace="c177ebce-ba5d-4f17-87d0-6a1c56acc62b"/>
    <xsd:import namespace="9fda2e78-8e3f-49d4-9e97-25a6337a81ff"/>
    <xsd:import namespace="ea909525-6dd5-47d7-9eed-71e77e5cedc6"/>
    <xsd:import namespace="6cd78a55-9298-4f12-88a0-08be2e2ac8f0"/>
    <xsd:import namespace="31a38067-a042-4e0e-9037-517587b10700"/>
    <xsd:element name="properties">
      <xsd:complexType>
        <xsd:sequence>
          <xsd:element name="documentManagement">
            <xsd:complexType>
              <xsd:all>
                <xsd:element ref="ns2:Hydro_x0020_One_x0020_Data_x0020_Classification"/>
                <xsd:element ref="ns3:Issue_x0020_Date"/>
                <xsd:element ref="ns3:Case_x0020_Number_x002f_Docket_x0020_Number" minOccurs="0"/>
                <xsd:element ref="ns4:Exhibit"/>
                <xsd:element ref="ns4:Tab"/>
                <xsd:element ref="ns4:Schedule"/>
                <xsd:element ref="ns5:Shell_Created" minOccurs="0"/>
                <xsd:element ref="ns6:Filing_x0020_Status" minOccurs="0"/>
                <xsd:element ref="ns5:Primary_Author" minOccurs="0"/>
                <xsd:element ref="ns5:Additional_Reviewers" minOccurs="0"/>
                <xsd:element ref="ns7:Witness" minOccurs="0"/>
                <xsd:element ref="ns8:RA_x0020_Contact" minOccurs="0"/>
                <xsd:element ref="ns5:Dir_Contact" minOccurs="0"/>
                <xsd:element ref="ns5:Draft_Ready" minOccurs="0"/>
                <xsd:element ref="ns5:RA_Approved" minOccurs="0"/>
                <xsd:element ref="ns5:Dir_Approved" minOccurs="0"/>
                <xsd:element ref="ns5:SR_Approved" minOccurs="0"/>
                <xsd:element ref="ns5:Strategic_x003f_" minOccurs="0"/>
                <xsd:element ref="ns7:Legal" minOccurs="0"/>
                <xsd:element ref="ns7:BP_x0020_Up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2"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ma:readOnly="false">
      <xsd:simpleType>
        <xsd:restriction base="dms:Choice">
          <xsd:enumeration value="Internal Use (Only Internal information is not for release to the public)"/>
        </xsd:restriction>
      </xsd:simple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Issue_x0020_Date" ma:index="3" ma:displayName="Issue Date" ma:description="Date the document was issued." ma:format="DateOnly" ma:internalName="Issue_x0020_Date">
      <xsd:simpleType>
        <xsd:restriction base="dms:DateTime"/>
      </xsd:simpleType>
    </xsd:element>
    <xsd:element name="Case_x0020_Number_x002f_Docket_x0020_Number" ma:index="4"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77ebce-ba5d-4f17-87d0-6a1c56acc62b" elementFormDefault="qualified">
    <xsd:import namespace="http://schemas.microsoft.com/office/2006/documentManagement/types"/>
    <xsd:import namespace="http://schemas.microsoft.com/office/infopath/2007/PartnerControls"/>
    <xsd:element name="Exhibit" ma:index="5" ma:displayName="Exhibit" ma:internalName="Exhibit" ma:readOnly="false">
      <xsd:simpleType>
        <xsd:restriction base="dms:Text">
          <xsd:maxLength value="8"/>
        </xsd:restriction>
      </xsd:simpleType>
    </xsd:element>
    <xsd:element name="Tab" ma:index="6" ma:displayName="Tab" ma:internalName="Tab" ma:readOnly="false">
      <xsd:simpleType>
        <xsd:restriction base="dms:Text">
          <xsd:maxLength value="8"/>
        </xsd:restriction>
      </xsd:simpleType>
    </xsd:element>
    <xsd:element name="Schedule" ma:index="7" ma:displayName="Schedule" ma:decimals="0" ma:internalName="Schedule" ma:readOnly="false" ma:percentage="FALSE">
      <xsd:simpleType>
        <xsd:restriction base="dms:Number">
          <xsd:maxInclusive value="999"/>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9fda2e78-8e3f-49d4-9e97-25a6337a81ff" elementFormDefault="qualified">
    <xsd:import namespace="http://schemas.microsoft.com/office/2006/documentManagement/types"/>
    <xsd:import namespace="http://schemas.microsoft.com/office/infopath/2007/PartnerControls"/>
    <xsd:element name="Shell_Created" ma:index="8" nillable="true" ma:displayName="Shell_Created" ma:default="0" ma:description="Has RRA created the shell file for this item?" ma:internalName="Shell_Created">
      <xsd:simpleType>
        <xsd:restriction base="dms:Boolean"/>
      </xsd:simpleType>
    </xsd:element>
    <xsd:element name="Primary_Author" ma:index="10" nillable="true" ma:displayName="Primary_Author" ma:description="The person primarily in charge of authoring the item." ma:list="UserInfo" ma:SharePointGroup="0" ma:internalName="Primary_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ditional_Reviewers" ma:index="11" nillable="true" ma:displayName="Additional_Reviewers" ma:description="Are there people other than the Primary Author that should review this prior to approval?" ma:list="UserInfo" ma:SharePointGroup="0" ma:internalName="Additional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r_Contact" ma:index="14" nillable="true" ma:displayName="Dir_Contact" ma:default="Karen Taylor" ma:format="Dropdown" ma:internalName="Dir_Contact" ma:readOnly="false">
      <xsd:simpleType>
        <xsd:union memberTypes="dms:Text">
          <xsd:simpleType>
            <xsd:restriction base="dms:Choice">
              <xsd:enumeration value="Allan Cowan"/>
              <xsd:enumeration value="Oded Hubert"/>
              <xsd:enumeration value="Ian Malpass"/>
              <xsd:enumeration value="Joanne Richardson"/>
              <xsd:enumeration value="Jeffrey Smith"/>
              <xsd:enumeration value="Karen Taylor"/>
            </xsd:restriction>
          </xsd:simpleType>
        </xsd:union>
      </xsd:simpleType>
    </xsd:element>
    <xsd:element name="Draft_Ready" ma:index="15" nillable="true" ma:displayName="Draft_Ready" ma:default="0" ma:description="This denotes whether there is a draft ready for Regulatory review." ma:internalName="Draft_Ready">
      <xsd:simpleType>
        <xsd:restriction base="dms:Boolean"/>
      </xsd:simpleType>
    </xsd:element>
    <xsd:element name="RA_Approved" ma:index="16" nillable="true" ma:displayName="RA_Approved" ma:default="0" ma:description="Denotes Approval by Regulatory Advisor to proceed to Director Review stage." ma:internalName="RA_Approved">
      <xsd:simpleType>
        <xsd:restriction base="dms:Boolean"/>
      </xsd:simpleType>
    </xsd:element>
    <xsd:element name="Dir_Approved" ma:index="17" nillable="true" ma:displayName="Dir_Approved" ma:default="0" ma:description="Denotes approval by Director to either go to Sr Mgmt review (if strategic) or to go to final formatting." ma:internalName="Dir_Approved">
      <xsd:simpleType>
        <xsd:restriction base="dms:Boolean"/>
      </xsd:simpleType>
    </xsd:element>
    <xsd:element name="SR_Approved" ma:index="18" nillable="true" ma:displayName="SR_Approved" ma:default="0" ma:description="Check if Sr Mgmt has approved the item.  Only applies if marked strategic." ma:internalName="SR_Approved">
      <xsd:simpleType>
        <xsd:restriction base="dms:Boolean"/>
      </xsd:simpleType>
    </xsd:element>
    <xsd:element name="Strategic_x003f_" ma:index="19" nillable="true" ma:displayName="Strategic?" ma:default="1" ma:description="Is this item strategic?  If yes then it will garner Sr Mgmt review." ma:internalName="Strategic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Filing_x0020_Status" ma:index="9" nillable="true" ma:displayName="Filing Status" ma:default="Initial_Stage" ma:format="RadioButtons" ma:internalName="Filing_x0020_Status">
      <xsd:simpleType>
        <xsd:restriction base="dms:Choice">
          <xsd:enumeration value="Initial_Stage"/>
          <xsd:enumeration value="RA_Review_Complete"/>
          <xsd:enumeration value="CopyWriter_Complete"/>
          <xsd:enumeration value="Legal_Complete"/>
          <xsd:enumeration value="Blue Page Ready"/>
          <xsd:enumeration value="Blue Page Complete"/>
          <xsd:enumeration value="Blue Page Formatting Complete"/>
          <xsd:enumeration value="Blue Page Megafile Ready"/>
        </xsd:restriction>
      </xsd:simpleType>
    </xsd:element>
  </xsd:schema>
  <xsd:schema xmlns:xsd="http://www.w3.org/2001/XMLSchema" xmlns:xs="http://www.w3.org/2001/XMLSchema" xmlns:dms="http://schemas.microsoft.com/office/2006/documentManagement/types" xmlns:pc="http://schemas.microsoft.com/office/infopath/2007/PartnerControls" targetNamespace="6cd78a55-9298-4f12-88a0-08be2e2ac8f0" elementFormDefault="qualified">
    <xsd:import namespace="http://schemas.microsoft.com/office/2006/documentManagement/types"/>
    <xsd:import namespace="http://schemas.microsoft.com/office/infopath/2007/PartnerControls"/>
    <xsd:element name="Witness" ma:index="12" nillable="true" ma:displayName="Witness" ma:internalName="Witness">
      <xsd:simpleType>
        <xsd:restriction base="dms:Text">
          <xsd:maxLength value="64"/>
        </xsd:restriction>
      </xsd:simpleType>
    </xsd:element>
    <xsd:element name="Legal" ma:index="28" nillable="true" ma:displayName="Legal" ma:default="0" ma:description="Legal review required" ma:internalName="Legal">
      <xsd:simpleType>
        <xsd:restriction base="dms:Boolean"/>
      </xsd:simpleType>
    </xsd:element>
    <xsd:element name="BP_x0020_Update" ma:index="29" nillable="true" ma:displayName="BP Update" ma:default="No" ma:format="Dropdown" ma:internalName="BP_x0020_Updat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3" nillable="true" ma:displayName="RA Contact" ma:default="Nicole Taylor" ma:format="Dropdown" ma:internalName="RA_x0020_Contact">
      <xsd:simpleType>
        <xsd:union memberTypes="dms:Text">
          <xsd:simpleType>
            <xsd:restriction base="dms:Choice">
              <xsd:enumeration value="Nicole Taylor"/>
              <xsd:enumeration value="Maxine Cooper"/>
              <xsd:enumeration value="Jody McEachran"/>
              <xsd:enumeration value="Lisa Lee"/>
              <xsd:enumeration value="Uri Akselrud"/>
              <xsd:enumeration value="Oren Ben-Shlomo"/>
              <xsd:enumeration value="Stephen Vetsis"/>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se_x0020_Number_x002f_Docket_x0020_Number xmlns="f9175001-c430-4d57-adde-c1c10539e919">EB-2017-0049</Case_x0020_Number_x002f_Docket_x0020_Number>
    <Tab xmlns="c177ebce-ba5d-4f17-87d0-6a1c56acc62b">1</Tab>
    <Issue_x0020_Date xmlns="f9175001-c430-4d57-adde-c1c10539e919">2017-06-07T00:00:00-04:00</Issue_x0020_Date>
    <Dir_Approved xmlns="9fda2e78-8e3f-49d4-9e97-25a6337a81ff">true</Dir_Approved>
    <Witness xmlns="6cd78a55-9298-4f12-88a0-08be2e2ac8f0">Joel Jodoin</Witness>
    <RA_Approved xmlns="9fda2e78-8e3f-49d4-9e97-25a6337a81ff">true</RA_Approved>
    <Shell_Created xmlns="9fda2e78-8e3f-49d4-9e97-25a6337a81ff">false</Shell_Created>
    <RA_x0020_Contact xmlns="31a38067-a042-4e0e-9037-517587b10700">Lisa Lee</RA_x0020_Contact>
    <Primary_Author xmlns="9fda2e78-8e3f-49d4-9e97-25a6337a81ff">
      <UserInfo>
        <DisplayName>HUTCHINSON Scot</DisplayName>
        <AccountId>1889</AccountId>
        <AccountType/>
      </UserInfo>
    </Primary_Author>
    <Exhibit xmlns="c177ebce-ba5d-4f17-87d0-6a1c56acc62b">C2</Exhibit>
    <Draft_Ready xmlns="9fda2e78-8e3f-49d4-9e97-25a6337a81ff">true</Draft_Ready>
    <Additional_Reviewers xmlns="9fda2e78-8e3f-49d4-9e97-25a6337a81ff">
      <UserInfo>
        <DisplayName>NAVA Anthony</DisplayName>
        <AccountId>535</AccountId>
        <AccountType/>
      </UserInfo>
      <UserInfo>
        <DisplayName>SCOTT Glenn</DisplayName>
        <AccountId>616</AccountId>
        <AccountType/>
      </UserInfo>
    </Additional_Reviewers>
    <Schedule xmlns="c177ebce-ba5d-4f17-87d0-6a1c56acc62b">1</Schedule>
    <Filing_x0020_Status xmlns="ea909525-6dd5-47d7-9eed-71e77e5cedc6">Blue Page Formatting Complete</Filing_x0020_Status>
    <Dir_Contact xmlns="9fda2e78-8e3f-49d4-9e97-25a6337a81ff">Karen Taylor</Dir_Contact>
    <Hydro_x0020_One_x0020_Data_x0020_Classification xmlns="f0af1d65-dfd0-4b99-b523-def3a954563f">Internal Use (Only Internal information is not for release to the public)</Hydro_x0020_One_x0020_Data_x0020_Classification>
    <SR_Approved xmlns="9fda2e78-8e3f-49d4-9e97-25a6337a81ff">false</SR_Approved>
    <Strategic_x003f_ xmlns="9fda2e78-8e3f-49d4-9e97-25a6337a81ff">false</Strategic_x003f_>
    <Legal xmlns="6cd78a55-9298-4f12-88a0-08be2e2ac8f0">true</Legal>
    <BP_x0020_Update xmlns="6cd78a55-9298-4f12-88a0-08be2e2ac8f0">Yes</BP_x0020_Update>
  </documentManagement>
</p:properties>
</file>

<file path=customXml/item4.xml><?xml version="1.0" encoding="utf-8"?>
<?mso-contentType ?>
<customXsn xmlns="http://schemas.microsoft.com/office/2006/metadata/customXsn">
  <xsnLocation>https://teams.hydroone.com/sites/ra/ra/b2mlp/EB2015002/Forms/Document/c7d368c570245b4acustomXsn.xsn</xsnLocation>
  <cached>True</cached>
  <openByDefault>True</openByDefault>
  <xsnScope>https://teams.hydroone.com/sites/ra/ra/b2mlp/EB2015002</xsnScope>
</customXsn>
</file>

<file path=customXml/itemProps1.xml><?xml version="1.0" encoding="utf-8"?>
<ds:datastoreItem xmlns:ds="http://schemas.openxmlformats.org/officeDocument/2006/customXml" ds:itemID="{322401E0-0EC4-4AF6-A9D8-3DD05FF43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f1d65-dfd0-4b99-b523-def3a954563f"/>
    <ds:schemaRef ds:uri="f9175001-c430-4d57-adde-c1c10539e919"/>
    <ds:schemaRef ds:uri="c177ebce-ba5d-4f17-87d0-6a1c56acc62b"/>
    <ds:schemaRef ds:uri="9fda2e78-8e3f-49d4-9e97-25a6337a81ff"/>
    <ds:schemaRef ds:uri="ea909525-6dd5-47d7-9eed-71e77e5cedc6"/>
    <ds:schemaRef ds:uri="6cd78a55-9298-4f12-88a0-08be2e2ac8f0"/>
    <ds:schemaRef ds:uri="31a38067-a042-4e0e-9037-517587b107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A239FA-7645-40E3-9258-6D507359D78F}">
  <ds:schemaRefs>
    <ds:schemaRef ds:uri="http://schemas.microsoft.com/sharepoint/v3/contenttype/forms"/>
  </ds:schemaRefs>
</ds:datastoreItem>
</file>

<file path=customXml/itemProps3.xml><?xml version="1.0" encoding="utf-8"?>
<ds:datastoreItem xmlns:ds="http://schemas.openxmlformats.org/officeDocument/2006/customXml" ds:itemID="{00365235-8AFF-4291-A8E3-DF57CEBD510F}">
  <ds:schemaRefs>
    <ds:schemaRef ds:uri="http://schemas.openxmlformats.org/package/2006/metadata/core-properties"/>
    <ds:schemaRef ds:uri="c177ebce-ba5d-4f17-87d0-6a1c56acc62b"/>
    <ds:schemaRef ds:uri="ea909525-6dd5-47d7-9eed-71e77e5cedc6"/>
    <ds:schemaRef ds:uri="http://purl.org/dc/dcmitype/"/>
    <ds:schemaRef ds:uri="http://purl.org/dc/terms/"/>
    <ds:schemaRef ds:uri="http://schemas.microsoft.com/office/infopath/2007/PartnerControls"/>
    <ds:schemaRef ds:uri="http://schemas.microsoft.com/office/2006/documentManagement/types"/>
    <ds:schemaRef ds:uri="31a38067-a042-4e0e-9037-517587b10700"/>
    <ds:schemaRef ds:uri="f0af1d65-dfd0-4b99-b523-def3a954563f"/>
    <ds:schemaRef ds:uri="http://schemas.microsoft.com/office/2006/metadata/properties"/>
    <ds:schemaRef ds:uri="http://purl.org/dc/elements/1.1/"/>
    <ds:schemaRef ds:uri="6cd78a55-9298-4f12-88a0-08be2e2ac8f0"/>
    <ds:schemaRef ds:uri="9fda2e78-8e3f-49d4-9e97-25a6337a81ff"/>
    <ds:schemaRef ds:uri="f9175001-c430-4d57-adde-c1c10539e919"/>
    <ds:schemaRef ds:uri="http://www.w3.org/XML/1998/namespace"/>
  </ds:schemaRefs>
</ds:datastoreItem>
</file>

<file path=customXml/itemProps4.xml><?xml version="1.0" encoding="utf-8"?>
<ds:datastoreItem xmlns:ds="http://schemas.openxmlformats.org/officeDocument/2006/customXml" ds:itemID="{5EB7EFC1-1285-4B31-BF73-3519C8D4B51E}">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2-JA</vt:lpstr>
      <vt:lpstr>2-JB</vt:lpstr>
      <vt:lpstr>2-JC</vt:lpstr>
      <vt:lpstr>2-L</vt:lpstr>
      <vt:lpstr>'2-JA'!Print_Area</vt:lpstr>
      <vt:lpstr>'2-JB'!Print_Area</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OM&amp;A Summary and Cost Driver Tables</dc:title>
  <dc:creator>William ILIE</dc:creator>
  <cp:lastModifiedBy>GAUVREAU Diane</cp:lastModifiedBy>
  <cp:lastPrinted>2017-06-05T15:11:53Z</cp:lastPrinted>
  <dcterms:created xsi:type="dcterms:W3CDTF">2016-12-16T21:11:34Z</dcterms:created>
  <dcterms:modified xsi:type="dcterms:W3CDTF">2017-06-05T15:11:53Z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0x0101006C4D7F394B56A844BBAB815FF7A6EFB5</vt:lpwstr>
  </property>
  <property fmtid="{D5CDD505-2E9C-101B-9397-08002B2CF9AE}" pid="3" name="Hydro One Data Classification">
    <vt:lpwstr>Internal Use (Only Internal information is not for release to the public)</vt:lpwstr>
  </property>
  <property fmtid="{D5CDD505-2E9C-101B-9397-08002B2CF9AE}" pid="4" name="RA2_Approved">
    <vt:bool>false</vt:bool>
  </property>
  <property fmtid="{D5CDD505-2E9C-101B-9397-08002B2CF9AE}" pid="5" name="ISD_Category">
    <vt:lpwstr>Other</vt:lpwstr>
  </property>
  <property fmtid="{D5CDD505-2E9C-101B-9397-08002B2CF9AE}" pid="6" name="AM_Approved">
    <vt:bool>false</vt:bool>
  </property>
  <property fmtid="{D5CDD505-2E9C-101B-9397-08002B2CF9AE}" pid="7" name="Order">
    <vt:r8>60800</vt:r8>
  </property>
  <property fmtid="{D5CDD505-2E9C-101B-9397-08002B2CF9AE}" pid="8" name="Jurisdiction">
    <vt:lpwstr>OEB</vt:lpwstr>
  </property>
  <property fmtid="{D5CDD505-2E9C-101B-9397-08002B2CF9AE}" pid="9" name="Document Type">
    <vt:lpwstr>Prefiled evidence</vt:lpwstr>
  </property>
  <property fmtid="{D5CDD505-2E9C-101B-9397-08002B2CF9AE}" pid="10" name="Authoring Party">
    <vt:lpwstr>Hydro One Networks - HONI</vt:lpwstr>
  </property>
  <property fmtid="{D5CDD505-2E9C-101B-9397-08002B2CF9AE}" pid="11" name="Case Type">
    <vt:lpwstr>Electricity</vt:lpwstr>
  </property>
  <property fmtid="{D5CDD505-2E9C-101B-9397-08002B2CF9AE}" pid="12" name="Applicant">
    <vt:lpwstr>;#Hydro One Networks;#</vt:lpwstr>
  </property>
</Properties>
</file>