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externalLinks/externalLink16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5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35" windowWidth="17025" windowHeight="10245" activeTab="2"/>
  </bookViews>
  <sheets>
    <sheet name="Summary" sheetId="56" r:id="rId1"/>
    <sheet name="2018 Cost of Power Expense" sheetId="53" r:id="rId2"/>
    <sheet name="COP Rates 2015-2019" sheetId="35" r:id="rId3"/>
    <sheet name="2018 Load Forecast Output" sheetId="5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3">#REF!</definedName>
    <definedName name="CustomerCount" localSheetId="2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1">'2018 Cost of Power Expense'!$A$1:$AO$91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45621"/>
</workbook>
</file>

<file path=xl/calcChain.xml><?xml version="1.0" encoding="utf-8"?>
<calcChain xmlns="http://schemas.openxmlformats.org/spreadsheetml/2006/main">
  <c r="B5" i="35" l="1"/>
  <c r="B4" i="35"/>
  <c r="C17" i="35"/>
  <c r="M46" i="53" l="1"/>
  <c r="L46" i="53"/>
  <c r="K46" i="53"/>
  <c r="J46" i="53"/>
  <c r="I46" i="53"/>
  <c r="H46" i="53"/>
  <c r="G46" i="53"/>
  <c r="F46" i="53"/>
  <c r="E46" i="53"/>
  <c r="D46" i="53"/>
  <c r="C46" i="53"/>
  <c r="B46" i="53"/>
  <c r="M45" i="53"/>
  <c r="L45" i="53"/>
  <c r="K45" i="53"/>
  <c r="J45" i="53"/>
  <c r="I45" i="53"/>
  <c r="H45" i="53"/>
  <c r="G45" i="53"/>
  <c r="F45" i="53"/>
  <c r="E45" i="53"/>
  <c r="D45" i="53"/>
  <c r="C45" i="53"/>
  <c r="B45" i="53"/>
  <c r="M44" i="53"/>
  <c r="L44" i="53"/>
  <c r="K44" i="53"/>
  <c r="J44" i="53"/>
  <c r="I44" i="53"/>
  <c r="H44" i="53"/>
  <c r="G44" i="53"/>
  <c r="F44" i="53"/>
  <c r="E44" i="53"/>
  <c r="D44" i="53"/>
  <c r="C44" i="53"/>
  <c r="B44" i="53"/>
  <c r="M43" i="53"/>
  <c r="L43" i="53"/>
  <c r="K43" i="53"/>
  <c r="J43" i="53"/>
  <c r="I43" i="53"/>
  <c r="H43" i="53"/>
  <c r="G43" i="53"/>
  <c r="F43" i="53"/>
  <c r="E43" i="53"/>
  <c r="D43" i="53"/>
  <c r="C43" i="53"/>
  <c r="B43" i="53"/>
  <c r="M42" i="53"/>
  <c r="L42" i="53"/>
  <c r="K42" i="53"/>
  <c r="J42" i="53"/>
  <c r="I42" i="53"/>
  <c r="H42" i="53"/>
  <c r="G42" i="53"/>
  <c r="F42" i="53"/>
  <c r="E42" i="53"/>
  <c r="D42" i="53"/>
  <c r="C42" i="53"/>
  <c r="B42" i="53"/>
  <c r="M41" i="53"/>
  <c r="L41" i="53"/>
  <c r="K41" i="53"/>
  <c r="J41" i="53"/>
  <c r="I41" i="53"/>
  <c r="H41" i="53"/>
  <c r="G41" i="53"/>
  <c r="F41" i="53"/>
  <c r="E41" i="53"/>
  <c r="D41" i="53"/>
  <c r="C41" i="53"/>
  <c r="B41" i="53"/>
  <c r="M40" i="53"/>
  <c r="L40" i="53"/>
  <c r="K40" i="53"/>
  <c r="J40" i="53"/>
  <c r="I40" i="53"/>
  <c r="H40" i="53"/>
  <c r="G40" i="53"/>
  <c r="F40" i="53"/>
  <c r="E40" i="53"/>
  <c r="D40" i="53"/>
  <c r="C40" i="53"/>
  <c r="B40" i="53"/>
  <c r="M39" i="53"/>
  <c r="L39" i="53"/>
  <c r="K39" i="53"/>
  <c r="J39" i="53"/>
  <c r="I39" i="53"/>
  <c r="H39" i="53"/>
  <c r="G39" i="53"/>
  <c r="F39" i="53"/>
  <c r="E39" i="53"/>
  <c r="D39" i="53"/>
  <c r="C39" i="53"/>
  <c r="B39" i="53"/>
  <c r="U91" i="53" l="1"/>
  <c r="V91" i="53"/>
  <c r="W91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X43" i="53"/>
  <c r="W43" i="53"/>
  <c r="U43" i="53"/>
  <c r="T43" i="53"/>
  <c r="S43" i="53"/>
  <c r="Q43" i="53"/>
  <c r="P43" i="53"/>
  <c r="V42" i="53"/>
  <c r="T42" i="53"/>
  <c r="R9" i="53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O68" i="53" s="1"/>
  <c r="O79" i="53" s="1"/>
  <c r="AB79" i="53" s="1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Z46" i="53"/>
  <c r="P46" i="53"/>
  <c r="X45" i="53"/>
  <c r="W45" i="53"/>
  <c r="P77" i="53"/>
  <c r="X41" i="53"/>
  <c r="U41" i="53"/>
  <c r="R41" i="53"/>
  <c r="Q41" i="53"/>
  <c r="O41" i="53"/>
  <c r="Y73" i="53"/>
  <c r="X73" i="53"/>
  <c r="W73" i="53"/>
  <c r="S73" i="53"/>
  <c r="R73" i="53"/>
  <c r="Z72" i="53"/>
  <c r="X72" i="53"/>
  <c r="V72" i="53"/>
  <c r="U72" i="53"/>
  <c r="T72" i="53"/>
  <c r="Q72" i="53"/>
  <c r="X50" i="53"/>
  <c r="X61" i="53" s="1"/>
  <c r="T91" i="53" l="1"/>
  <c r="AB83" i="53"/>
  <c r="S91" i="53"/>
  <c r="Z91" i="53"/>
  <c r="R91" i="53"/>
  <c r="Y91" i="53"/>
  <c r="Q91" i="53"/>
  <c r="T6" i="53"/>
  <c r="W40" i="53"/>
  <c r="X40" i="53"/>
  <c r="R72" i="53"/>
  <c r="U51" i="53"/>
  <c r="U62" i="53" s="1"/>
  <c r="U73" i="53"/>
  <c r="Q55" i="53"/>
  <c r="Q77" i="53"/>
  <c r="Y44" i="53"/>
  <c r="Y77" i="53"/>
  <c r="V18" i="53"/>
  <c r="V29" i="53" s="1"/>
  <c r="V73" i="53"/>
  <c r="Q19" i="53"/>
  <c r="Q30" i="53" s="1"/>
  <c r="P73" i="53"/>
  <c r="AC73" i="53" s="1"/>
  <c r="S77" i="53"/>
  <c r="X91" i="53"/>
  <c r="P91" i="53"/>
  <c r="T51" i="53"/>
  <c r="T62" i="53" s="1"/>
  <c r="T73" i="53"/>
  <c r="X77" i="53"/>
  <c r="O73" i="53"/>
  <c r="Z77" i="53"/>
  <c r="O50" i="53"/>
  <c r="O72" i="53"/>
  <c r="Q51" i="53"/>
  <c r="Q62" i="53" s="1"/>
  <c r="Q73" i="53"/>
  <c r="T44" i="53"/>
  <c r="T77" i="53"/>
  <c r="W23" i="53"/>
  <c r="W34" i="53" s="1"/>
  <c r="O91" i="53"/>
  <c r="R11" i="53"/>
  <c r="R77" i="53"/>
  <c r="P50" i="53"/>
  <c r="P61" i="53" s="1"/>
  <c r="P72" i="53"/>
  <c r="U11" i="53"/>
  <c r="U77" i="53"/>
  <c r="Q39" i="53"/>
  <c r="W50" i="53"/>
  <c r="W61" i="53" s="1"/>
  <c r="W72" i="53"/>
  <c r="V11" i="53"/>
  <c r="V77" i="53"/>
  <c r="Y39" i="53"/>
  <c r="Y72" i="53"/>
  <c r="S50" i="53"/>
  <c r="S72" i="53"/>
  <c r="Z40" i="53"/>
  <c r="Z73" i="53"/>
  <c r="O55" i="53"/>
  <c r="O66" i="53" s="1"/>
  <c r="O77" i="53"/>
  <c r="W77" i="53"/>
  <c r="Q10" i="53"/>
  <c r="T9" i="53"/>
  <c r="P13" i="53"/>
  <c r="W10" i="53"/>
  <c r="R13" i="53"/>
  <c r="S12" i="53"/>
  <c r="T12" i="53"/>
  <c r="S8" i="53"/>
  <c r="P18" i="53"/>
  <c r="P29" i="53" s="1"/>
  <c r="Y7" i="53"/>
  <c r="Q42" i="53"/>
  <c r="Q9" i="53"/>
  <c r="S42" i="53"/>
  <c r="S9" i="53"/>
  <c r="Z42" i="53"/>
  <c r="Z9" i="53"/>
  <c r="V9" i="53"/>
  <c r="P10" i="53"/>
  <c r="X10" i="53"/>
  <c r="T21" i="53"/>
  <c r="T32" i="53" s="1"/>
  <c r="U9" i="53"/>
  <c r="U42" i="53"/>
  <c r="U50" i="53"/>
  <c r="U61" i="53" s="1"/>
  <c r="R67" i="53"/>
  <c r="X7" i="53"/>
  <c r="V43" i="53"/>
  <c r="V10" i="53"/>
  <c r="U10" i="53"/>
  <c r="R10" i="53"/>
  <c r="R43" i="53"/>
  <c r="T56" i="53"/>
  <c r="O12" i="53"/>
  <c r="O45" i="53"/>
  <c r="Z10" i="53"/>
  <c r="Z43" i="53"/>
  <c r="Y42" i="53"/>
  <c r="Y9" i="53"/>
  <c r="R8" i="53"/>
  <c r="X6" i="53"/>
  <c r="P76" i="53"/>
  <c r="O42" i="53"/>
  <c r="X52" i="53"/>
  <c r="X63" i="53" s="1"/>
  <c r="X74" i="53" s="1"/>
  <c r="V56" i="53"/>
  <c r="V67" i="53" s="1"/>
  <c r="V78" i="53" s="1"/>
  <c r="Y43" i="53"/>
  <c r="W9" i="53"/>
  <c r="W42" i="53"/>
  <c r="W53" i="53"/>
  <c r="W64" i="53" s="1"/>
  <c r="W75" i="53" s="1"/>
  <c r="T52" i="53"/>
  <c r="T63" i="53" s="1"/>
  <c r="T74" i="53" s="1"/>
  <c r="X9" i="53"/>
  <c r="X39" i="53"/>
  <c r="R42" i="53"/>
  <c r="R20" i="53"/>
  <c r="R31" i="53" s="1"/>
  <c r="X42" i="53"/>
  <c r="U45" i="53"/>
  <c r="U12" i="53"/>
  <c r="V45" i="53"/>
  <c r="V12" i="53"/>
  <c r="Q67" i="53"/>
  <c r="W63" i="53"/>
  <c r="R40" i="53"/>
  <c r="R51" i="53"/>
  <c r="Y40" i="53"/>
  <c r="Y51" i="53"/>
  <c r="R45" i="53"/>
  <c r="R12" i="53"/>
  <c r="X46" i="53"/>
  <c r="X13" i="53"/>
  <c r="P74" i="53"/>
  <c r="AC74" i="53" s="1"/>
  <c r="X78" i="53"/>
  <c r="R79" i="53"/>
  <c r="Y46" i="53"/>
  <c r="Y41" i="53"/>
  <c r="Y8" i="53"/>
  <c r="R52" i="53"/>
  <c r="P68" i="53"/>
  <c r="X11" i="53"/>
  <c r="R46" i="53"/>
  <c r="T46" i="53"/>
  <c r="T13" i="53"/>
  <c r="X8" i="53"/>
  <c r="O46" i="53"/>
  <c r="V46" i="53"/>
  <c r="X12" i="53"/>
  <c r="S46" i="53"/>
  <c r="O67" i="53"/>
  <c r="Z45" i="53"/>
  <c r="Z12" i="53"/>
  <c r="S13" i="53"/>
  <c r="Y13" i="53"/>
  <c r="Z8" i="53"/>
  <c r="Z41" i="53"/>
  <c r="W46" i="53"/>
  <c r="Q79" i="53"/>
  <c r="S41" i="53"/>
  <c r="P45" i="53"/>
  <c r="Y45" i="53"/>
  <c r="O52" i="53"/>
  <c r="U40" i="53"/>
  <c r="U46" i="53"/>
  <c r="Q52" i="53"/>
  <c r="V41" i="53"/>
  <c r="S45" i="53"/>
  <c r="X51" i="53"/>
  <c r="T55" i="53"/>
  <c r="T45" i="53"/>
  <c r="AC78" i="53"/>
  <c r="T39" i="53" l="1"/>
  <c r="T50" i="53"/>
  <c r="Q11" i="53"/>
  <c r="W51" i="53"/>
  <c r="W62" i="53" s="1"/>
  <c r="W7" i="53"/>
  <c r="R44" i="53"/>
  <c r="O39" i="53"/>
  <c r="AB39" i="53" s="1"/>
  <c r="R55" i="53"/>
  <c r="R66" i="53" s="1"/>
  <c r="T11" i="53"/>
  <c r="Y55" i="53"/>
  <c r="Y66" i="53" s="1"/>
  <c r="S44" i="53"/>
  <c r="U7" i="53"/>
  <c r="Q8" i="53"/>
  <c r="X18" i="53"/>
  <c r="X29" i="53" s="1"/>
  <c r="V20" i="53"/>
  <c r="V31" i="53" s="1"/>
  <c r="Q21" i="53"/>
  <c r="Q32" i="53" s="1"/>
  <c r="Y11" i="53"/>
  <c r="R24" i="53"/>
  <c r="R35" i="53" s="1"/>
  <c r="S6" i="53"/>
  <c r="W39" i="53"/>
  <c r="AC72" i="53"/>
  <c r="T40" i="53"/>
  <c r="Q50" i="53"/>
  <c r="Q61" i="53" s="1"/>
  <c r="S39" i="53"/>
  <c r="W17" i="53"/>
  <c r="U55" i="53"/>
  <c r="U66" i="53" s="1"/>
  <c r="U69" i="53" s="1"/>
  <c r="W12" i="53"/>
  <c r="U44" i="53"/>
  <c r="X55" i="53"/>
  <c r="X66" i="53" s="1"/>
  <c r="T7" i="53"/>
  <c r="O51" i="53"/>
  <c r="O58" i="53" s="1"/>
  <c r="O40" i="53"/>
  <c r="AB40" i="53" s="1"/>
  <c r="R6" i="53"/>
  <c r="W44" i="53"/>
  <c r="Y50" i="53"/>
  <c r="Q22" i="53"/>
  <c r="Q33" i="53" s="1"/>
  <c r="Y6" i="53"/>
  <c r="Z44" i="53"/>
  <c r="W55" i="53"/>
  <c r="W66" i="53" s="1"/>
  <c r="W69" i="53" s="1"/>
  <c r="W21" i="53"/>
  <c r="W32" i="53" s="1"/>
  <c r="W11" i="53"/>
  <c r="W22" i="53"/>
  <c r="W33" i="53" s="1"/>
  <c r="V55" i="53"/>
  <c r="V66" i="53" s="1"/>
  <c r="V44" i="53"/>
  <c r="X44" i="53"/>
  <c r="Z7" i="53"/>
  <c r="Z51" i="53"/>
  <c r="Z62" i="53" s="1"/>
  <c r="R21" i="53"/>
  <c r="R32" i="53" s="1"/>
  <c r="P6" i="53"/>
  <c r="P39" i="53"/>
  <c r="AC39" i="53" s="1"/>
  <c r="Q44" i="53"/>
  <c r="P40" i="53"/>
  <c r="AC40" i="53" s="1"/>
  <c r="P51" i="53"/>
  <c r="P62" i="53" s="1"/>
  <c r="O6" i="53"/>
  <c r="Z55" i="53"/>
  <c r="Z66" i="53" s="1"/>
  <c r="Y18" i="53"/>
  <c r="Y29" i="53" s="1"/>
  <c r="Q40" i="53"/>
  <c r="AD40" i="53" s="1"/>
  <c r="P7" i="53"/>
  <c r="S55" i="53"/>
  <c r="S66" i="53" s="1"/>
  <c r="T41" i="53"/>
  <c r="V22" i="53"/>
  <c r="V33" i="53" s="1"/>
  <c r="R50" i="53"/>
  <c r="R61" i="53" s="1"/>
  <c r="R39" i="53"/>
  <c r="R47" i="53" s="1"/>
  <c r="O44" i="53"/>
  <c r="Q7" i="53"/>
  <c r="O11" i="53"/>
  <c r="V51" i="53"/>
  <c r="V62" i="53" s="1"/>
  <c r="V40" i="53"/>
  <c r="P24" i="53"/>
  <c r="P35" i="53" s="1"/>
  <c r="U21" i="53"/>
  <c r="U32" i="53" s="1"/>
  <c r="T20" i="53"/>
  <c r="T31" i="53" s="1"/>
  <c r="Y47" i="53"/>
  <c r="U20" i="53"/>
  <c r="U31" i="53" s="1"/>
  <c r="T10" i="53"/>
  <c r="S20" i="53"/>
  <c r="S31" i="53" s="1"/>
  <c r="S10" i="53"/>
  <c r="S21" i="53"/>
  <c r="S32" i="53" s="1"/>
  <c r="Z21" i="53"/>
  <c r="Z32" i="53" s="1"/>
  <c r="Z20" i="53"/>
  <c r="Z31" i="53" s="1"/>
  <c r="O43" i="53"/>
  <c r="S23" i="53"/>
  <c r="S34" i="53" s="1"/>
  <c r="S19" i="53"/>
  <c r="S30" i="53" s="1"/>
  <c r="R19" i="53"/>
  <c r="R30" i="53" s="1"/>
  <c r="Y19" i="53"/>
  <c r="Y30" i="53" s="1"/>
  <c r="T23" i="53"/>
  <c r="T34" i="53" s="1"/>
  <c r="O23" i="53"/>
  <c r="O34" i="53" s="1"/>
  <c r="X22" i="53"/>
  <c r="X33" i="53" s="1"/>
  <c r="U8" i="53"/>
  <c r="U19" i="53"/>
  <c r="U30" i="53" s="1"/>
  <c r="W18" i="53"/>
  <c r="V7" i="53"/>
  <c r="P21" i="53"/>
  <c r="P32" i="53" s="1"/>
  <c r="X21" i="53"/>
  <c r="X32" i="53" s="1"/>
  <c r="Q20" i="53"/>
  <c r="Q31" i="53" s="1"/>
  <c r="Y20" i="53"/>
  <c r="Y31" i="53" s="1"/>
  <c r="AE79" i="53"/>
  <c r="AD79" i="53"/>
  <c r="T8" i="53"/>
  <c r="T19" i="53"/>
  <c r="T30" i="53" s="1"/>
  <c r="X47" i="53"/>
  <c r="W41" i="53"/>
  <c r="U39" i="53"/>
  <c r="X24" i="53"/>
  <c r="X35" i="53" s="1"/>
  <c r="W20" i="53"/>
  <c r="W31" i="53" s="1"/>
  <c r="V21" i="53"/>
  <c r="V32" i="53" s="1"/>
  <c r="T24" i="53"/>
  <c r="T35" i="53" s="1"/>
  <c r="X20" i="53"/>
  <c r="X31" i="53" s="1"/>
  <c r="X17" i="53"/>
  <c r="AB77" i="53"/>
  <c r="U6" i="53"/>
  <c r="U58" i="53"/>
  <c r="R78" i="53"/>
  <c r="Y10" i="53"/>
  <c r="Y21" i="53"/>
  <c r="Y32" i="53" s="1"/>
  <c r="T67" i="53"/>
  <c r="T78" i="53" s="1"/>
  <c r="R22" i="53"/>
  <c r="R33" i="53" s="1"/>
  <c r="P9" i="53"/>
  <c r="P42" i="53"/>
  <c r="O9" i="53"/>
  <c r="O7" i="53"/>
  <c r="V13" i="53"/>
  <c r="V24" i="53"/>
  <c r="V35" i="53" s="1"/>
  <c r="W74" i="53"/>
  <c r="X14" i="53"/>
  <c r="R63" i="53"/>
  <c r="Y62" i="53"/>
  <c r="U23" i="53"/>
  <c r="U34" i="53" s="1"/>
  <c r="T66" i="53"/>
  <c r="O8" i="53"/>
  <c r="Z19" i="53"/>
  <c r="Z30" i="53" s="1"/>
  <c r="Z23" i="53"/>
  <c r="Z34" i="53" s="1"/>
  <c r="S24" i="53"/>
  <c r="S35" i="53" s="1"/>
  <c r="X23" i="53"/>
  <c r="X34" i="53" s="1"/>
  <c r="O24" i="53"/>
  <c r="O35" i="53" s="1"/>
  <c r="X19" i="53"/>
  <c r="R23" i="53"/>
  <c r="R34" i="53" s="1"/>
  <c r="AC83" i="53"/>
  <c r="P79" i="53"/>
  <c r="AC79" i="53" s="1"/>
  <c r="Q13" i="53"/>
  <c r="Q46" i="53"/>
  <c r="O63" i="53"/>
  <c r="O61" i="53"/>
  <c r="R62" i="53"/>
  <c r="Q45" i="53"/>
  <c r="Q12" i="53"/>
  <c r="W13" i="53"/>
  <c r="W24" i="53"/>
  <c r="W35" i="53" s="1"/>
  <c r="V23" i="53"/>
  <c r="V34" i="53" s="1"/>
  <c r="O13" i="53"/>
  <c r="T17" i="53"/>
  <c r="V50" i="53"/>
  <c r="V39" i="53"/>
  <c r="V6" i="53"/>
  <c r="V8" i="53"/>
  <c r="V19" i="53"/>
  <c r="V30" i="53" s="1"/>
  <c r="P12" i="53"/>
  <c r="Z11" i="53"/>
  <c r="Z22" i="53"/>
  <c r="Z33" i="53" s="1"/>
  <c r="Z39" i="53"/>
  <c r="Z50" i="53"/>
  <c r="Z6" i="53"/>
  <c r="P41" i="53"/>
  <c r="P8" i="53"/>
  <c r="Q78" i="53"/>
  <c r="AD78" i="53" s="1"/>
  <c r="O78" i="53"/>
  <c r="AB78" i="53" s="1"/>
  <c r="P44" i="53"/>
  <c r="P55" i="53"/>
  <c r="Q63" i="53"/>
  <c r="S61" i="53"/>
  <c r="Z13" i="53"/>
  <c r="Z24" i="53"/>
  <c r="Z35" i="53" s="1"/>
  <c r="Q66" i="53"/>
  <c r="X62" i="53"/>
  <c r="S11" i="53"/>
  <c r="S22" i="53"/>
  <c r="S33" i="53" s="1"/>
  <c r="U24" i="53"/>
  <c r="U13" i="53"/>
  <c r="Y12" i="53"/>
  <c r="Y23" i="53"/>
  <c r="Y34" i="53" s="1"/>
  <c r="U22" i="53"/>
  <c r="U33" i="53" s="1"/>
  <c r="T61" i="53"/>
  <c r="T58" i="53"/>
  <c r="S40" i="53"/>
  <c r="S7" i="53"/>
  <c r="S51" i="53"/>
  <c r="AB84" i="53"/>
  <c r="R7" i="53"/>
  <c r="R18" i="53"/>
  <c r="R29" i="53" s="1"/>
  <c r="Y24" i="53"/>
  <c r="Y35" i="53" s="1"/>
  <c r="AF79" i="53"/>
  <c r="AD73" i="53"/>
  <c r="O62" i="53" l="1"/>
  <c r="U17" i="53"/>
  <c r="U28" i="53" s="1"/>
  <c r="T22" i="53"/>
  <c r="T33" i="53" s="1"/>
  <c r="W58" i="53"/>
  <c r="Y58" i="53"/>
  <c r="S47" i="53"/>
  <c r="U18" i="53"/>
  <c r="U29" i="53" s="1"/>
  <c r="Y61" i="53"/>
  <c r="R14" i="53"/>
  <c r="Y22" i="53"/>
  <c r="Y33" i="53" s="1"/>
  <c r="Z18" i="53"/>
  <c r="Z29" i="53" s="1"/>
  <c r="O17" i="53"/>
  <c r="W6" i="53"/>
  <c r="R17" i="53"/>
  <c r="R28" i="53" s="1"/>
  <c r="S17" i="53"/>
  <c r="S28" i="53" s="1"/>
  <c r="V47" i="53"/>
  <c r="Q58" i="53"/>
  <c r="X58" i="53"/>
  <c r="Q18" i="53"/>
  <c r="Q29" i="53" s="1"/>
  <c r="W47" i="53"/>
  <c r="P17" i="53"/>
  <c r="R58" i="53"/>
  <c r="T47" i="53"/>
  <c r="T18" i="53"/>
  <c r="T29" i="53" s="1"/>
  <c r="U47" i="53"/>
  <c r="Z47" i="53"/>
  <c r="S58" i="53"/>
  <c r="Q23" i="53"/>
  <c r="Q34" i="53" s="1"/>
  <c r="Y17" i="53"/>
  <c r="Q6" i="53"/>
  <c r="Q14" i="53" s="1"/>
  <c r="Q17" i="53"/>
  <c r="O22" i="53"/>
  <c r="O33" i="53" s="1"/>
  <c r="O47" i="53"/>
  <c r="Q24" i="53"/>
  <c r="Q35" i="53" s="1"/>
  <c r="R69" i="53"/>
  <c r="T14" i="53"/>
  <c r="Q47" i="53"/>
  <c r="O10" i="53"/>
  <c r="O21" i="53"/>
  <c r="O32" i="53" s="1"/>
  <c r="S14" i="53"/>
  <c r="V14" i="53"/>
  <c r="W29" i="53"/>
  <c r="P20" i="53"/>
  <c r="O20" i="53"/>
  <c r="X28" i="53"/>
  <c r="W8" i="53"/>
  <c r="W19" i="53"/>
  <c r="W25" i="53" s="1"/>
  <c r="AE40" i="53"/>
  <c r="P22" i="53"/>
  <c r="O69" i="53"/>
  <c r="AB91" i="53"/>
  <c r="T69" i="53"/>
  <c r="T80" i="53"/>
  <c r="AD77" i="53"/>
  <c r="P66" i="53"/>
  <c r="P58" i="53"/>
  <c r="AB73" i="53"/>
  <c r="O18" i="53"/>
  <c r="P47" i="53"/>
  <c r="AC84" i="53"/>
  <c r="AC91" i="53" s="1"/>
  <c r="Z17" i="53"/>
  <c r="P23" i="53"/>
  <c r="V17" i="53"/>
  <c r="Q69" i="53"/>
  <c r="W28" i="53"/>
  <c r="W80" i="53"/>
  <c r="U35" i="53"/>
  <c r="S62" i="53"/>
  <c r="Z14" i="53"/>
  <c r="O74" i="53"/>
  <c r="AB74" i="53" s="1"/>
  <c r="R74" i="53"/>
  <c r="AE74" i="53" s="1"/>
  <c r="T28" i="53"/>
  <c r="Y14" i="53"/>
  <c r="AD83" i="53"/>
  <c r="P11" i="53"/>
  <c r="Y69" i="53"/>
  <c r="O19" i="53"/>
  <c r="U80" i="53"/>
  <c r="Z61" i="53"/>
  <c r="Z58" i="53"/>
  <c r="U14" i="53"/>
  <c r="AE73" i="53"/>
  <c r="X30" i="53"/>
  <c r="X25" i="53"/>
  <c r="S18" i="53"/>
  <c r="V61" i="53"/>
  <c r="V58" i="53"/>
  <c r="X69" i="53"/>
  <c r="X80" i="53"/>
  <c r="Q74" i="53"/>
  <c r="AD74" i="53" s="1"/>
  <c r="P19" i="53"/>
  <c r="AG79" i="53"/>
  <c r="AE77" i="53"/>
  <c r="AE78" i="53"/>
  <c r="AD39" i="53"/>
  <c r="AE72" i="53"/>
  <c r="U25" i="53" l="1"/>
  <c r="T25" i="53"/>
  <c r="R36" i="53"/>
  <c r="R25" i="53"/>
  <c r="Y25" i="53"/>
  <c r="Y28" i="53"/>
  <c r="Y36" i="53" s="1"/>
  <c r="P28" i="53"/>
  <c r="Q28" i="53"/>
  <c r="Q25" i="53"/>
  <c r="O14" i="53"/>
  <c r="P14" i="53"/>
  <c r="P25" i="53"/>
  <c r="AF40" i="53"/>
  <c r="W14" i="53"/>
  <c r="AG40" i="53"/>
  <c r="W30" i="53"/>
  <c r="O31" i="53"/>
  <c r="P31" i="53"/>
  <c r="Z25" i="53"/>
  <c r="Z28" i="53"/>
  <c r="P33" i="53"/>
  <c r="R80" i="53"/>
  <c r="AB72" i="53"/>
  <c r="O80" i="53"/>
  <c r="T36" i="53"/>
  <c r="V69" i="53"/>
  <c r="V80" i="53"/>
  <c r="S80" i="53"/>
  <c r="O28" i="53"/>
  <c r="O25" i="53"/>
  <c r="AD84" i="53"/>
  <c r="Z69" i="53"/>
  <c r="Z80" i="53"/>
  <c r="AE83" i="53"/>
  <c r="Q80" i="53"/>
  <c r="AD72" i="53"/>
  <c r="U36" i="53"/>
  <c r="V28" i="53"/>
  <c r="V25" i="53"/>
  <c r="S69" i="53"/>
  <c r="P34" i="53"/>
  <c r="S29" i="53"/>
  <c r="P69" i="53"/>
  <c r="Y80" i="53"/>
  <c r="O29" i="53"/>
  <c r="P30" i="53"/>
  <c r="X36" i="53"/>
  <c r="O30" i="53"/>
  <c r="S25" i="53"/>
  <c r="AF73" i="53"/>
  <c r="AF72" i="53"/>
  <c r="AF77" i="53"/>
  <c r="AF74" i="53"/>
  <c r="AE39" i="53"/>
  <c r="AH79" i="53"/>
  <c r="AF78" i="53"/>
  <c r="Q36" i="53" l="1"/>
  <c r="AH40" i="53"/>
  <c r="S36" i="53"/>
  <c r="W36" i="53"/>
  <c r="AC77" i="53"/>
  <c r="P80" i="53"/>
  <c r="O36" i="53"/>
  <c r="Z36" i="53"/>
  <c r="V36" i="53"/>
  <c r="AF83" i="53"/>
  <c r="P36" i="53"/>
  <c r="AE84" i="53"/>
  <c r="AE91" i="53" s="1"/>
  <c r="AD91" i="53"/>
  <c r="AG78" i="53"/>
  <c r="AF39" i="53"/>
  <c r="AG72" i="53"/>
  <c r="AG74" i="53"/>
  <c r="AG73" i="53"/>
  <c r="AI79" i="53"/>
  <c r="AG77" i="53"/>
  <c r="AI40" i="53" l="1"/>
  <c r="AG83" i="53"/>
  <c r="AF84" i="53"/>
  <c r="AF91" i="53" s="1"/>
  <c r="AG39" i="53"/>
  <c r="AH73" i="53"/>
  <c r="AH72" i="53"/>
  <c r="AH74" i="53"/>
  <c r="AH77" i="53"/>
  <c r="AJ79" i="53"/>
  <c r="AH78" i="53"/>
  <c r="AJ40" i="53" l="1"/>
  <c r="AH83" i="53"/>
  <c r="AG84" i="53"/>
  <c r="AG91" i="53" s="1"/>
  <c r="AI78" i="53"/>
  <c r="AI77" i="53"/>
  <c r="AH39" i="53"/>
  <c r="AI72" i="53"/>
  <c r="AI73" i="53"/>
  <c r="AI74" i="53"/>
  <c r="AK79" i="53"/>
  <c r="AK40" i="53" l="1"/>
  <c r="AH84" i="53"/>
  <c r="AH91" i="53" s="1"/>
  <c r="AI83" i="53"/>
  <c r="AI39" i="53"/>
  <c r="AM79" i="53"/>
  <c r="AL79" i="53"/>
  <c r="AJ74" i="53"/>
  <c r="AJ72" i="53"/>
  <c r="AJ73" i="53"/>
  <c r="AJ77" i="53"/>
  <c r="AJ78" i="53"/>
  <c r="AM40" i="53" l="1"/>
  <c r="AL40" i="53"/>
  <c r="AJ83" i="53"/>
  <c r="AN79" i="53"/>
  <c r="AI84" i="53"/>
  <c r="AI91" i="53" s="1"/>
  <c r="AK74" i="53"/>
  <c r="AK73" i="53"/>
  <c r="AK77" i="53"/>
  <c r="AJ39" i="53"/>
  <c r="AK78" i="53"/>
  <c r="AK72" i="53"/>
  <c r="AN40" i="53" l="1"/>
  <c r="AJ84" i="53"/>
  <c r="AJ91" i="53" s="1"/>
  <c r="AK83" i="53"/>
  <c r="AL78" i="53"/>
  <c r="AM78" i="53"/>
  <c r="AL74" i="53"/>
  <c r="AM74" i="53"/>
  <c r="AL77" i="53"/>
  <c r="AM77" i="53"/>
  <c r="AK39" i="53"/>
  <c r="AM72" i="53"/>
  <c r="AL72" i="53"/>
  <c r="AL73" i="53"/>
  <c r="AM73" i="53"/>
  <c r="AN73" i="53" l="1"/>
  <c r="AN77" i="53"/>
  <c r="AM83" i="53"/>
  <c r="AL83" i="53"/>
  <c r="AK84" i="53"/>
  <c r="AK91" i="53" s="1"/>
  <c r="AN78" i="53"/>
  <c r="AN72" i="53"/>
  <c r="AL39" i="53"/>
  <c r="AM39" i="53"/>
  <c r="AN74" i="53"/>
  <c r="AN83" i="53" l="1"/>
  <c r="AM84" i="53"/>
  <c r="AL84" i="53"/>
  <c r="AL91" i="53"/>
  <c r="AN39" i="53"/>
  <c r="AN84" i="53" l="1"/>
  <c r="AN91" i="53" s="1"/>
  <c r="AM91" i="53"/>
  <c r="B11" i="56" l="1"/>
  <c r="AB45" i="53" l="1"/>
  <c r="AB44" i="53"/>
  <c r="AB46" i="53"/>
  <c r="AB41" i="53"/>
  <c r="AC46" i="53" l="1"/>
  <c r="AC41" i="53"/>
  <c r="AC44" i="53"/>
  <c r="AB42" i="53"/>
  <c r="AC45" i="53"/>
  <c r="AD45" i="53" l="1"/>
  <c r="AD41" i="53"/>
  <c r="AD46" i="53"/>
  <c r="AC42" i="53"/>
  <c r="AB43" i="53"/>
  <c r="AB47" i="53" s="1"/>
  <c r="AD44" i="53"/>
  <c r="AE44" i="53" l="1"/>
  <c r="AE41" i="53"/>
  <c r="AE46" i="53"/>
  <c r="AC43" i="53"/>
  <c r="AC47" i="53" s="1"/>
  <c r="AE45" i="53"/>
  <c r="AD42" i="53"/>
  <c r="AE42" i="53" l="1"/>
  <c r="AF46" i="53"/>
  <c r="AF41" i="53"/>
  <c r="AF45" i="53"/>
  <c r="AD43" i="53"/>
  <c r="AD47" i="53" s="1"/>
  <c r="AF44" i="53"/>
  <c r="AE43" i="53" l="1"/>
  <c r="AE47" i="53" s="1"/>
  <c r="AG44" i="53"/>
  <c r="AG46" i="53"/>
  <c r="AG45" i="53"/>
  <c r="AF42" i="53"/>
  <c r="AG41" i="53"/>
  <c r="AH44" i="53" l="1"/>
  <c r="AG42" i="53"/>
  <c r="AH46" i="53"/>
  <c r="AH41" i="53"/>
  <c r="AF43" i="53"/>
  <c r="AH45" i="53"/>
  <c r="AI41" i="53" l="1"/>
  <c r="AI46" i="53"/>
  <c r="AG43" i="53"/>
  <c r="AG47" i="53" s="1"/>
  <c r="AI44" i="53"/>
  <c r="AI45" i="53"/>
  <c r="AH42" i="53"/>
  <c r="AF47" i="53"/>
  <c r="AJ46" i="53" l="1"/>
  <c r="AJ44" i="53"/>
  <c r="AH43" i="53"/>
  <c r="AH47" i="53" s="1"/>
  <c r="AI42" i="53"/>
  <c r="AJ45" i="53"/>
  <c r="AJ41" i="53"/>
  <c r="AJ42" i="53" l="1"/>
  <c r="AI43" i="53"/>
  <c r="AI47" i="53" s="1"/>
  <c r="AK41" i="53"/>
  <c r="AK44" i="53"/>
  <c r="AK45" i="53"/>
  <c r="AK46" i="53"/>
  <c r="AM41" i="53" l="1"/>
  <c r="AL41" i="53"/>
  <c r="AJ43" i="53"/>
  <c r="AJ47" i="53" s="1"/>
  <c r="AL44" i="53"/>
  <c r="AM44" i="53"/>
  <c r="AN44" i="53" s="1"/>
  <c r="AL46" i="53"/>
  <c r="AM46" i="53"/>
  <c r="AK42" i="53"/>
  <c r="AL45" i="53"/>
  <c r="AM45" i="53"/>
  <c r="AN45" i="53" s="1"/>
  <c r="AN46" i="53" l="1"/>
  <c r="AK43" i="53"/>
  <c r="AK47" i="53" s="1"/>
  <c r="AL42" i="53"/>
  <c r="AM42" i="53"/>
  <c r="AN42" i="53" s="1"/>
  <c r="AN41" i="53"/>
  <c r="AL43" i="53" l="1"/>
  <c r="AL47" i="53" s="1"/>
  <c r="AM43" i="53"/>
  <c r="AM47" i="53" l="1"/>
  <c r="AN43" i="53"/>
  <c r="AN47" i="53" s="1"/>
  <c r="B7" i="56" l="1"/>
  <c r="AB75" i="53" l="1"/>
  <c r="AC75" i="53" l="1"/>
  <c r="AB76" i="53"/>
  <c r="AB80" i="53" s="1"/>
  <c r="AC76" i="53" l="1"/>
  <c r="AC80" i="53" s="1"/>
  <c r="AD75" i="53"/>
  <c r="AE75" i="53" l="1"/>
  <c r="AD76" i="53"/>
  <c r="AE76" i="53" l="1"/>
  <c r="AE80" i="53" s="1"/>
  <c r="AF75" i="53"/>
  <c r="AD80" i="53"/>
  <c r="AG75" i="53" l="1"/>
  <c r="AF76" i="53"/>
  <c r="AF80" i="53" s="1"/>
  <c r="AG76" i="53" l="1"/>
  <c r="AG80" i="53" s="1"/>
  <c r="AH75" i="53"/>
  <c r="AI75" i="53" l="1"/>
  <c r="AH76" i="53"/>
  <c r="AH80" i="53" s="1"/>
  <c r="AI76" i="53" l="1"/>
  <c r="AI80" i="53" s="1"/>
  <c r="AJ75" i="53"/>
  <c r="AJ76" i="53" l="1"/>
  <c r="AJ80" i="53" s="1"/>
  <c r="AK75" i="53"/>
  <c r="AK76" i="53" l="1"/>
  <c r="AK80" i="53" s="1"/>
  <c r="AM75" i="53"/>
  <c r="AL75" i="53"/>
  <c r="AL76" i="53" l="1"/>
  <c r="AL80" i="53" s="1"/>
  <c r="AM76" i="53"/>
  <c r="AM80" i="53" s="1"/>
  <c r="AN75" i="53"/>
  <c r="AN76" i="53" l="1"/>
  <c r="AN80" i="53" s="1"/>
  <c r="B10" i="56" l="1"/>
  <c r="AB54" i="53"/>
  <c r="AB51" i="53"/>
  <c r="AB53" i="53"/>
  <c r="AB57" i="53" l="1"/>
  <c r="AB56" i="53"/>
  <c r="AB52" i="53"/>
  <c r="AC53" i="53"/>
  <c r="AC51" i="53"/>
  <c r="AB55" i="53"/>
  <c r="AC54" i="53"/>
  <c r="AD51" i="53" l="1"/>
  <c r="AC52" i="53"/>
  <c r="AB65" i="53"/>
  <c r="AD54" i="53"/>
  <c r="AC56" i="53"/>
  <c r="AD53" i="53"/>
  <c r="AC57" i="53"/>
  <c r="AB62" i="53"/>
  <c r="AB68" i="53"/>
  <c r="AB50" i="53"/>
  <c r="AC55" i="53"/>
  <c r="AB64" i="53" l="1"/>
  <c r="AB63" i="53"/>
  <c r="AC62" i="53"/>
  <c r="AC65" i="53"/>
  <c r="AB67" i="53"/>
  <c r="AD55" i="53"/>
  <c r="AE53" i="53"/>
  <c r="AB58" i="53"/>
  <c r="AD57" i="53"/>
  <c r="AD52" i="53"/>
  <c r="AB61" i="53"/>
  <c r="AC50" i="53"/>
  <c r="AC58" i="53" s="1"/>
  <c r="AB66" i="53"/>
  <c r="AD56" i="53"/>
  <c r="AE51" i="53"/>
  <c r="AC68" i="53"/>
  <c r="AE54" i="53"/>
  <c r="AE52" i="53" l="1"/>
  <c r="AD62" i="53"/>
  <c r="AF54" i="53"/>
  <c r="AC66" i="53"/>
  <c r="AE57" i="53"/>
  <c r="AE55" i="53"/>
  <c r="AD50" i="53"/>
  <c r="AC67" i="53"/>
  <c r="AC63" i="53"/>
  <c r="AD68" i="53"/>
  <c r="AB69" i="53"/>
  <c r="AD65" i="53"/>
  <c r="AF51" i="53"/>
  <c r="AC61" i="53"/>
  <c r="AF53" i="53"/>
  <c r="AC64" i="53"/>
  <c r="AE56" i="53"/>
  <c r="AE62" i="53" l="1"/>
  <c r="AD64" i="53"/>
  <c r="AD63" i="53"/>
  <c r="AF55" i="53"/>
  <c r="AG53" i="53"/>
  <c r="AE65" i="53"/>
  <c r="AC69" i="53"/>
  <c r="AD67" i="53"/>
  <c r="AF57" i="53"/>
  <c r="AF52" i="53"/>
  <c r="AD61" i="53"/>
  <c r="AD58" i="53"/>
  <c r="AD66" i="53"/>
  <c r="AG51" i="53"/>
  <c r="AE50" i="53"/>
  <c r="AE58" i="53" s="1"/>
  <c r="AF56" i="53"/>
  <c r="AE68" i="53"/>
  <c r="AG54" i="53"/>
  <c r="AE64" i="53" l="1"/>
  <c r="AE66" i="53"/>
  <c r="AG57" i="53"/>
  <c r="AH53" i="53"/>
  <c r="AF62" i="53"/>
  <c r="AF68" i="53"/>
  <c r="AE67" i="53"/>
  <c r="AG55" i="53"/>
  <c r="AF50" i="53"/>
  <c r="AE61" i="53"/>
  <c r="AG56" i="53"/>
  <c r="AD69" i="53"/>
  <c r="AG52" i="53"/>
  <c r="AE63" i="53"/>
  <c r="AH54" i="53"/>
  <c r="AH51" i="53"/>
  <c r="AF65" i="53"/>
  <c r="AF61" i="53" l="1"/>
  <c r="AH57" i="53"/>
  <c r="AF58" i="53"/>
  <c r="AH52" i="53"/>
  <c r="AH55" i="53"/>
  <c r="AF64" i="53"/>
  <c r="AG65" i="53"/>
  <c r="AF66" i="53"/>
  <c r="AI51" i="53"/>
  <c r="AG62" i="53"/>
  <c r="AG68" i="53"/>
  <c r="AI54" i="53"/>
  <c r="AI53" i="53"/>
  <c r="AG50" i="53"/>
  <c r="AG58" i="53" s="1"/>
  <c r="AH56" i="53"/>
  <c r="AF63" i="53"/>
  <c r="AE69" i="53"/>
  <c r="AF67" i="53"/>
  <c r="AH65" i="53" l="1"/>
  <c r="AI57" i="53"/>
  <c r="AG67" i="53"/>
  <c r="AJ51" i="53"/>
  <c r="AF69" i="53"/>
  <c r="AH50" i="53"/>
  <c r="AH58" i="53" s="1"/>
  <c r="AG64" i="53"/>
  <c r="AI55" i="53"/>
  <c r="AG61" i="53"/>
  <c r="AJ53" i="53"/>
  <c r="AG63" i="53"/>
  <c r="AJ54" i="53"/>
  <c r="AG66" i="53"/>
  <c r="AI52" i="53"/>
  <c r="AH62" i="53"/>
  <c r="AI56" i="53"/>
  <c r="AH68" i="53"/>
  <c r="AK51" i="53" l="1"/>
  <c r="AK54" i="53"/>
  <c r="AI62" i="53"/>
  <c r="AH67" i="53"/>
  <c r="AJ56" i="53"/>
  <c r="AK53" i="53"/>
  <c r="AJ55" i="53"/>
  <c r="AH64" i="53"/>
  <c r="AJ52" i="53"/>
  <c r="AI50" i="53"/>
  <c r="AJ57" i="53"/>
  <c r="AH63" i="53"/>
  <c r="AI68" i="53"/>
  <c r="AG69" i="53"/>
  <c r="AI65" i="53"/>
  <c r="AH66" i="53"/>
  <c r="AH61" i="53"/>
  <c r="AI64" i="53" l="1"/>
  <c r="AK57" i="53"/>
  <c r="AI66" i="53"/>
  <c r="AI58" i="53"/>
  <c r="AM53" i="53"/>
  <c r="AL53" i="53"/>
  <c r="AM54" i="53"/>
  <c r="AL54" i="53"/>
  <c r="AI67" i="53"/>
  <c r="AJ62" i="53"/>
  <c r="AK55" i="53"/>
  <c r="AJ50" i="53"/>
  <c r="AJ58" i="53" s="1"/>
  <c r="AI63" i="53"/>
  <c r="AJ65" i="53"/>
  <c r="AH69" i="53"/>
  <c r="AK52" i="53"/>
  <c r="AL51" i="53"/>
  <c r="AM51" i="53"/>
  <c r="AI61" i="53"/>
  <c r="AJ68" i="53"/>
  <c r="AK56" i="53"/>
  <c r="AN51" i="53" l="1"/>
  <c r="AJ61" i="53"/>
  <c r="AI69" i="53"/>
  <c r="AJ63" i="53"/>
  <c r="AJ67" i="53"/>
  <c r="AK65" i="53"/>
  <c r="AK62" i="53"/>
  <c r="AM57" i="53"/>
  <c r="AL57" i="53"/>
  <c r="AJ66" i="53"/>
  <c r="AM56" i="53"/>
  <c r="AL56" i="53"/>
  <c r="AK50" i="53"/>
  <c r="AK58" i="53" s="1"/>
  <c r="AN54" i="53"/>
  <c r="AL52" i="53"/>
  <c r="AM52" i="53"/>
  <c r="AN52" i="53" s="1"/>
  <c r="AL55" i="53"/>
  <c r="AM55" i="53"/>
  <c r="AJ64" i="53"/>
  <c r="AK68" i="53"/>
  <c r="AN53" i="53"/>
  <c r="AK67" i="53" l="1"/>
  <c r="AN57" i="53"/>
  <c r="AK63" i="53"/>
  <c r="AL68" i="53"/>
  <c r="AM68" i="53"/>
  <c r="AN68" i="53" s="1"/>
  <c r="AK64" i="53"/>
  <c r="AL50" i="53"/>
  <c r="AL58" i="53" s="1"/>
  <c r="AM50" i="53"/>
  <c r="AM62" i="53"/>
  <c r="AL62" i="53"/>
  <c r="AK66" i="53"/>
  <c r="AJ69" i="53"/>
  <c r="AN55" i="53"/>
  <c r="AN56" i="53"/>
  <c r="AL65" i="53"/>
  <c r="AM65" i="53"/>
  <c r="AN65" i="53" s="1"/>
  <c r="AK61" i="53"/>
  <c r="AM66" i="53" l="1"/>
  <c r="AL66" i="53"/>
  <c r="AM61" i="53"/>
  <c r="AL61" i="53"/>
  <c r="AN62" i="53"/>
  <c r="AL63" i="53"/>
  <c r="AM63" i="53"/>
  <c r="AK69" i="53"/>
  <c r="AM58" i="53"/>
  <c r="AN50" i="53"/>
  <c r="AN58" i="53" s="1"/>
  <c r="AM64" i="53"/>
  <c r="AL64" i="53"/>
  <c r="AM67" i="53"/>
  <c r="AL67" i="53"/>
  <c r="AN63" i="53" l="1"/>
  <c r="B8" i="56"/>
  <c r="AL69" i="53"/>
  <c r="AN67" i="53"/>
  <c r="AN64" i="53"/>
  <c r="AM69" i="53"/>
  <c r="AN61" i="53"/>
  <c r="AN66" i="53"/>
  <c r="AN69" i="53" l="1"/>
  <c r="B9" i="56" l="1"/>
  <c r="B18" i="53" l="1"/>
  <c r="AB18" i="53" s="1"/>
  <c r="E17" i="53"/>
  <c r="AE17" i="53" s="1"/>
  <c r="C17" i="53"/>
  <c r="AC17" i="53" s="1"/>
  <c r="D24" i="53"/>
  <c r="AD24" i="53" s="1"/>
  <c r="D23" i="53"/>
  <c r="AD23" i="53" s="1"/>
  <c r="B23" i="53"/>
  <c r="AB23" i="53" s="1"/>
  <c r="D22" i="53"/>
  <c r="AD22" i="53" s="1"/>
  <c r="D21" i="53"/>
  <c r="AD21" i="53" s="1"/>
  <c r="B21" i="53"/>
  <c r="AB21" i="53" s="1"/>
  <c r="D20" i="53"/>
  <c r="AD20" i="53" s="1"/>
  <c r="D19" i="53"/>
  <c r="AD19" i="53" s="1"/>
  <c r="B19" i="53"/>
  <c r="AB19" i="53" s="1"/>
  <c r="D18" i="53"/>
  <c r="AD18" i="53" s="1"/>
  <c r="B20" i="53"/>
  <c r="AB20" i="53" s="1"/>
  <c r="B17" i="53"/>
  <c r="AB17" i="53" s="1"/>
  <c r="D17" i="53"/>
  <c r="AD17" i="53" s="1"/>
  <c r="E24" i="53"/>
  <c r="AE24" i="53" s="1"/>
  <c r="C24" i="53"/>
  <c r="AC24" i="53" s="1"/>
  <c r="E18" i="53"/>
  <c r="AE18" i="53" s="1"/>
  <c r="E23" i="53"/>
  <c r="AE23" i="53" s="1"/>
  <c r="C23" i="53"/>
  <c r="AC23" i="53" s="1"/>
  <c r="E22" i="53"/>
  <c r="AE22" i="53" s="1"/>
  <c r="C22" i="53"/>
  <c r="AC22" i="53" s="1"/>
  <c r="B24" i="53"/>
  <c r="AB24" i="53" s="1"/>
  <c r="E19" i="53"/>
  <c r="AE19" i="53" s="1"/>
  <c r="C19" i="53"/>
  <c r="AC19" i="53" s="1"/>
  <c r="C18" i="53"/>
  <c r="AC18" i="53" s="1"/>
  <c r="E21" i="53"/>
  <c r="AE21" i="53" s="1"/>
  <c r="C21" i="53"/>
  <c r="AC21" i="53" s="1"/>
  <c r="E20" i="53"/>
  <c r="AE20" i="53" s="1"/>
  <c r="C20" i="53"/>
  <c r="AC20" i="53" s="1"/>
  <c r="B22" i="53"/>
  <c r="AB22" i="53" s="1"/>
  <c r="AE25" i="53" l="1"/>
  <c r="AD25" i="53"/>
  <c r="AB25" i="53"/>
  <c r="AC25" i="53"/>
  <c r="B29" i="53"/>
  <c r="AB29" i="53" s="1"/>
  <c r="B28" i="53"/>
  <c r="AB28" i="53" s="1"/>
  <c r="D28" i="53"/>
  <c r="AD28" i="53" s="1"/>
  <c r="E35" i="53"/>
  <c r="AE35" i="53" s="1"/>
  <c r="C35" i="53"/>
  <c r="AC35" i="53" s="1"/>
  <c r="B31" i="53"/>
  <c r="AB31" i="53" s="1"/>
  <c r="E34" i="53"/>
  <c r="AE34" i="53" s="1"/>
  <c r="C34" i="53"/>
  <c r="AC34" i="53" s="1"/>
  <c r="E33" i="53"/>
  <c r="AE33" i="53" s="1"/>
  <c r="C33" i="53"/>
  <c r="AC33" i="53" s="1"/>
  <c r="E32" i="53"/>
  <c r="AE32" i="53" s="1"/>
  <c r="C32" i="53"/>
  <c r="AC32" i="53" s="1"/>
  <c r="E31" i="53"/>
  <c r="AE31" i="53" s="1"/>
  <c r="C31" i="53"/>
  <c r="AC31" i="53" s="1"/>
  <c r="D29" i="53"/>
  <c r="AD29" i="53" s="1"/>
  <c r="E30" i="53"/>
  <c r="AE30" i="53" s="1"/>
  <c r="C30" i="53"/>
  <c r="AC30" i="53" s="1"/>
  <c r="E29" i="53"/>
  <c r="AE29" i="53" s="1"/>
  <c r="C29" i="53"/>
  <c r="AC29" i="53" s="1"/>
  <c r="E28" i="53"/>
  <c r="AE28" i="53" s="1"/>
  <c r="C28" i="53"/>
  <c r="AC28" i="53" s="1"/>
  <c r="D35" i="53"/>
  <c r="AD35" i="53" s="1"/>
  <c r="B30" i="53"/>
  <c r="AB30" i="53" s="1"/>
  <c r="B33" i="53"/>
  <c r="AB33" i="53" s="1"/>
  <c r="D34" i="53"/>
  <c r="AD34" i="53" s="1"/>
  <c r="B34" i="53"/>
  <c r="AB34" i="53" s="1"/>
  <c r="D33" i="53"/>
  <c r="AD33" i="53" s="1"/>
  <c r="D32" i="53"/>
  <c r="AD32" i="53" s="1"/>
  <c r="B32" i="53"/>
  <c r="AB32" i="53" s="1"/>
  <c r="D31" i="53"/>
  <c r="AD31" i="53" s="1"/>
  <c r="B35" i="53"/>
  <c r="AB35" i="53" s="1"/>
  <c r="D30" i="53"/>
  <c r="AD30" i="53" s="1"/>
  <c r="G6" i="53" l="1"/>
  <c r="AG6" i="53" s="1"/>
  <c r="G12" i="53"/>
  <c r="AG12" i="53" s="1"/>
  <c r="J11" i="53"/>
  <c r="AJ11" i="53" s="1"/>
  <c r="H11" i="53"/>
  <c r="AH11" i="53" s="1"/>
  <c r="H9" i="53"/>
  <c r="AH9" i="53" s="1"/>
  <c r="I10" i="53"/>
  <c r="AI10" i="53" s="1"/>
  <c r="G10" i="53"/>
  <c r="AG10" i="53" s="1"/>
  <c r="J9" i="53"/>
  <c r="AJ9" i="53" s="1"/>
  <c r="J7" i="53"/>
  <c r="AJ7" i="53" s="1"/>
  <c r="F6" i="53"/>
  <c r="AF6" i="53" s="1"/>
  <c r="K8" i="53"/>
  <c r="AK8" i="53" s="1"/>
  <c r="F12" i="53"/>
  <c r="AF12" i="53" s="1"/>
  <c r="F10" i="53"/>
  <c r="AF10" i="53" s="1"/>
  <c r="F8" i="53"/>
  <c r="AF8" i="53" s="1"/>
  <c r="I8" i="53"/>
  <c r="AI8" i="53" s="1"/>
  <c r="K13" i="53"/>
  <c r="AK13" i="53" s="1"/>
  <c r="H7" i="53"/>
  <c r="AH7" i="53" s="1"/>
  <c r="I13" i="53"/>
  <c r="AI13" i="53" s="1"/>
  <c r="K6" i="53"/>
  <c r="AK6" i="53" s="1"/>
  <c r="G13" i="53"/>
  <c r="AG13" i="53" s="1"/>
  <c r="I6" i="53"/>
  <c r="AI6" i="53" s="1"/>
  <c r="J12" i="53"/>
  <c r="AJ12" i="53" s="1"/>
  <c r="H10" i="53"/>
  <c r="AH10" i="53" s="1"/>
  <c r="I9" i="53"/>
  <c r="AI9" i="53" s="1"/>
  <c r="F13" i="53"/>
  <c r="AF13" i="53" s="1"/>
  <c r="F11" i="53"/>
  <c r="AF11" i="53" s="1"/>
  <c r="H8" i="53"/>
  <c r="AH8" i="53" s="1"/>
  <c r="H13" i="53"/>
  <c r="AH13" i="53" s="1"/>
  <c r="J6" i="53"/>
  <c r="AJ6" i="53" s="1"/>
  <c r="K10" i="53"/>
  <c r="AK10" i="53" s="1"/>
  <c r="H12" i="53"/>
  <c r="AH12" i="53" s="1"/>
  <c r="K11" i="53"/>
  <c r="AK11" i="53" s="1"/>
  <c r="I11" i="53"/>
  <c r="AI11" i="53" s="1"/>
  <c r="G11" i="53"/>
  <c r="AG11" i="53" s="1"/>
  <c r="J10" i="53"/>
  <c r="AJ10" i="53" s="1"/>
  <c r="K9" i="53"/>
  <c r="AK9" i="53" s="1"/>
  <c r="F7" i="53"/>
  <c r="AF7" i="53" s="1"/>
  <c r="G9" i="53"/>
  <c r="AG9" i="53" s="1"/>
  <c r="J8" i="53"/>
  <c r="AJ8" i="53" s="1"/>
  <c r="F9" i="53"/>
  <c r="AF9" i="53" s="1"/>
  <c r="K7" i="53"/>
  <c r="AK7" i="53" s="1"/>
  <c r="I12" i="53"/>
  <c r="AI12" i="53" s="1"/>
  <c r="I7" i="53"/>
  <c r="AI7" i="53" s="1"/>
  <c r="J13" i="53"/>
  <c r="AJ13" i="53" s="1"/>
  <c r="G7" i="53"/>
  <c r="AG7" i="53" s="1"/>
  <c r="K12" i="53"/>
  <c r="AK12" i="53" s="1"/>
  <c r="H6" i="53"/>
  <c r="AH6" i="53" s="1"/>
  <c r="G8" i="53"/>
  <c r="AG8" i="53" s="1"/>
  <c r="AE36" i="53"/>
  <c r="AD36" i="53"/>
  <c r="AB36" i="53"/>
  <c r="F29" i="53"/>
  <c r="AF29" i="53" s="1"/>
  <c r="I31" i="53"/>
  <c r="AI31" i="53" s="1"/>
  <c r="K28" i="53"/>
  <c r="AK28" i="53" s="1"/>
  <c r="G31" i="53"/>
  <c r="AG31" i="53" s="1"/>
  <c r="I28" i="53"/>
  <c r="AI28" i="53" s="1"/>
  <c r="K30" i="53"/>
  <c r="AK30" i="53" s="1"/>
  <c r="G28" i="53"/>
  <c r="AG28" i="53" s="1"/>
  <c r="I30" i="53"/>
  <c r="AI30" i="53" s="1"/>
  <c r="K31" i="53"/>
  <c r="AK31" i="53" s="1"/>
  <c r="G30" i="53"/>
  <c r="AG30" i="53" s="1"/>
  <c r="H35" i="53"/>
  <c r="AH35" i="53" s="1"/>
  <c r="K29" i="53"/>
  <c r="AK29" i="53" s="1"/>
  <c r="F35" i="53"/>
  <c r="AF35" i="53" s="1"/>
  <c r="I29" i="53"/>
  <c r="AI29" i="53" s="1"/>
  <c r="J34" i="53"/>
  <c r="AJ34" i="53" s="1"/>
  <c r="G29" i="53"/>
  <c r="AG29" i="53" s="1"/>
  <c r="J35" i="53"/>
  <c r="AJ35" i="53" s="1"/>
  <c r="G32" i="53"/>
  <c r="AG32" i="53" s="1"/>
  <c r="F34" i="53"/>
  <c r="AF34" i="53" s="1"/>
  <c r="J33" i="53"/>
  <c r="AJ33" i="53" s="1"/>
  <c r="H33" i="53"/>
  <c r="AH33" i="53" s="1"/>
  <c r="H34" i="53"/>
  <c r="AH34" i="53" s="1"/>
  <c r="J32" i="53"/>
  <c r="AJ32" i="53" s="1"/>
  <c r="H32" i="53"/>
  <c r="AH32" i="53" s="1"/>
  <c r="F32" i="53"/>
  <c r="AF32" i="53" s="1"/>
  <c r="F33" i="53"/>
  <c r="AF33" i="53" s="1"/>
  <c r="F28" i="53"/>
  <c r="AF28" i="53" s="1"/>
  <c r="H31" i="53"/>
  <c r="AH31" i="53" s="1"/>
  <c r="J28" i="53"/>
  <c r="AJ28" i="53" s="1"/>
  <c r="F31" i="53"/>
  <c r="AF31" i="53" s="1"/>
  <c r="H28" i="53"/>
  <c r="AH28" i="53" s="1"/>
  <c r="J30" i="53"/>
  <c r="AJ30" i="53" s="1"/>
  <c r="K35" i="53"/>
  <c r="AK35" i="53" s="1"/>
  <c r="J31" i="53"/>
  <c r="AJ31" i="53" s="1"/>
  <c r="I32" i="53"/>
  <c r="AI32" i="53" s="1"/>
  <c r="I35" i="53"/>
  <c r="AI35" i="53" s="1"/>
  <c r="F30" i="53"/>
  <c r="AF30" i="53" s="1"/>
  <c r="G35" i="53"/>
  <c r="AG35" i="53" s="1"/>
  <c r="J29" i="53"/>
  <c r="AJ29" i="53" s="1"/>
  <c r="K34" i="53"/>
  <c r="AK34" i="53" s="1"/>
  <c r="H29" i="53"/>
  <c r="AH29" i="53" s="1"/>
  <c r="I34" i="53"/>
  <c r="AI34" i="53" s="1"/>
  <c r="H30" i="53"/>
  <c r="AH30" i="53" s="1"/>
  <c r="G34" i="53"/>
  <c r="AG34" i="53" s="1"/>
  <c r="K33" i="53"/>
  <c r="AK33" i="53" s="1"/>
  <c r="I33" i="53"/>
  <c r="AI33" i="53" s="1"/>
  <c r="G33" i="53"/>
  <c r="AG33" i="53" s="1"/>
  <c r="K32" i="53"/>
  <c r="AK32" i="53" s="1"/>
  <c r="F18" i="53"/>
  <c r="AF18" i="53" s="1"/>
  <c r="F17" i="53"/>
  <c r="AF17" i="53" s="1"/>
  <c r="H20" i="53"/>
  <c r="AH20" i="53" s="1"/>
  <c r="J17" i="53"/>
  <c r="AJ17" i="53" s="1"/>
  <c r="F20" i="53"/>
  <c r="AF20" i="53" s="1"/>
  <c r="H17" i="53"/>
  <c r="AH17" i="53" s="1"/>
  <c r="J19" i="53"/>
  <c r="AJ19" i="53" s="1"/>
  <c r="K24" i="53"/>
  <c r="AK24" i="53" s="1"/>
  <c r="J24" i="53"/>
  <c r="AJ24" i="53" s="1"/>
  <c r="I24" i="53"/>
  <c r="AI24" i="53" s="1"/>
  <c r="F19" i="53"/>
  <c r="AF19" i="53" s="1"/>
  <c r="G24" i="53"/>
  <c r="AG24" i="53" s="1"/>
  <c r="J18" i="53"/>
  <c r="AJ18" i="53" s="1"/>
  <c r="K23" i="53"/>
  <c r="AK23" i="53" s="1"/>
  <c r="H18" i="53"/>
  <c r="AH18" i="53" s="1"/>
  <c r="I23" i="53"/>
  <c r="AI23" i="53" s="1"/>
  <c r="H23" i="53"/>
  <c r="AH23" i="53" s="1"/>
  <c r="G23" i="53"/>
  <c r="AG23" i="53" s="1"/>
  <c r="K22" i="53"/>
  <c r="AK22" i="53" s="1"/>
  <c r="I22" i="53"/>
  <c r="AI22" i="53" s="1"/>
  <c r="G22" i="53"/>
  <c r="AG22" i="53" s="1"/>
  <c r="F22" i="53"/>
  <c r="AF22" i="53" s="1"/>
  <c r="K21" i="53"/>
  <c r="AK21" i="53" s="1"/>
  <c r="I21" i="53"/>
  <c r="AI21" i="53" s="1"/>
  <c r="G21" i="53"/>
  <c r="AG21" i="53" s="1"/>
  <c r="K20" i="53"/>
  <c r="AK20" i="53" s="1"/>
  <c r="J20" i="53"/>
  <c r="AJ20" i="53" s="1"/>
  <c r="I20" i="53"/>
  <c r="AI20" i="53" s="1"/>
  <c r="K17" i="53"/>
  <c r="AK17" i="53" s="1"/>
  <c r="G20" i="53"/>
  <c r="AG20" i="53" s="1"/>
  <c r="I17" i="53"/>
  <c r="AI17" i="53" s="1"/>
  <c r="K19" i="53"/>
  <c r="AK19" i="53" s="1"/>
  <c r="G17" i="53"/>
  <c r="AG17" i="53" s="1"/>
  <c r="I19" i="53"/>
  <c r="AI19" i="53" s="1"/>
  <c r="H19" i="53"/>
  <c r="AH19" i="53" s="1"/>
  <c r="G19" i="53"/>
  <c r="AG19" i="53" s="1"/>
  <c r="H24" i="53"/>
  <c r="AH24" i="53" s="1"/>
  <c r="K18" i="53"/>
  <c r="AK18" i="53" s="1"/>
  <c r="F24" i="53"/>
  <c r="AF24" i="53" s="1"/>
  <c r="I18" i="53"/>
  <c r="AI18" i="53" s="1"/>
  <c r="J23" i="53"/>
  <c r="AJ23" i="53" s="1"/>
  <c r="G18" i="53"/>
  <c r="AG18" i="53" s="1"/>
  <c r="J21" i="53"/>
  <c r="AJ21" i="53" s="1"/>
  <c r="F23" i="53"/>
  <c r="AF23" i="53" s="1"/>
  <c r="J22" i="53"/>
  <c r="AJ22" i="53" s="1"/>
  <c r="H22" i="53"/>
  <c r="AH22" i="53" s="1"/>
  <c r="H21" i="53"/>
  <c r="AH21" i="53" s="1"/>
  <c r="F21" i="53"/>
  <c r="AF21" i="53" s="1"/>
  <c r="AC36" i="53"/>
  <c r="AH14" i="53" l="1"/>
  <c r="AJ25" i="53"/>
  <c r="AJ36" i="53"/>
  <c r="AI36" i="53"/>
  <c r="AF14" i="53"/>
  <c r="AJ14" i="53"/>
  <c r="AI14" i="53"/>
  <c r="AK14" i="53"/>
  <c r="L7" i="53"/>
  <c r="AL7" i="53" s="1"/>
  <c r="L6" i="53"/>
  <c r="AL6" i="53" s="1"/>
  <c r="M13" i="53"/>
  <c r="AM13" i="53" s="1"/>
  <c r="M12" i="53"/>
  <c r="AM12" i="53" s="1"/>
  <c r="M11" i="53"/>
  <c r="AM11" i="53" s="1"/>
  <c r="M10" i="53"/>
  <c r="AM10" i="53" s="1"/>
  <c r="M9" i="53"/>
  <c r="AM9" i="53" s="1"/>
  <c r="M8" i="53"/>
  <c r="AM8" i="53" s="1"/>
  <c r="M7" i="53"/>
  <c r="AM7" i="53" s="1"/>
  <c r="L9" i="53"/>
  <c r="AL9" i="53" s="1"/>
  <c r="M6" i="53"/>
  <c r="AM6" i="53" s="1"/>
  <c r="L13" i="53"/>
  <c r="AL13" i="53" s="1"/>
  <c r="L12" i="53"/>
  <c r="AL12" i="53" s="1"/>
  <c r="L10" i="53"/>
  <c r="AL10" i="53" s="1"/>
  <c r="L8" i="53"/>
  <c r="AL8" i="53" s="1"/>
  <c r="L11" i="53"/>
  <c r="AL11" i="53" s="1"/>
  <c r="AG14" i="53"/>
  <c r="AH25" i="53"/>
  <c r="AH36" i="53"/>
  <c r="AG36" i="53"/>
  <c r="AK25" i="53"/>
  <c r="L18" i="53"/>
  <c r="AL18" i="53" s="1"/>
  <c r="M17" i="53"/>
  <c r="AM17" i="53" s="1"/>
  <c r="L24" i="53"/>
  <c r="AL24" i="53" s="1"/>
  <c r="L23" i="53"/>
  <c r="AL23" i="53" s="1"/>
  <c r="L21" i="53"/>
  <c r="AL21" i="53" s="1"/>
  <c r="L20" i="53"/>
  <c r="AL20" i="53" s="1"/>
  <c r="L19" i="53"/>
  <c r="AL19" i="53" s="1"/>
  <c r="M19" i="53"/>
  <c r="AM19" i="53" s="1"/>
  <c r="M21" i="53"/>
  <c r="AM21" i="53" s="1"/>
  <c r="L22" i="53"/>
  <c r="AL22" i="53" s="1"/>
  <c r="L17" i="53"/>
  <c r="AL17" i="53" s="1"/>
  <c r="M24" i="53"/>
  <c r="AM24" i="53" s="1"/>
  <c r="M23" i="53"/>
  <c r="AM23" i="53" s="1"/>
  <c r="M22" i="53"/>
  <c r="AM22" i="53" s="1"/>
  <c r="M20" i="53"/>
  <c r="AM20" i="53" s="1"/>
  <c r="M18" i="53"/>
  <c r="AM18" i="53" s="1"/>
  <c r="L29" i="53"/>
  <c r="AL29" i="53" s="1"/>
  <c r="L28" i="53"/>
  <c r="AL28" i="53" s="1"/>
  <c r="M35" i="53"/>
  <c r="AM35" i="53" s="1"/>
  <c r="M34" i="53"/>
  <c r="AM34" i="53" s="1"/>
  <c r="M33" i="53"/>
  <c r="AM33" i="53" s="1"/>
  <c r="M32" i="53"/>
  <c r="AM32" i="53" s="1"/>
  <c r="M31" i="53"/>
  <c r="AM31" i="53" s="1"/>
  <c r="M30" i="53"/>
  <c r="AM30" i="53" s="1"/>
  <c r="M29" i="53"/>
  <c r="AM29" i="53" s="1"/>
  <c r="L32" i="53"/>
  <c r="AL32" i="53" s="1"/>
  <c r="L30" i="53"/>
  <c r="AL30" i="53" s="1"/>
  <c r="L31" i="53"/>
  <c r="AL31" i="53" s="1"/>
  <c r="M28" i="53"/>
  <c r="AM28" i="53" s="1"/>
  <c r="L35" i="53"/>
  <c r="AL35" i="53" s="1"/>
  <c r="L34" i="53"/>
  <c r="AL34" i="53" s="1"/>
  <c r="L33" i="53"/>
  <c r="AL33" i="53" s="1"/>
  <c r="AF25" i="53"/>
  <c r="AF36" i="53"/>
  <c r="AK36" i="53"/>
  <c r="AG25" i="53"/>
  <c r="AI25" i="53"/>
  <c r="AN24" i="53" l="1"/>
  <c r="AN32" i="53"/>
  <c r="AN31" i="53"/>
  <c r="AN17" i="53"/>
  <c r="AN34" i="53"/>
  <c r="AN19" i="53"/>
  <c r="AN20" i="53"/>
  <c r="AN18" i="53"/>
  <c r="AN21" i="53"/>
  <c r="AN30" i="53"/>
  <c r="AN23" i="53"/>
  <c r="AN22" i="53"/>
  <c r="AM14" i="53"/>
  <c r="AN33" i="53"/>
  <c r="AN29" i="53"/>
  <c r="AN35" i="53"/>
  <c r="AL14" i="53"/>
  <c r="AM36" i="53"/>
  <c r="AN28" i="53"/>
  <c r="AL25" i="53"/>
  <c r="AM25" i="53"/>
  <c r="AL36" i="53"/>
  <c r="AN25" i="53" l="1"/>
  <c r="AN36" i="53"/>
  <c r="B6" i="56" s="1"/>
  <c r="C14" i="35" l="1"/>
  <c r="B3" i="35" s="1"/>
  <c r="C18" i="35"/>
  <c r="C19" i="35" s="1"/>
  <c r="E10" i="53" l="1"/>
  <c r="AE10" i="53" s="1"/>
  <c r="E8" i="53"/>
  <c r="AE8" i="53" s="1"/>
  <c r="E6" i="53"/>
  <c r="AE6" i="53" s="1"/>
  <c r="B12" i="53"/>
  <c r="AB12" i="53" s="1"/>
  <c r="D7" i="53"/>
  <c r="AD7" i="53" s="1"/>
  <c r="C12" i="53"/>
  <c r="AC12" i="53" s="1"/>
  <c r="B10" i="53"/>
  <c r="AB10" i="53" s="1"/>
  <c r="D6" i="53"/>
  <c r="AD6" i="53" s="1"/>
  <c r="C10" i="53"/>
  <c r="AC10" i="53" s="1"/>
  <c r="C8" i="53"/>
  <c r="AC8" i="53" s="1"/>
  <c r="C6" i="53"/>
  <c r="AC6" i="53" s="1"/>
  <c r="D11" i="53"/>
  <c r="AD11" i="53" s="1"/>
  <c r="B6" i="53"/>
  <c r="AB6" i="53" s="1"/>
  <c r="C11" i="53"/>
  <c r="AC11" i="53" s="1"/>
  <c r="D9" i="53"/>
  <c r="AD9" i="53" s="1"/>
  <c r="E13" i="53"/>
  <c r="AE13" i="53" s="1"/>
  <c r="E9" i="53"/>
  <c r="AE9" i="53" s="1"/>
  <c r="E7" i="53"/>
  <c r="AE7" i="53" s="1"/>
  <c r="D13" i="53"/>
  <c r="AD13" i="53" s="1"/>
  <c r="B11" i="53"/>
  <c r="AB11" i="53" s="1"/>
  <c r="C13" i="53"/>
  <c r="AC13" i="53" s="1"/>
  <c r="B13" i="53"/>
  <c r="AB13" i="53" s="1"/>
  <c r="B9" i="53"/>
  <c r="AB9" i="53" s="1"/>
  <c r="E11" i="53"/>
  <c r="AE11" i="53" s="1"/>
  <c r="B7" i="53"/>
  <c r="AB7" i="53" s="1"/>
  <c r="C9" i="53"/>
  <c r="AC9" i="53" s="1"/>
  <c r="C7" i="53"/>
  <c r="AC7" i="53" s="1"/>
  <c r="D12" i="53"/>
  <c r="AD12" i="53" s="1"/>
  <c r="D8" i="53"/>
  <c r="AD8" i="53" s="1"/>
  <c r="E12" i="53"/>
  <c r="AE12" i="53" s="1"/>
  <c r="D10" i="53"/>
  <c r="AD10" i="53" s="1"/>
  <c r="B8" i="53"/>
  <c r="AB8" i="53" s="1"/>
  <c r="AN13" i="53" l="1"/>
  <c r="AN7" i="53"/>
  <c r="AB14" i="53"/>
  <c r="AN6" i="53"/>
  <c r="AN8" i="53"/>
  <c r="AN11" i="53"/>
  <c r="AD14" i="53"/>
  <c r="AN12" i="53"/>
  <c r="AN9" i="53"/>
  <c r="AC14" i="53"/>
  <c r="AN10" i="53"/>
  <c r="AE14" i="53"/>
  <c r="AN14" i="53" l="1"/>
  <c r="B5" i="56" s="1"/>
  <c r="B12" i="56" s="1"/>
</calcChain>
</file>

<file path=xl/sharedStrings.xml><?xml version="1.0" encoding="utf-8"?>
<sst xmlns="http://schemas.openxmlformats.org/spreadsheetml/2006/main" count="485" uniqueCount="76">
  <si>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</si>
  <si>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</si>
  <si>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</si>
  <si>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</si>
  <si>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</si>
  <si>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</si>
  <si>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</si>
  <si>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</si>
  <si>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</si>
  <si>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</si>
  <si>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</si>
  <si>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</si>
  <si>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</si>
  <si>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</si>
  <si>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</si>
  <si>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</si>
  <si>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</si>
  <si>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</si>
  <si>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</si>
  <si>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</si>
  <si>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Rates</t>
  </si>
  <si>
    <t>Electricity - Commodity - RPP</t>
  </si>
  <si>
    <t>Electricity - Commodity - Non-RPP</t>
  </si>
  <si>
    <t>Global Adjustment</t>
  </si>
  <si>
    <t>Jan - Apr, 2018</t>
  </si>
  <si>
    <t>May - Oct, 2018</t>
  </si>
  <si>
    <t>Nov-Dec, 2018</t>
  </si>
  <si>
    <t>2016 Annual Filing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</si>
  <si>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</si>
  <si>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</si>
  <si>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</si>
  <si>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</si>
  <si>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</si>
  <si>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</si>
  <si>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</si>
  <si>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</si>
  <si>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</si>
  <si>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</si>
  <si>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</si>
  <si>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</si>
  <si>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</si>
  <si>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</si>
  <si>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</si>
  <si>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</si>
  <si>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</si>
  <si>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</si>
  <si>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</si>
  <si>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</si>
  <si>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</si>
  <si>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TOTAL</t>
  </si>
  <si>
    <t>Power</t>
  </si>
  <si>
    <t xml:space="preserve">Smart Meter Entity </t>
  </si>
  <si>
    <t>Category</t>
  </si>
  <si>
    <t>2018 Annual Filing</t>
  </si>
  <si>
    <t>2018 Annual Filing Cost of Power Impact</t>
  </si>
  <si>
    <t>2018 Cost of Power Expense</t>
  </si>
  <si>
    <t>2018 - Custom IR</t>
  </si>
  <si>
    <t>2018 - Budget</t>
  </si>
  <si>
    <t xml:space="preserve">2018 Annual Filing </t>
  </si>
  <si>
    <t>EB-2014-0002</t>
  </si>
  <si>
    <t>Settlement Table 31 - 2018 Load Forecast (p.52)</t>
  </si>
  <si>
    <t>Settlement Proposal, September 22, 2014</t>
  </si>
  <si>
    <t>Wholesale Electricity Price</t>
  </si>
  <si>
    <t>Load Weighted Price</t>
  </si>
  <si>
    <t>GA</t>
  </si>
  <si>
    <t>Bias</t>
  </si>
  <si>
    <t>Existing Variance</t>
  </si>
  <si>
    <t>Avg Supply RPP Cost</t>
  </si>
  <si>
    <t>May 1</t>
  </si>
  <si>
    <t>July 1</t>
  </si>
  <si>
    <t>Ontario Fair Hydro Plan</t>
  </si>
  <si>
    <t>OFHP - May 1 COP Adjustments</t>
  </si>
  <si>
    <t>OFHP - July 1 COP Adjustments</t>
  </si>
  <si>
    <t>Avg RPP Supply before GA</t>
  </si>
  <si>
    <t>Target RPP Supply with GA</t>
  </si>
  <si>
    <t>July 1 GA_COP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</si>
</sst>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7" formatCode="&quot;$&quot;#,##0.00_);[Red]\(&quot;$&quot;#,##0.00\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_(* #,##0.0_);_(* \(#,##0.0\);_(* &quot;-&quot;??_);_(@_)"/>
    <numFmt numFmtId="173" formatCode="#,##0.0"/>
    <numFmt numFmtId="174" formatCode="0\-0"/>
    <numFmt numFmtId="175" formatCode="##\-#"/>
    <numFmt numFmtId="176" formatCode="&quot;£ &quot;#,##0.00;[Red]\-&quot;£ &quot;#,##0.00"/>
    <numFmt numFmtId="177" formatCode="0.0000"/>
    <numFmt numFmtId="178" formatCode="_-&quot;$&quot;* #,##0.0000_-;\-&quot;$&quot;* #,##0.0000_-;_-&quot;$&quot;* &quot;-&quot;??_-;_-@_-"/>
    <numFmt numFmtId="179" formatCode="_-&quot;$&quot;* #,##0.00000_-;\-&quot;$&quot;* #,##0.00000_-;_-&quot;$&quot;* &quot;-&quot;??_-;_-@_-"/>
    <numFmt numFmtId="180" formatCode="[$-409]dddd\,\ mmmm\ dd\,\ yyyy"/>
    <numFmt numFmtId="181" formatCode="_(* #,##0.00_);_(* \(#,##0.00\);_(* &quot;-&quot;_);_(@_)"/>
    <numFmt numFmtId="182" formatCode="m/d"/>
    <numFmt numFmtId="183" formatCode="_-* #,##0_-;\-* #,##0_-;_-* &quot;-&quot;??_-;_-@_-"/>
    <numFmt numFmtId="189" formatCode="_-&quot;$&quot;* #,##0_-;\-&quot;$&quot;* #,##0_-;_-&quot;$&quot;* &quot;-&quot;??_-;_-@_-"/>
    <numFmt numFmtId="191" formatCode="&quot;$&quot;#,##0.00"/>
    <numFmt numFmtId="193" formatCode="0.00000"/>
    <numFmt numFmtId="194" formatCode="0.0%"/>
  </numFmts>
  <fonts count="10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</borders>
  <cellStyleXfs count="61980">
    <xf numFmtId="0" fontId="0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44" fontId="9" fillId="0" borderId="0" applyFont="0" applyFill="0" applyBorder="0" applyAlignment="0" applyProtection="0"/>
    <xf numFmtId="0" fontId="11" fillId="0" borderId="0"/>
    <xf numFmtId="170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72" fontId="1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4" fontId="11" fillId="0" borderId="0"/>
    <xf numFmtId="14" fontId="11" fillId="0" borderId="0"/>
    <xf numFmtId="14" fontId="11" fillId="0" borderId="0"/>
    <xf numFmtId="1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7" fillId="20" borderId="10" applyNumberFormat="0" applyAlignment="0" applyProtection="0"/>
    <xf numFmtId="0" fontId="17" fillId="20" borderId="10" applyNumberFormat="0" applyAlignment="0" applyProtection="0"/>
    <xf numFmtId="0" fontId="18" fillId="21" borderId="11" applyNumberFormat="0" applyAlignment="0" applyProtection="0"/>
    <xf numFmtId="0" fontId="18" fillId="21" borderId="11" applyNumberFormat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44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38" fontId="22" fillId="22" borderId="0" applyNumberFormat="0" applyBorder="0" applyAlignment="0" applyProtection="0"/>
    <xf numFmtId="0" fontId="23" fillId="0" borderId="0" applyNumberFormat="0" applyFont="0" applyFill="0" applyAlignment="0" applyProtection="0"/>
    <xf numFmtId="0" fontId="24" fillId="0" borderId="12" applyNumberFormat="0" applyFill="0" applyAlignment="0" applyProtection="0"/>
    <xf numFmtId="0" fontId="24" fillId="0" borderId="12" applyNumberFormat="0" applyFill="0" applyAlignment="0" applyProtection="0"/>
    <xf numFmtId="0" fontId="24" fillId="0" borderId="12" applyNumberFormat="0" applyFill="0" applyAlignment="0" applyProtection="0"/>
    <xf numFmtId="0" fontId="23" fillId="0" borderId="0" applyNumberFormat="0" applyFont="0" applyFill="0" applyAlignment="0" applyProtection="0"/>
    <xf numFmtId="0" fontId="12" fillId="0" borderId="0" applyNumberFormat="0" applyFont="0" applyFill="0" applyAlignment="0" applyProtection="0"/>
    <xf numFmtId="0" fontId="25" fillId="0" borderId="13" applyNumberFormat="0" applyFill="0" applyAlignment="0" applyProtection="0"/>
    <xf numFmtId="0" fontId="12" fillId="0" borderId="0" applyNumberFormat="0" applyFon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2" fillId="0" borderId="0" applyNumberFormat="0" applyFont="0" applyFill="0" applyAlignment="0" applyProtection="0"/>
    <xf numFmtId="0" fontId="26" fillId="0" borderId="14" applyNumberFormat="0" applyFill="0" applyAlignment="0" applyProtection="0"/>
    <xf numFmtId="0" fontId="26" fillId="0" borderId="14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0" fontId="22" fillId="23" borderId="1" applyNumberFormat="0" applyBorder="0" applyAlignment="0" applyProtection="0"/>
    <xf numFmtId="0" fontId="27" fillId="7" borderId="10" applyNumberFormat="0" applyAlignment="0" applyProtection="0"/>
    <xf numFmtId="0" fontId="27" fillId="7" borderId="10" applyNumberFormat="0" applyAlignment="0" applyProtection="0"/>
    <xf numFmtId="0" fontId="27" fillId="7" borderId="10" applyNumberFormat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175" fontId="11" fillId="0" borderId="0"/>
    <xf numFmtId="175" fontId="11" fillId="0" borderId="0"/>
    <xf numFmtId="175" fontId="11" fillId="0" borderId="0"/>
    <xf numFmtId="175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176" fontId="11" fillId="0" borderId="0"/>
    <xf numFmtId="176" fontId="11" fillId="0" borderId="0"/>
    <xf numFmtId="176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5" borderId="9" applyNumberFormat="0" applyFont="0" applyAlignment="0" applyProtection="0"/>
    <xf numFmtId="0" fontId="11" fillId="25" borderId="9" applyNumberFormat="0" applyFont="0" applyAlignment="0" applyProtection="0"/>
    <xf numFmtId="0" fontId="30" fillId="20" borderId="16" applyNumberFormat="0" applyAlignment="0" applyProtection="0"/>
    <xf numFmtId="0" fontId="30" fillId="20" borderId="16" applyNumberFormat="0" applyAlignment="0" applyProtection="0"/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1" fillId="0" borderId="17" applyNumberFormat="0" applyFont="0" applyBorder="0" applyAlignment="0" applyProtection="0"/>
    <xf numFmtId="0" fontId="11" fillId="0" borderId="17" applyNumberFormat="0" applyFont="0" applyBorder="0" applyAlignment="0" applyProtection="0"/>
    <xf numFmtId="0" fontId="11" fillId="0" borderId="17" applyNumberFormat="0" applyFont="0" applyBorder="0" applyAlignment="0" applyProtection="0"/>
    <xf numFmtId="0" fontId="32" fillId="0" borderId="18" applyNumberFormat="0" applyFill="0" applyAlignment="0" applyProtection="0"/>
    <xf numFmtId="0" fontId="11" fillId="0" borderId="17" applyNumberFormat="0" applyFont="0" applyBorder="0" applyAlignment="0" applyProtection="0"/>
    <xf numFmtId="0" fontId="11" fillId="0" borderId="17" applyNumberFormat="0" applyFont="0" applyBorder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11" fillId="0" borderId="17" applyNumberFormat="0" applyFont="0" applyBorder="0" applyAlignment="0" applyProtection="0"/>
    <xf numFmtId="0" fontId="11" fillId="0" borderId="17" applyNumberFormat="0" applyFon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47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47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47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47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47" fillId="6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47" fillId="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47" fillId="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47" fillId="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47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47" fillId="5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47" fillId="8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47" fillId="11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8" fillId="36" borderId="0" applyNumberFormat="0" applyBorder="0" applyAlignment="0" applyProtection="0"/>
    <xf numFmtId="0" fontId="49" fillId="12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8" fillId="40" borderId="0" applyNumberFormat="0" applyBorder="0" applyAlignment="0" applyProtection="0"/>
    <xf numFmtId="0" fontId="49" fillId="9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8" fillId="44" borderId="0" applyNumberFormat="0" applyBorder="0" applyAlignment="0" applyProtection="0"/>
    <xf numFmtId="0" fontId="49" fillId="1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8" fillId="48" borderId="0" applyNumberFormat="0" applyBorder="0" applyAlignment="0" applyProtection="0"/>
    <xf numFmtId="0" fontId="49" fillId="13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8" fillId="52" borderId="0" applyNumberFormat="0" applyBorder="0" applyAlignment="0" applyProtection="0"/>
    <xf numFmtId="0" fontId="49" fillId="1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8" fillId="56" borderId="0" applyNumberFormat="0" applyBorder="0" applyAlignment="0" applyProtection="0"/>
    <xf numFmtId="0" fontId="49" fillId="1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8" fillId="33" borderId="0" applyNumberFormat="0" applyBorder="0" applyAlignment="0" applyProtection="0"/>
    <xf numFmtId="0" fontId="49" fillId="16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8" fillId="37" borderId="0" applyNumberFormat="0" applyBorder="0" applyAlignment="0" applyProtection="0"/>
    <xf numFmtId="0" fontId="49" fillId="1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8" fillId="41" borderId="0" applyNumberFormat="0" applyBorder="0" applyAlignment="0" applyProtection="0"/>
    <xf numFmtId="0" fontId="49" fillId="18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8" fillId="45" borderId="0" applyNumberFormat="0" applyBorder="0" applyAlignment="0" applyProtection="0"/>
    <xf numFmtId="0" fontId="49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8" fillId="49" borderId="0" applyNumberFormat="0" applyBorder="0" applyAlignment="0" applyProtection="0"/>
    <xf numFmtId="0" fontId="49" fillId="14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8" fillId="53" borderId="0" applyNumberFormat="0" applyBorder="0" applyAlignment="0" applyProtection="0"/>
    <xf numFmtId="0" fontId="49" fillId="19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3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52" fillId="30" borderId="25" applyNumberFormat="0" applyAlignment="0" applyProtection="0"/>
    <xf numFmtId="0" fontId="53" fillId="20" borderId="10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2" fillId="30" borderId="25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54" fillId="31" borderId="27" applyNumberFormat="0" applyAlignment="0" applyProtection="0"/>
    <xf numFmtId="0" fontId="55" fillId="21" borderId="11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0" fontId="44" fillId="31" borderId="27" applyNumberFormat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170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59" fillId="26" borderId="0" applyNumberFormat="0" applyBorder="0" applyAlignment="0" applyProtection="0"/>
    <xf numFmtId="0" fontId="60" fillId="4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61" fillId="0" borderId="22" applyNumberFormat="0" applyFill="0" applyAlignment="0" applyProtection="0"/>
    <xf numFmtId="0" fontId="35" fillId="0" borderId="22" applyNumberFormat="0" applyFill="0" applyAlignment="0" applyProtection="0"/>
    <xf numFmtId="0" fontId="23" fillId="0" borderId="0" applyNumberFormat="0" applyFont="0" applyFill="0" applyAlignment="0" applyProtection="0"/>
    <xf numFmtId="0" fontId="62" fillId="0" borderId="1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63" fillId="0" borderId="23" applyNumberFormat="0" applyFill="0" applyAlignment="0" applyProtection="0"/>
    <xf numFmtId="0" fontId="36" fillId="0" borderId="23" applyNumberFormat="0" applyFill="0" applyAlignment="0" applyProtection="0"/>
    <xf numFmtId="0" fontId="12" fillId="0" borderId="0" applyNumberFormat="0" applyFont="0" applyFill="0" applyAlignment="0" applyProtection="0"/>
    <xf numFmtId="0" fontId="64" fillId="0" borderId="13" applyNumberFormat="0" applyFill="0" applyAlignment="0" applyProtection="0"/>
    <xf numFmtId="0" fontId="12" fillId="0" borderId="0" applyNumberFormat="0" applyFon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65" fillId="0" borderId="24" applyNumberFormat="0" applyFill="0" applyAlignment="0" applyProtection="0"/>
    <xf numFmtId="0" fontId="66" fillId="0" borderId="1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67" fillId="29" borderId="25" applyNumberFormat="0" applyAlignment="0" applyProtection="0"/>
    <xf numFmtId="0" fontId="68" fillId="7" borderId="10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1" fillId="29" borderId="25" applyNumberFormat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69" fillId="0" borderId="26" applyNumberFormat="0" applyFill="0" applyAlignment="0" applyProtection="0"/>
    <xf numFmtId="0" fontId="70" fillId="0" borderId="15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71" fillId="28" borderId="0" applyNumberFormat="0" applyBorder="0" applyAlignment="0" applyProtection="0"/>
    <xf numFmtId="0" fontId="72" fillId="24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56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11" fillId="25" borderId="9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47" fillId="32" borderId="28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72" fontId="11" fillId="0" borderId="0"/>
    <xf numFmtId="14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175" fontId="11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180" fontId="14" fillId="8" borderId="0" applyNumberFormat="0" applyBorder="0" applyAlignment="0" applyProtection="0"/>
    <xf numFmtId="180" fontId="14" fillId="8" borderId="0" applyNumberFormat="0" applyBorder="0" applyAlignment="0" applyProtection="0"/>
    <xf numFmtId="180" fontId="14" fillId="8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9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9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9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180" fontId="14" fillId="9" borderId="0" applyNumberFormat="0" applyBorder="0" applyAlignment="0" applyProtection="0"/>
    <xf numFmtId="180" fontId="14" fillId="9" borderId="0" applyNumberFormat="0" applyBorder="0" applyAlignment="0" applyProtection="0"/>
    <xf numFmtId="180" fontId="14" fillId="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9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9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9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1" fillId="0" borderId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180" fontId="14" fillId="25" borderId="0" applyNumberFormat="0" applyBorder="0" applyAlignment="0" applyProtection="0"/>
    <xf numFmtId="180" fontId="14" fillId="25" borderId="0" applyNumberFormat="0" applyBorder="0" applyAlignment="0" applyProtection="0"/>
    <xf numFmtId="180" fontId="14" fillId="25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9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9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9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180" fontId="14" fillId="7" borderId="0" applyNumberFormat="0" applyBorder="0" applyAlignment="0" applyProtection="0"/>
    <xf numFmtId="180" fontId="14" fillId="7" borderId="0" applyNumberFormat="0" applyBorder="0" applyAlignment="0" applyProtection="0"/>
    <xf numFmtId="180" fontId="14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9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9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9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180" fontId="14" fillId="6" borderId="0" applyNumberFormat="0" applyBorder="0" applyAlignment="0" applyProtection="0"/>
    <xf numFmtId="180" fontId="14" fillId="6" borderId="0" applyNumberFormat="0" applyBorder="0" applyAlignment="0" applyProtection="0"/>
    <xf numFmtId="180" fontId="14" fillId="6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9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180" fontId="14" fillId="25" borderId="0" applyNumberFormat="0" applyBorder="0" applyAlignment="0" applyProtection="0"/>
    <xf numFmtId="180" fontId="14" fillId="25" borderId="0" applyNumberFormat="0" applyBorder="0" applyAlignment="0" applyProtection="0"/>
    <xf numFmtId="180" fontId="14" fillId="25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0" fontId="14" fillId="6" borderId="0" applyNumberFormat="0" applyBorder="0" applyAlignment="0" applyProtection="0"/>
    <xf numFmtId="180" fontId="14" fillId="6" borderId="0" applyNumberFormat="0" applyBorder="0" applyAlignment="0" applyProtection="0"/>
    <xf numFmtId="180" fontId="14" fillId="6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9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180" fontId="14" fillId="9" borderId="0" applyNumberFormat="0" applyBorder="0" applyAlignment="0" applyProtection="0"/>
    <xf numFmtId="180" fontId="14" fillId="9" borderId="0" applyNumberFormat="0" applyBorder="0" applyAlignment="0" applyProtection="0"/>
    <xf numFmtId="180" fontId="14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9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180" fontId="14" fillId="24" borderId="0" applyNumberFormat="0" applyBorder="0" applyAlignment="0" applyProtection="0"/>
    <xf numFmtId="180" fontId="14" fillId="24" borderId="0" applyNumberFormat="0" applyBorder="0" applyAlignment="0" applyProtection="0"/>
    <xf numFmtId="180" fontId="14" fillId="2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9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9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9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180" fontId="14" fillId="3" borderId="0" applyNumberFormat="0" applyBorder="0" applyAlignment="0" applyProtection="0"/>
    <xf numFmtId="180" fontId="14" fillId="3" borderId="0" applyNumberFormat="0" applyBorder="0" applyAlignment="0" applyProtection="0"/>
    <xf numFmtId="180" fontId="14" fillId="3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9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180" fontId="14" fillId="6" borderId="0" applyNumberFormat="0" applyBorder="0" applyAlignment="0" applyProtection="0"/>
    <xf numFmtId="180" fontId="14" fillId="6" borderId="0" applyNumberFormat="0" applyBorder="0" applyAlignment="0" applyProtection="0"/>
    <xf numFmtId="180" fontId="14" fillId="6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9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180" fontId="14" fillId="25" borderId="0" applyNumberFormat="0" applyBorder="0" applyAlignment="0" applyProtection="0"/>
    <xf numFmtId="180" fontId="14" fillId="25" borderId="0" applyNumberFormat="0" applyBorder="0" applyAlignment="0" applyProtection="0"/>
    <xf numFmtId="180" fontId="14" fillId="2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9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180" fontId="15" fillId="6" borderId="0" applyNumberFormat="0" applyBorder="0" applyAlignment="0" applyProtection="0"/>
    <xf numFmtId="180" fontId="15" fillId="6" borderId="0" applyNumberFormat="0" applyBorder="0" applyAlignment="0" applyProtection="0"/>
    <xf numFmtId="180" fontId="15" fillId="19" borderId="0" applyNumberFormat="0" applyBorder="0" applyAlignment="0" applyProtection="0"/>
    <xf numFmtId="180" fontId="15" fillId="19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180" fontId="15" fillId="11" borderId="0" applyNumberFormat="0" applyBorder="0" applyAlignment="0" applyProtection="0"/>
    <xf numFmtId="180" fontId="15" fillId="11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180" fontId="15" fillId="3" borderId="0" applyNumberFormat="0" applyBorder="0" applyAlignment="0" applyProtection="0"/>
    <xf numFmtId="180" fontId="15" fillId="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180" fontId="15" fillId="6" borderId="0" applyNumberFormat="0" applyBorder="0" applyAlignment="0" applyProtection="0"/>
    <xf numFmtId="180" fontId="15" fillId="6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180" fontId="15" fillId="9" borderId="0" applyNumberFormat="0" applyBorder="0" applyAlignment="0" applyProtection="0"/>
    <xf numFmtId="180" fontId="15" fillId="9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33" borderId="0" applyNumberFormat="0" applyBorder="0" applyAlignment="0" applyProtection="0"/>
    <xf numFmtId="0" fontId="48" fillId="33" borderId="0" applyNumberFormat="0" applyBorder="0" applyAlignment="0" applyProtection="0"/>
    <xf numFmtId="180" fontId="15" fillId="58" borderId="0" applyNumberFormat="0" applyBorder="0" applyAlignment="0" applyProtection="0"/>
    <xf numFmtId="180" fontId="15" fillId="58" borderId="0" applyNumberFormat="0" applyBorder="0" applyAlignment="0" applyProtection="0"/>
    <xf numFmtId="180" fontId="15" fillId="19" borderId="0" applyNumberFormat="0" applyBorder="0" applyAlignment="0" applyProtection="0"/>
    <xf numFmtId="180" fontId="15" fillId="19" borderId="0" applyNumberFormat="0" applyBorder="0" applyAlignment="0" applyProtection="0"/>
    <xf numFmtId="180" fontId="15" fillId="11" borderId="0" applyNumberFormat="0" applyBorder="0" applyAlignment="0" applyProtection="0"/>
    <xf numFmtId="180" fontId="15" fillId="11" borderId="0" applyNumberFormat="0" applyBorder="0" applyAlignment="0" applyProtection="0"/>
    <xf numFmtId="180" fontId="15" fillId="59" borderId="0" applyNumberFormat="0" applyBorder="0" applyAlignment="0" applyProtection="0"/>
    <xf numFmtId="180" fontId="15" fillId="59" borderId="0" applyNumberFormat="0" applyBorder="0" applyAlignment="0" applyProtection="0"/>
    <xf numFmtId="180" fontId="15" fillId="14" borderId="0" applyNumberFormat="0" applyBorder="0" applyAlignment="0" applyProtection="0"/>
    <xf numFmtId="180" fontId="15" fillId="14" borderId="0" applyNumberFormat="0" applyBorder="0" applyAlignment="0" applyProtection="0"/>
    <xf numFmtId="180" fontId="15" fillId="17" borderId="0" applyNumberFormat="0" applyBorder="0" applyAlignment="0" applyProtection="0"/>
    <xf numFmtId="180" fontId="15" fillId="17" borderId="0" applyNumberFormat="0" applyBorder="0" applyAlignment="0" applyProtection="0"/>
    <xf numFmtId="0" fontId="39" fillId="27" borderId="0" applyNumberFormat="0" applyBorder="0" applyAlignment="0" applyProtection="0"/>
    <xf numFmtId="0" fontId="50" fillId="27" borderId="0" applyNumberFormat="0" applyBorder="0" applyAlignment="0" applyProtection="0"/>
    <xf numFmtId="180" fontId="16" fillId="5" borderId="0" applyNumberFormat="0" applyBorder="0" applyAlignment="0" applyProtection="0"/>
    <xf numFmtId="180" fontId="16" fillId="5" borderId="0" applyNumberFormat="0" applyBorder="0" applyAlignment="0" applyProtection="0"/>
    <xf numFmtId="180" fontId="77" fillId="60" borderId="10" applyNumberFormat="0" applyAlignment="0" applyProtection="0"/>
    <xf numFmtId="180" fontId="77" fillId="60" borderId="10" applyNumberFormat="0" applyAlignment="0" applyProtection="0"/>
    <xf numFmtId="180" fontId="18" fillId="21" borderId="11" applyNumberFormat="0" applyAlignment="0" applyProtection="0"/>
    <xf numFmtId="180" fontId="18" fillId="21" borderId="11" applyNumberFormat="0" applyAlignment="0" applyProtection="0"/>
    <xf numFmtId="181" fontId="78" fillId="0" borderId="0" applyFont="0" applyFill="0" applyBorder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79" fillId="0" borderId="0" applyFont="0" applyFill="0" applyBorder="0" applyAlignment="0" applyProtection="0"/>
    <xf numFmtId="182" fontId="79" fillId="0" borderId="0" applyFont="0" applyFill="0" applyBorder="0" applyAlignment="0" applyProtection="0"/>
    <xf numFmtId="182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8" fontId="11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6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4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70" fontId="5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9" fillId="0" borderId="0" applyFont="0" applyFill="0" applyBorder="0" applyAlignment="0" applyProtection="0"/>
    <xf numFmtId="182" fontId="11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82" fontId="1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82" fontId="1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6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7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0" fontId="81" fillId="61" borderId="31">
      <alignment horizontal="left" vertical="center" wrapText="1"/>
    </xf>
    <xf numFmtId="180" fontId="20" fillId="0" borderId="0" applyNumberFormat="0" applyFill="0" applyBorder="0" applyAlignment="0" applyProtection="0"/>
    <xf numFmtId="180" fontId="20" fillId="0" borderId="0" applyNumberForma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38" fillId="26" borderId="0" applyNumberFormat="0" applyBorder="0" applyAlignment="0" applyProtection="0"/>
    <xf numFmtId="0" fontId="59" fillId="26" borderId="0" applyNumberFormat="0" applyBorder="0" applyAlignment="0" applyProtection="0"/>
    <xf numFmtId="180" fontId="21" fillId="6" borderId="0" applyNumberFormat="0" applyBorder="0" applyAlignment="0" applyProtection="0"/>
    <xf numFmtId="180" fontId="21" fillId="6" borderId="0" applyNumberFormat="0" applyBorder="0" applyAlignment="0" applyProtection="0"/>
    <xf numFmtId="180" fontId="82" fillId="0" borderId="32" applyNumberFormat="0" applyFill="0" applyAlignment="0" applyProtection="0"/>
    <xf numFmtId="180" fontId="82" fillId="0" borderId="32" applyNumberFormat="0" applyFill="0" applyAlignment="0" applyProtection="0"/>
    <xf numFmtId="180" fontId="83" fillId="0" borderId="33" applyNumberFormat="0" applyFill="0" applyAlignment="0" applyProtection="0"/>
    <xf numFmtId="180" fontId="83" fillId="0" borderId="33" applyNumberFormat="0" applyFill="0" applyAlignment="0" applyProtection="0"/>
    <xf numFmtId="180" fontId="84" fillId="0" borderId="34" applyNumberFormat="0" applyFill="0" applyAlignment="0" applyProtection="0"/>
    <xf numFmtId="180" fontId="84" fillId="0" borderId="34" applyNumberFormat="0" applyFill="0" applyAlignment="0" applyProtection="0"/>
    <xf numFmtId="180" fontId="84" fillId="0" borderId="0" applyNumberFormat="0" applyFill="0" applyBorder="0" applyAlignment="0" applyProtection="0"/>
    <xf numFmtId="180" fontId="84" fillId="0" borderId="0" applyNumberFormat="0" applyFill="0" applyBorder="0" applyAlignment="0" applyProtection="0"/>
    <xf numFmtId="180" fontId="27" fillId="24" borderId="10" applyNumberFormat="0" applyAlignment="0" applyProtection="0"/>
    <xf numFmtId="180" fontId="27" fillId="24" borderId="10" applyNumberFormat="0" applyAlignment="0" applyProtection="0"/>
    <xf numFmtId="180" fontId="33" fillId="0" borderId="35" applyNumberFormat="0" applyFill="0" applyAlignment="0" applyProtection="0"/>
    <xf numFmtId="180" fontId="33" fillId="0" borderId="35" applyNumberFormat="0" applyFill="0" applyAlignment="0" applyProtection="0"/>
    <xf numFmtId="180" fontId="85" fillId="24" borderId="0" applyNumberFormat="0" applyBorder="0" applyAlignment="0" applyProtection="0"/>
    <xf numFmtId="0" fontId="85" fillId="24" borderId="0" applyNumberFormat="0" applyBorder="0" applyAlignment="0" applyProtection="0"/>
    <xf numFmtId="180" fontId="85" fillId="24" borderId="0" applyNumberFormat="0" applyBorder="0" applyAlignment="0" applyProtection="0"/>
    <xf numFmtId="180" fontId="86" fillId="24" borderId="0" applyNumberFormat="0" applyBorder="0" applyAlignment="0" applyProtection="0"/>
    <xf numFmtId="180" fontId="86" fillId="24" borderId="0" applyNumberFormat="0" applyBorder="0" applyAlignment="0" applyProtection="0"/>
    <xf numFmtId="0" fontId="4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8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0" fontId="1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11" fillId="0" borderId="0"/>
    <xf numFmtId="0" fontId="6" fillId="0" borderId="0"/>
    <xf numFmtId="0" fontId="6" fillId="0" borderId="0"/>
    <xf numFmtId="18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9" fillId="0" borderId="0"/>
    <xf numFmtId="0" fontId="11" fillId="0" borderId="0"/>
    <xf numFmtId="18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180" fontId="34" fillId="0" borderId="0"/>
    <xf numFmtId="0" fontId="11" fillId="0" borderId="0"/>
    <xf numFmtId="180" fontId="34" fillId="0" borderId="0"/>
    <xf numFmtId="18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18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14" fillId="0" borderId="0"/>
    <xf numFmtId="18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47" fillId="0" borderId="0"/>
    <xf numFmtId="0" fontId="11" fillId="0" borderId="0" applyBorder="0"/>
    <xf numFmtId="180" fontId="11" fillId="0" borderId="0"/>
    <xf numFmtId="180" fontId="11" fillId="0" borderId="0"/>
    <xf numFmtId="0" fontId="4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56" fillId="0" borderId="0"/>
    <xf numFmtId="0" fontId="34" fillId="0" borderId="0"/>
    <xf numFmtId="0" fontId="34" fillId="0" borderId="0"/>
    <xf numFmtId="18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9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180" fontId="11" fillId="25" borderId="9" applyNumberFormat="0" applyFont="0" applyAlignment="0" applyProtection="0"/>
    <xf numFmtId="180" fontId="11" fillId="25" borderId="9" applyNumberFormat="0" applyFont="0" applyAlignment="0" applyProtection="0"/>
    <xf numFmtId="180" fontId="11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180" fontId="30" fillId="60" borderId="16" applyNumberFormat="0" applyAlignment="0" applyProtection="0"/>
    <xf numFmtId="180" fontId="30" fillId="60" borderId="16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81" fillId="62" borderId="1">
      <alignment horizontal="left" vertical="top" wrapText="1"/>
    </xf>
    <xf numFmtId="0" fontId="81" fillId="61" borderId="31">
      <alignment horizontal="left" vertical="top" wrapText="1"/>
    </xf>
    <xf numFmtId="0" fontId="81" fillId="61" borderId="31">
      <alignment horizontal="left" vertical="top" wrapText="1"/>
    </xf>
    <xf numFmtId="2" fontId="81" fillId="61" borderId="1">
      <alignment horizontal="right" vertical="top" wrapText="1"/>
    </xf>
    <xf numFmtId="0" fontId="81" fillId="63" borderId="31">
      <alignment horizontal="left" vertical="top" wrapText="1"/>
    </xf>
    <xf numFmtId="0" fontId="81" fillId="63" borderId="31">
      <alignment horizontal="left" vertical="top" wrapText="1"/>
    </xf>
    <xf numFmtId="0" fontId="81" fillId="63" borderId="31">
      <alignment horizontal="right" vertical="top" wrapText="1"/>
    </xf>
    <xf numFmtId="0" fontId="81" fillId="22" borderId="31">
      <alignment horizontal="right" vertical="top" wrapText="1"/>
    </xf>
    <xf numFmtId="180" fontId="87" fillId="0" borderId="0" applyNumberFormat="0" applyFill="0" applyBorder="0" applyAlignment="0" applyProtection="0"/>
    <xf numFmtId="180" fontId="87" fillId="0" borderId="0" applyNumberFormat="0" applyFill="0" applyBorder="0" applyAlignment="0" applyProtection="0"/>
    <xf numFmtId="180" fontId="87" fillId="0" borderId="0" applyNumberFormat="0" applyFill="0" applyBorder="0" applyAlignment="0" applyProtection="0"/>
    <xf numFmtId="180" fontId="32" fillId="0" borderId="36" applyNumberFormat="0" applyFill="0" applyAlignment="0" applyProtection="0"/>
    <xf numFmtId="180" fontId="32" fillId="0" borderId="36" applyNumberFormat="0" applyFill="0" applyAlignment="0" applyProtection="0"/>
    <xf numFmtId="180" fontId="33" fillId="0" borderId="0" applyNumberFormat="0" applyFill="0" applyBorder="0" applyAlignment="0" applyProtection="0"/>
    <xf numFmtId="180" fontId="33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43" fontId="47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47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4" fillId="0" borderId="0"/>
    <xf numFmtId="0" fontId="9" fillId="2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9" fillId="2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9" fillId="2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9" fillId="34" borderId="0" applyNumberFormat="0" applyBorder="0" applyAlignment="0" applyProtection="0"/>
    <xf numFmtId="0" fontId="10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9" fillId="2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9" fillId="3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9" fillId="3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9" fillId="3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9" fillId="3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9" fillId="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9" fillId="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9" fillId="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9" fillId="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9" fillId="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9" fillId="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9" fillId="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9" fillId="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9" fillId="54" borderId="0" applyNumberFormat="0" applyBorder="0" applyAlignment="0" applyProtection="0"/>
    <xf numFmtId="0" fontId="10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9" fillId="1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9" fillId="1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9" fillId="1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9" fillId="1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9" fillId="55" borderId="0" applyNumberFormat="0" applyBorder="0" applyAlignment="0" applyProtection="0"/>
    <xf numFmtId="0" fontId="10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49" fillId="12" borderId="0" applyNumberFormat="0" applyBorder="0" applyAlignment="0" applyProtection="0"/>
    <xf numFmtId="0" fontId="7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12" borderId="0" applyNumberFormat="0" applyBorder="0" applyAlignment="0" applyProtection="0"/>
    <xf numFmtId="0" fontId="76" fillId="40" borderId="0" applyNumberFormat="0" applyBorder="0" applyAlignment="0" applyProtection="0"/>
    <xf numFmtId="0" fontId="76" fillId="40" borderId="0" applyNumberFormat="0" applyBorder="0" applyAlignment="0" applyProtection="0"/>
    <xf numFmtId="0" fontId="76" fillId="40" borderId="0" applyNumberFormat="0" applyBorder="0" applyAlignment="0" applyProtection="0"/>
    <xf numFmtId="0" fontId="49" fillId="9" borderId="0" applyNumberFormat="0" applyBorder="0" applyAlignment="0" applyProtection="0"/>
    <xf numFmtId="0" fontId="76" fillId="40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46" fillId="10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49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3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49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76" fillId="52" borderId="0" applyNumberFormat="0" applyBorder="0" applyAlignment="0" applyProtection="0"/>
    <xf numFmtId="0" fontId="76" fillId="52" borderId="0" applyNumberFormat="0" applyBorder="0" applyAlignment="0" applyProtection="0"/>
    <xf numFmtId="0" fontId="76" fillId="52" borderId="0" applyNumberFormat="0" applyBorder="0" applyAlignment="0" applyProtection="0"/>
    <xf numFmtId="0" fontId="49" fillId="14" borderId="0" applyNumberFormat="0" applyBorder="0" applyAlignment="0" applyProtection="0"/>
    <xf numFmtId="0" fontId="76" fillId="52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6" fillId="15" borderId="0" applyNumberFormat="0" applyBorder="0" applyAlignment="0" applyProtection="0"/>
    <xf numFmtId="0" fontId="76" fillId="56" borderId="0" applyNumberFormat="0" applyBorder="0" applyAlignment="0" applyProtection="0"/>
    <xf numFmtId="0" fontId="76" fillId="56" borderId="0" applyNumberFormat="0" applyBorder="0" applyAlignment="0" applyProtection="0"/>
    <xf numFmtId="0" fontId="49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76" fillId="33" borderId="0" applyNumberFormat="0" applyBorder="0" applyAlignment="0" applyProtection="0"/>
    <xf numFmtId="0" fontId="49" fillId="16" borderId="0" applyNumberFormat="0" applyBorder="0" applyAlignment="0" applyProtection="0"/>
    <xf numFmtId="0" fontId="76" fillId="33" borderId="0" applyNumberFormat="0" applyBorder="0" applyAlignment="0" applyProtection="0"/>
    <xf numFmtId="0" fontId="49" fillId="16" borderId="0" applyNumberFormat="0" applyBorder="0" applyAlignment="0" applyProtection="0"/>
    <xf numFmtId="0" fontId="49" fillId="16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49" fillId="17" borderId="0" applyNumberFormat="0" applyBorder="0" applyAlignment="0" applyProtection="0"/>
    <xf numFmtId="0" fontId="76" fillId="37" borderId="0" applyNumberFormat="0" applyBorder="0" applyAlignment="0" applyProtection="0"/>
    <xf numFmtId="0" fontId="49" fillId="17" borderId="0" applyNumberFormat="0" applyBorder="0" applyAlignment="0" applyProtection="0"/>
    <xf numFmtId="0" fontId="49" fillId="17" borderId="0" applyNumberFormat="0" applyBorder="0" applyAlignment="0" applyProtection="0"/>
    <xf numFmtId="0" fontId="76" fillId="41" borderId="0" applyNumberFormat="0" applyBorder="0" applyAlignment="0" applyProtection="0"/>
    <xf numFmtId="0" fontId="76" fillId="41" borderId="0" applyNumberFormat="0" applyBorder="0" applyAlignment="0" applyProtection="0"/>
    <xf numFmtId="0" fontId="76" fillId="41" borderId="0" applyNumberFormat="0" applyBorder="0" applyAlignment="0" applyProtection="0"/>
    <xf numFmtId="0" fontId="49" fillId="18" borderId="0" applyNumberFormat="0" applyBorder="0" applyAlignment="0" applyProtection="0"/>
    <xf numFmtId="0" fontId="76" fillId="41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49" fillId="13" borderId="0" applyNumberFormat="0" applyBorder="0" applyAlignment="0" applyProtection="0"/>
    <xf numFmtId="0" fontId="76" fillId="45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49" fillId="14" borderId="0" applyNumberFormat="0" applyBorder="0" applyAlignment="0" applyProtection="0"/>
    <xf numFmtId="0" fontId="76" fillId="49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49" fillId="19" borderId="0" applyNumberFormat="0" applyBorder="0" applyAlignment="0" applyProtection="0"/>
    <xf numFmtId="0" fontId="76" fillId="53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89" fillId="27" borderId="0" applyNumberFormat="0" applyBorder="0" applyAlignment="0" applyProtection="0"/>
    <xf numFmtId="0" fontId="51" fillId="3" borderId="0" applyNumberFormat="0" applyBorder="0" applyAlignment="0" applyProtection="0"/>
    <xf numFmtId="0" fontId="89" fillId="27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90" fillId="30" borderId="25" applyNumberFormat="0" applyAlignment="0" applyProtection="0"/>
    <xf numFmtId="0" fontId="90" fillId="30" borderId="25" applyNumberFormat="0" applyAlignment="0" applyProtection="0"/>
    <xf numFmtId="0" fontId="90" fillId="30" borderId="25" applyNumberFormat="0" applyAlignment="0" applyProtection="0"/>
    <xf numFmtId="0" fontId="53" fillId="20" borderId="10" applyNumberFormat="0" applyAlignment="0" applyProtection="0"/>
    <xf numFmtId="0" fontId="90" fillId="30" borderId="25" applyNumberFormat="0" applyAlignment="0" applyProtection="0"/>
    <xf numFmtId="0" fontId="53" fillId="20" borderId="10" applyNumberFormat="0" applyAlignment="0" applyProtection="0"/>
    <xf numFmtId="0" fontId="53" fillId="20" borderId="10" applyNumberFormat="0" applyAlignment="0" applyProtection="0"/>
    <xf numFmtId="0" fontId="75" fillId="31" borderId="27" applyNumberFormat="0" applyAlignment="0" applyProtection="0"/>
    <xf numFmtId="0" fontId="75" fillId="31" borderId="27" applyNumberFormat="0" applyAlignment="0" applyProtection="0"/>
    <xf numFmtId="0" fontId="75" fillId="31" borderId="27" applyNumberFormat="0" applyAlignment="0" applyProtection="0"/>
    <xf numFmtId="0" fontId="55" fillId="21" borderId="11" applyNumberFormat="0" applyAlignment="0" applyProtection="0"/>
    <xf numFmtId="0" fontId="75" fillId="31" borderId="27" applyNumberFormat="0" applyAlignment="0" applyProtection="0"/>
    <xf numFmtId="0" fontId="55" fillId="21" borderId="11" applyNumberFormat="0" applyAlignment="0" applyProtection="0"/>
    <xf numFmtId="0" fontId="55" fillId="21" borderId="11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80" fillId="0" borderId="0" applyFont="0" applyFill="0" applyBorder="0" applyAlignment="0" applyProtection="0"/>
    <xf numFmtId="0" fontId="81" fillId="61" borderId="31">
      <alignment horizontal="left" vertical="center" wrapText="1"/>
    </xf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92" fillId="26" borderId="0" applyNumberFormat="0" applyBorder="0" applyAlignment="0" applyProtection="0"/>
    <xf numFmtId="0" fontId="60" fillId="4" borderId="0" applyNumberFormat="0" applyBorder="0" applyAlignment="0" applyProtection="0"/>
    <xf numFmtId="0" fontId="92" fillId="26" borderId="0" applyNumberFormat="0" applyBorder="0" applyAlignment="0" applyProtection="0"/>
    <xf numFmtId="0" fontId="60" fillId="4" borderId="0" applyNumberFormat="0" applyBorder="0" applyAlignment="0" applyProtection="0"/>
    <xf numFmtId="0" fontId="60" fillId="4" borderId="0" applyNumberFormat="0" applyBorder="0" applyAlignment="0" applyProtection="0"/>
    <xf numFmtId="0" fontId="23" fillId="0" borderId="0" applyNumberFormat="0" applyFont="0" applyFill="0" applyAlignment="0" applyProtection="0"/>
    <xf numFmtId="0" fontId="62" fillId="0" borderId="12" applyNumberFormat="0" applyFill="0" applyAlignment="0" applyProtection="0"/>
    <xf numFmtId="0" fontId="62" fillId="0" borderId="12" applyNumberFormat="0" applyFill="0" applyAlignment="0" applyProtection="0"/>
    <xf numFmtId="0" fontId="62" fillId="0" borderId="12" applyNumberFormat="0" applyFill="0" applyAlignment="0" applyProtection="0"/>
    <xf numFmtId="0" fontId="12" fillId="0" borderId="0" applyNumberFormat="0" applyFont="0" applyFill="0" applyAlignment="0" applyProtection="0"/>
    <xf numFmtId="0" fontId="64" fillId="0" borderId="13" applyNumberFormat="0" applyFill="0" applyAlignment="0" applyProtection="0"/>
    <xf numFmtId="0" fontId="12" fillId="0" borderId="0" applyNumberFormat="0" applyFont="0" applyFill="0" applyAlignment="0" applyProtection="0"/>
    <xf numFmtId="0" fontId="64" fillId="0" borderId="13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6" fillId="0" borderId="14" applyNumberFormat="0" applyFill="0" applyAlignment="0" applyProtection="0"/>
    <xf numFmtId="0" fontId="65" fillId="0" borderId="24" applyNumberFormat="0" applyFill="0" applyAlignment="0" applyProtection="0"/>
    <xf numFmtId="0" fontId="66" fillId="0" borderId="14" applyNumberFormat="0" applyFill="0" applyAlignment="0" applyProtection="0"/>
    <xf numFmtId="0" fontId="66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93" fillId="29" borderId="25" applyNumberFormat="0" applyAlignment="0" applyProtection="0"/>
    <xf numFmtId="0" fontId="93" fillId="29" borderId="25" applyNumberFormat="0" applyAlignment="0" applyProtection="0"/>
    <xf numFmtId="0" fontId="93" fillId="29" borderId="25" applyNumberFormat="0" applyAlignment="0" applyProtection="0"/>
    <xf numFmtId="0" fontId="68" fillId="7" borderId="10" applyNumberFormat="0" applyAlignment="0" applyProtection="0"/>
    <xf numFmtId="0" fontId="93" fillId="29" borderId="25" applyNumberFormat="0" applyAlignment="0" applyProtection="0"/>
    <xf numFmtId="0" fontId="68" fillId="7" borderId="10" applyNumberFormat="0" applyAlignment="0" applyProtection="0"/>
    <xf numFmtId="0" fontId="68" fillId="7" borderId="10" applyNumberFormat="0" applyAlignment="0" applyProtection="0"/>
    <xf numFmtId="0" fontId="94" fillId="0" borderId="26" applyNumberFormat="0" applyFill="0" applyAlignment="0" applyProtection="0"/>
    <xf numFmtId="0" fontId="94" fillId="0" borderId="26" applyNumberFormat="0" applyFill="0" applyAlignment="0" applyProtection="0"/>
    <xf numFmtId="0" fontId="94" fillId="0" borderId="26" applyNumberFormat="0" applyFill="0" applyAlignment="0" applyProtection="0"/>
    <xf numFmtId="0" fontId="70" fillId="0" borderId="15" applyNumberFormat="0" applyFill="0" applyAlignment="0" applyProtection="0"/>
    <xf numFmtId="0" fontId="94" fillId="0" borderId="26" applyNumberFormat="0" applyFill="0" applyAlignment="0" applyProtection="0"/>
    <xf numFmtId="0" fontId="70" fillId="0" borderId="15" applyNumberFormat="0" applyFill="0" applyAlignment="0" applyProtection="0"/>
    <xf numFmtId="0" fontId="70" fillId="0" borderId="15" applyNumberFormat="0" applyFill="0" applyAlignment="0" applyProtection="0"/>
    <xf numFmtId="0" fontId="85" fillId="24" borderId="0" applyNumberFormat="0" applyBorder="0" applyAlignment="0" applyProtection="0"/>
    <xf numFmtId="0" fontId="72" fillId="24" borderId="0" applyNumberFormat="0" applyBorder="0" applyAlignment="0" applyProtection="0"/>
    <xf numFmtId="0" fontId="95" fillId="28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9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9" fillId="0" borderId="0"/>
    <xf numFmtId="0" fontId="47" fillId="0" borderId="0"/>
    <xf numFmtId="0" fontId="47" fillId="0" borderId="0"/>
    <xf numFmtId="0" fontId="9" fillId="0" borderId="0"/>
    <xf numFmtId="0" fontId="47" fillId="0" borderId="0"/>
    <xf numFmtId="0" fontId="9" fillId="0" borderId="0"/>
    <xf numFmtId="0" fontId="47" fillId="0" borderId="0"/>
    <xf numFmtId="0" fontId="9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1" fillId="0" borderId="0"/>
    <xf numFmtId="0" fontId="14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47" fillId="25" borderId="9" applyNumberFormat="0" applyFont="0" applyAlignment="0" applyProtection="0"/>
    <xf numFmtId="0" fontId="47" fillId="25" borderId="9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3" fillId="32" borderId="28" applyNumberFormat="0" applyFont="0" applyAlignment="0" applyProtection="0"/>
    <xf numFmtId="0" fontId="96" fillId="30" borderId="37" applyNumberFormat="0" applyAlignment="0" applyProtection="0"/>
    <xf numFmtId="0" fontId="96" fillId="30" borderId="37" applyNumberFormat="0" applyAlignment="0" applyProtection="0"/>
    <xf numFmtId="0" fontId="96" fillId="30" borderId="37" applyNumberFormat="0" applyAlignment="0" applyProtection="0"/>
    <xf numFmtId="0" fontId="97" fillId="20" borderId="16" applyNumberFormat="0" applyAlignment="0" applyProtection="0"/>
    <xf numFmtId="0" fontId="96" fillId="30" borderId="37" applyNumberFormat="0" applyAlignment="0" applyProtection="0"/>
    <xf numFmtId="0" fontId="97" fillId="20" borderId="16" applyNumberFormat="0" applyAlignment="0" applyProtection="0"/>
    <xf numFmtId="0" fontId="97" fillId="20" borderId="16" applyNumberFormat="0" applyAlignment="0" applyProtection="0"/>
    <xf numFmtId="9" fontId="5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81" fillId="61" borderId="31">
      <alignment horizontal="left" vertical="top" wrapText="1"/>
    </xf>
    <xf numFmtId="0" fontId="81" fillId="61" borderId="31">
      <alignment horizontal="left" vertical="top" wrapText="1"/>
    </xf>
    <xf numFmtId="0" fontId="81" fillId="63" borderId="31">
      <alignment horizontal="left" vertical="top" wrapText="1"/>
    </xf>
    <xf numFmtId="0" fontId="81" fillId="63" borderId="31">
      <alignment horizontal="left" vertical="top" wrapText="1"/>
    </xf>
    <xf numFmtId="0" fontId="81" fillId="63" borderId="31">
      <alignment horizontal="right" vertical="top" wrapText="1"/>
    </xf>
    <xf numFmtId="0" fontId="81" fillId="22" borderId="31">
      <alignment horizontal="right" vertical="top" wrapText="1"/>
    </xf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98" fillId="0" borderId="18" applyNumberFormat="0" applyFill="0" applyAlignment="0" applyProtection="0"/>
    <xf numFmtId="0" fontId="98" fillId="0" borderId="18" applyNumberFormat="0" applyFill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09">
    <xf numFmtId="0" fontId="0" fillId="0" borderId="0" xfId="0"/>
    <xf numFmtId="0" fontId="34" fillId="0" borderId="0" xfId="0" applyFont="1"/>
    <xf numFmtId="0" fontId="34" fillId="0" borderId="5" xfId="0" applyFont="1" applyBorder="1" applyAlignment="1">
      <alignment horizontal="center" wrapText="1"/>
    </xf>
    <xf numFmtId="0" fontId="34" fillId="0" borderId="0" xfId="0" applyFont="1" applyBorder="1" applyAlignment="1">
      <alignment horizontal="center" wrapText="1"/>
    </xf>
    <xf numFmtId="0" fontId="34" fillId="0" borderId="6" xfId="0" applyFont="1" applyBorder="1" applyAlignment="1">
      <alignment horizontal="center" wrapText="1"/>
    </xf>
    <xf numFmtId="0" fontId="2" fillId="0" borderId="0" xfId="0" applyFont="1"/>
    <xf numFmtId="0" fontId="101" fillId="0" borderId="0" xfId="0" applyFont="1" applyAlignment="1">
      <alignment horizontal="center"/>
    </xf>
    <xf numFmtId="0" fontId="2" fillId="0" borderId="1" xfId="0" applyFont="1" applyBorder="1"/>
    <xf numFmtId="0" fontId="54" fillId="57" borderId="1" xfId="0" applyFont="1" applyFill="1" applyBorder="1" applyAlignment="1">
      <alignment horizontal="center"/>
    </xf>
    <xf numFmtId="0" fontId="54" fillId="64" borderId="1" xfId="0" applyFont="1" applyFill="1" applyBorder="1" applyAlignment="1">
      <alignment horizontal="center"/>
    </xf>
    <xf numFmtId="0" fontId="2" fillId="64" borderId="1" xfId="0" applyFont="1" applyFill="1" applyBorder="1"/>
    <xf numFmtId="178" fontId="2" fillId="0" borderId="1" xfId="4" applyNumberFormat="1" applyFont="1" applyBorder="1"/>
    <xf numFmtId="178" fontId="2" fillId="0" borderId="1" xfId="0" applyNumberFormat="1" applyFont="1" applyBorder="1"/>
    <xf numFmtId="179" fontId="2" fillId="0" borderId="1" xfId="4" applyNumberFormat="1" applyFont="1" applyBorder="1"/>
    <xf numFmtId="179" fontId="2" fillId="0" borderId="1" xfId="0" applyNumberFormat="1" applyFont="1" applyBorder="1"/>
    <xf numFmtId="0" fontId="2" fillId="66" borderId="1" xfId="0" applyFont="1" applyFill="1" applyBorder="1"/>
    <xf numFmtId="0" fontId="2" fillId="67" borderId="1" xfId="0" applyFont="1" applyFill="1" applyBorder="1"/>
    <xf numFmtId="0" fontId="54" fillId="57" borderId="2" xfId="0" applyFont="1" applyFill="1" applyBorder="1" applyAlignment="1">
      <alignment horizontal="center"/>
    </xf>
    <xf numFmtId="0" fontId="54" fillId="64" borderId="2" xfId="0" applyFont="1" applyFill="1" applyBorder="1" applyAlignment="1">
      <alignment horizontal="center"/>
    </xf>
    <xf numFmtId="183" fontId="34" fillId="0" borderId="0" xfId="2" applyNumberFormat="1" applyFont="1"/>
    <xf numFmtId="0" fontId="34" fillId="0" borderId="19" xfId="0" applyFont="1" applyFill="1" applyBorder="1"/>
    <xf numFmtId="17" fontId="34" fillId="0" borderId="20" xfId="0" applyNumberFormat="1" applyFont="1" applyFill="1" applyBorder="1" applyAlignment="1">
      <alignment horizontal="center"/>
    </xf>
    <xf numFmtId="0" fontId="34" fillId="0" borderId="41" xfId="0" applyFont="1" applyFill="1" applyBorder="1" applyAlignment="1">
      <alignment horizontal="center"/>
    </xf>
    <xf numFmtId="0" fontId="34" fillId="68" borderId="19" xfId="0" applyFont="1" applyFill="1" applyBorder="1"/>
    <xf numFmtId="183" fontId="34" fillId="68" borderId="20" xfId="2" applyNumberFormat="1" applyFont="1" applyFill="1" applyBorder="1" applyAlignment="1">
      <alignment horizontal="center"/>
    </xf>
    <xf numFmtId="183" fontId="34" fillId="68" borderId="41" xfId="2" applyNumberFormat="1" applyFont="1" applyFill="1" applyBorder="1" applyAlignment="1">
      <alignment horizontal="center"/>
    </xf>
    <xf numFmtId="0" fontId="34" fillId="0" borderId="5" xfId="0" applyFont="1" applyFill="1" applyBorder="1"/>
    <xf numFmtId="183" fontId="34" fillId="0" borderId="0" xfId="2" applyNumberFormat="1" applyFont="1" applyFill="1" applyBorder="1" applyAlignment="1">
      <alignment horizontal="center"/>
    </xf>
    <xf numFmtId="183" fontId="34" fillId="0" borderId="42" xfId="2" applyNumberFormat="1" applyFont="1" applyFill="1" applyBorder="1" applyAlignment="1">
      <alignment horizontal="center"/>
    </xf>
    <xf numFmtId="0" fontId="34" fillId="69" borderId="3" xfId="0" applyFont="1" applyFill="1" applyBorder="1"/>
    <xf numFmtId="183" fontId="34" fillId="69" borderId="30" xfId="2" applyNumberFormat="1" applyFont="1" applyFill="1" applyBorder="1"/>
    <xf numFmtId="183" fontId="34" fillId="69" borderId="43" xfId="2" applyNumberFormat="1" applyFont="1" applyFill="1" applyBorder="1"/>
    <xf numFmtId="171" fontId="34" fillId="0" borderId="0" xfId="61978" applyNumberFormat="1" applyFont="1"/>
    <xf numFmtId="0" fontId="34" fillId="69" borderId="5" xfId="0" applyFont="1" applyFill="1" applyBorder="1" applyAlignment="1">
      <alignment horizontal="left" indent="2"/>
    </xf>
    <xf numFmtId="183" fontId="34" fillId="69" borderId="0" xfId="2" applyNumberFormat="1" applyFont="1" applyFill="1" applyBorder="1"/>
    <xf numFmtId="183" fontId="34" fillId="69" borderId="42" xfId="2" applyNumberFormat="1" applyFont="1" applyFill="1" applyBorder="1"/>
    <xf numFmtId="0" fontId="34" fillId="69" borderId="7" xfId="0" applyFont="1" applyFill="1" applyBorder="1" applyAlignment="1">
      <alignment horizontal="left" indent="2"/>
    </xf>
    <xf numFmtId="183" fontId="34" fillId="69" borderId="29" xfId="2" applyNumberFormat="1" applyFont="1" applyFill="1" applyBorder="1"/>
    <xf numFmtId="183" fontId="34" fillId="69" borderId="44" xfId="2" applyNumberFormat="1" applyFont="1" applyFill="1" applyBorder="1"/>
    <xf numFmtId="0" fontId="34" fillId="69" borderId="5" xfId="0" applyFont="1" applyFill="1" applyBorder="1"/>
    <xf numFmtId="171" fontId="34" fillId="69" borderId="30" xfId="2" applyNumberFormat="1" applyFont="1" applyFill="1" applyBorder="1"/>
    <xf numFmtId="171" fontId="34" fillId="69" borderId="0" xfId="2" applyNumberFormat="1" applyFont="1" applyFill="1" applyBorder="1"/>
    <xf numFmtId="183" fontId="34" fillId="0" borderId="20" xfId="2" applyNumberFormat="1" applyFont="1" applyFill="1" applyBorder="1"/>
    <xf numFmtId="183" fontId="34" fillId="0" borderId="41" xfId="2" applyNumberFormat="1" applyFont="1" applyFill="1" applyBorder="1"/>
    <xf numFmtId="10" fontId="34" fillId="0" borderId="0" xfId="61979" applyNumberFormat="1" applyFont="1" applyFill="1" applyBorder="1" applyAlignment="1">
      <alignment horizontal="center"/>
    </xf>
    <xf numFmtId="171" fontId="2" fillId="0" borderId="1" xfId="61978" applyNumberFormat="1" applyFont="1" applyBorder="1"/>
    <xf numFmtId="171" fontId="101" fillId="0" borderId="1" xfId="61978" applyNumberFormat="1" applyFont="1" applyBorder="1"/>
    <xf numFmtId="171" fontId="2" fillId="0" borderId="1" xfId="0" applyNumberFormat="1" applyFont="1" applyBorder="1"/>
    <xf numFmtId="189" fontId="2" fillId="0" borderId="1" xfId="4" applyNumberFormat="1" applyFont="1" applyBorder="1"/>
    <xf numFmtId="189" fontId="101" fillId="0" borderId="1" xfId="4" applyNumberFormat="1" applyFont="1" applyBorder="1"/>
    <xf numFmtId="171" fontId="101" fillId="0" borderId="1" xfId="0" applyNumberFormat="1" applyFont="1" applyBorder="1"/>
    <xf numFmtId="0" fontId="2" fillId="57" borderId="1" xfId="0" applyFont="1" applyFill="1" applyBorder="1"/>
    <xf numFmtId="189" fontId="2" fillId="57" borderId="1" xfId="4" applyNumberFormat="1" applyFont="1" applyFill="1" applyBorder="1"/>
    <xf numFmtId="189" fontId="101" fillId="57" borderId="1" xfId="4" applyNumberFormat="1" applyFont="1" applyFill="1" applyBorder="1"/>
    <xf numFmtId="0" fontId="1" fillId="0" borderId="0" xfId="0" applyFont="1"/>
    <xf numFmtId="0" fontId="101" fillId="0" borderId="19" xfId="0" applyFont="1" applyBorder="1"/>
    <xf numFmtId="0" fontId="1" fillId="0" borderId="5" xfId="0" applyFont="1" applyBorder="1"/>
    <xf numFmtId="171" fontId="34" fillId="0" borderId="0" xfId="0" applyNumberFormat="1" applyFont="1"/>
    <xf numFmtId="183" fontId="34" fillId="0" borderId="0" xfId="0" applyNumberFormat="1" applyFont="1"/>
    <xf numFmtId="171" fontId="2" fillId="0" borderId="0" xfId="0" applyNumberFormat="1" applyFont="1"/>
    <xf numFmtId="177" fontId="2" fillId="0" borderId="1" xfId="0" applyNumberFormat="1" applyFont="1" applyBorder="1"/>
    <xf numFmtId="193" fontId="2" fillId="65" borderId="1" xfId="0" applyNumberFormat="1" applyFont="1" applyFill="1" applyBorder="1"/>
    <xf numFmtId="193" fontId="2" fillId="66" borderId="1" xfId="0" applyNumberFormat="1" applyFont="1" applyFill="1" applyBorder="1"/>
    <xf numFmtId="193" fontId="2" fillId="67" borderId="1" xfId="0" applyNumberFormat="1" applyFont="1" applyFill="1" applyBorder="1"/>
    <xf numFmtId="0" fontId="54" fillId="57" borderId="45" xfId="0" applyFont="1" applyFill="1" applyBorder="1" applyAlignment="1">
      <alignment horizontal="center" vertical="center"/>
    </xf>
    <xf numFmtId="0" fontId="103" fillId="0" borderId="0" xfId="0" applyFont="1"/>
    <xf numFmtId="0" fontId="101" fillId="0" borderId="0" xfId="0" applyFont="1" applyAlignment="1">
      <alignment horizontal="center"/>
    </xf>
    <xf numFmtId="0" fontId="54" fillId="57" borderId="1" xfId="0" applyFont="1" applyFill="1" applyBorder="1" applyAlignment="1">
      <alignment horizontal="center"/>
    </xf>
    <xf numFmtId="0" fontId="54" fillId="57" borderId="38" xfId="0" applyFont="1" applyFill="1" applyBorder="1" applyAlignment="1">
      <alignment horizontal="center" wrapText="1"/>
    </xf>
    <xf numFmtId="0" fontId="54" fillId="57" borderId="39" xfId="0" applyFont="1" applyFill="1" applyBorder="1" applyAlignment="1">
      <alignment horizontal="center" wrapText="1"/>
    </xf>
    <xf numFmtId="0" fontId="54" fillId="57" borderId="40" xfId="0" applyFont="1" applyFill="1" applyBorder="1" applyAlignment="1">
      <alignment horizontal="center" wrapText="1"/>
    </xf>
    <xf numFmtId="0" fontId="102" fillId="0" borderId="3" xfId="0" applyFont="1" applyBorder="1" applyAlignment="1">
      <alignment horizontal="center" vertical="center" wrapText="1"/>
    </xf>
    <xf numFmtId="0" fontId="102" fillId="0" borderId="30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2" fillId="0" borderId="5" xfId="0" applyFont="1" applyBorder="1" applyAlignment="1">
      <alignment horizontal="center" vertical="center" wrapText="1"/>
    </xf>
    <xf numFmtId="0" fontId="102" fillId="0" borderId="0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2" fillId="0" borderId="29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0" fontId="54" fillId="57" borderId="2" xfId="0" applyFont="1" applyFill="1" applyBorder="1" applyAlignment="1">
      <alignment horizontal="center"/>
    </xf>
    <xf numFmtId="0" fontId="34" fillId="0" borderId="19" xfId="0" applyFont="1" applyBorder="1" applyAlignment="1">
      <alignment horizontal="center"/>
    </xf>
    <xf numFmtId="0" fontId="34" fillId="0" borderId="20" xfId="0" applyFont="1" applyBorder="1" applyAlignment="1">
      <alignment horizontal="center"/>
    </xf>
    <xf numFmtId="0" fontId="34" fillId="0" borderId="21" xfId="0" applyFont="1" applyBorder="1" applyAlignment="1">
      <alignment horizontal="center"/>
    </xf>
    <xf numFmtId="0" fontId="74" fillId="57" borderId="6" xfId="0" applyFont="1" applyFill="1" applyBorder="1" applyAlignment="1">
      <alignment horizontal="center" vertical="center"/>
    </xf>
    <xf numFmtId="0" fontId="74" fillId="57" borderId="0" xfId="0" applyFont="1" applyFill="1" applyBorder="1" applyAlignment="1">
      <alignment horizontal="center" vertical="center"/>
    </xf>
    <xf numFmtId="0" fontId="54" fillId="57" borderId="46" xfId="0" applyFont="1" applyFill="1" applyBorder="1" applyAlignment="1">
      <alignment horizontal="center" vertical="center" wrapText="1"/>
    </xf>
    <xf numFmtId="189" fontId="101" fillId="0" borderId="1" xfId="4" applyNumberFormat="1" applyFont="1" applyFill="1" applyBorder="1"/>
    <xf numFmtId="164" fontId="1" fillId="0" borderId="6" xfId="4" applyNumberFormat="1" applyFont="1" applyFill="1" applyBorder="1"/>
    <xf numFmtId="164" fontId="101" fillId="0" borderId="21" xfId="4" applyNumberFormat="1" applyFont="1" applyFill="1" applyBorder="1"/>
    <xf numFmtId="193" fontId="34" fillId="0" borderId="5" xfId="0" applyNumberFormat="1" applyFont="1" applyFill="1" applyBorder="1" applyAlignment="1">
      <alignment horizontal="center"/>
    </xf>
    <xf numFmtId="193" fontId="34" fillId="0" borderId="0" xfId="0" applyNumberFormat="1" applyFont="1" applyFill="1" applyBorder="1" applyAlignment="1">
      <alignment horizontal="center"/>
    </xf>
    <xf numFmtId="193" fontId="34" fillId="0" borderId="6" xfId="0" applyNumberFormat="1" applyFont="1" applyFill="1" applyBorder="1" applyAlignment="1">
      <alignment horizontal="center"/>
    </xf>
    <xf numFmtId="193" fontId="34" fillId="0" borderId="7" xfId="0" applyNumberFormat="1" applyFont="1" applyFill="1" applyBorder="1" applyAlignment="1">
      <alignment horizontal="center"/>
    </xf>
    <xf numFmtId="193" fontId="34" fillId="0" borderId="29" xfId="0" applyNumberFormat="1" applyFont="1" applyFill="1" applyBorder="1" applyAlignment="1">
      <alignment horizontal="center"/>
    </xf>
    <xf numFmtId="193" fontId="34" fillId="0" borderId="8" xfId="0" applyNumberFormat="1" applyFont="1" applyFill="1" applyBorder="1" applyAlignment="1">
      <alignment horizontal="center"/>
    </xf>
    <xf numFmtId="16" fontId="103" fillId="0" borderId="47" xfId="0" quotePrefix="1" applyNumberFormat="1" applyFont="1" applyFill="1" applyBorder="1" applyAlignment="1">
      <alignment horizontal="center"/>
    </xf>
    <xf numFmtId="0" fontId="34" fillId="0" borderId="0" xfId="0" applyFont="1" applyFill="1"/>
    <xf numFmtId="191" fontId="34" fillId="0" borderId="47" xfId="0" applyNumberFormat="1" applyFont="1" applyBorder="1"/>
    <xf numFmtId="191" fontId="34" fillId="0" borderId="0" xfId="0" applyNumberFormat="1" applyFont="1"/>
    <xf numFmtId="191" fontId="34" fillId="0" borderId="47" xfId="0" applyNumberFormat="1" applyFont="1" applyFill="1" applyBorder="1"/>
    <xf numFmtId="10" fontId="34" fillId="0" borderId="0" xfId="0" applyNumberFormat="1" applyFont="1"/>
    <xf numFmtId="0" fontId="103" fillId="0" borderId="0" xfId="0" applyFont="1" applyFill="1" applyBorder="1"/>
    <xf numFmtId="191" fontId="0" fillId="0" borderId="0" xfId="0" applyNumberFormat="1"/>
    <xf numFmtId="0" fontId="104" fillId="65" borderId="0" xfId="0" applyFont="1" applyFill="1"/>
    <xf numFmtId="191" fontId="104" fillId="65" borderId="0" xfId="0" applyNumberFormat="1" applyFont="1" applyFill="1"/>
    <xf numFmtId="191" fontId="103" fillId="65" borderId="0" xfId="0" applyNumberFormat="1" applyFont="1" applyFill="1"/>
    <xf numFmtId="0" fontId="103" fillId="65" borderId="0" xfId="0" applyFont="1" applyFill="1"/>
    <xf numFmtId="194" fontId="34" fillId="0" borderId="0" xfId="61979" applyNumberFormat="1" applyFont="1"/>
  </cellXfs>
  <cellStyles count="61980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39689</xdr:colOff>
      <xdr:row>21</xdr:row>
      <xdr:rowOff>134937</xdr:rowOff>
    </xdr:from>
    <xdr:to>
      <xdr:col>5</xdr:col>
      <xdr:colOff>79377</xdr:colOff>
      <xdr:row>33</xdr:row>
      <xdr:rowOff>86359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89" y="3762375"/>
          <a:ext cx="4595813" cy="18564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87312</xdr:rowOff>
    </xdr:from>
    <xdr:to>
      <xdr:col>5</xdr:col>
      <xdr:colOff>415638</xdr:colOff>
      <xdr:row>51</xdr:row>
      <xdr:rowOff>25077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349750"/>
          <a:ext cx="4971763" cy="23190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52</xdr:row>
      <xdr:rowOff>127000</xdr:rowOff>
    </xdr:from>
    <xdr:to>
      <xdr:col>5</xdr:col>
      <xdr:colOff>256319</xdr:colOff>
      <xdr:row>62</xdr:row>
      <xdr:rowOff>144996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8675688"/>
          <a:ext cx="4812444" cy="1605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>
            <v>0</v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>
            <v>0</v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>
            <v>0</v>
          </cell>
          <cell r="U8" t="str">
            <v>DIRECTOR, CUSTOMER CONNECTIONS</v>
          </cell>
        </row>
        <row r="9">
          <cell r="S9">
            <v>0</v>
          </cell>
          <cell r="U9">
            <v>0</v>
          </cell>
        </row>
        <row r="10">
          <cell r="S10">
            <v>0</v>
          </cell>
          <cell r="U10">
            <v>0</v>
          </cell>
        </row>
        <row r="11">
          <cell r="S11">
            <v>0</v>
          </cell>
          <cell r="U11">
            <v>0</v>
          </cell>
        </row>
        <row r="12">
          <cell r="S12">
            <v>0</v>
          </cell>
          <cell r="U12">
            <v>0</v>
          </cell>
        </row>
        <row r="13">
          <cell r="S13">
            <v>0</v>
          </cell>
          <cell r="U13">
            <v>0</v>
          </cell>
        </row>
        <row r="14">
          <cell r="S14">
            <v>0</v>
          </cell>
          <cell r="U14">
            <v>0</v>
          </cell>
        </row>
        <row r="15">
          <cell r="S15">
            <v>0</v>
          </cell>
          <cell r="U15">
            <v>0</v>
          </cell>
        </row>
        <row r="16">
          <cell r="S16">
            <v>0</v>
          </cell>
          <cell r="U16">
            <v>0</v>
          </cell>
        </row>
        <row r="17">
          <cell r="S17">
            <v>0</v>
          </cell>
          <cell r="U17">
            <v>0</v>
          </cell>
        </row>
        <row r="18">
          <cell r="S18">
            <v>0</v>
          </cell>
          <cell r="U18">
            <v>0</v>
          </cell>
        </row>
        <row r="19">
          <cell r="S19">
            <v>0</v>
          </cell>
          <cell r="U19">
            <v>0</v>
          </cell>
        </row>
        <row r="20">
          <cell r="S20">
            <v>0</v>
          </cell>
          <cell r="U20">
            <v>0</v>
          </cell>
        </row>
        <row r="21">
          <cell r="S21">
            <v>0</v>
          </cell>
          <cell r="U21">
            <v>0</v>
          </cell>
        </row>
        <row r="22">
          <cell r="S22">
            <v>0</v>
          </cell>
          <cell r="U22">
            <v>0</v>
          </cell>
        </row>
        <row r="23">
          <cell r="S23">
            <v>0</v>
          </cell>
          <cell r="U23">
            <v>0</v>
          </cell>
        </row>
        <row r="24">
          <cell r="S24">
            <v>0</v>
          </cell>
          <cell r="U24">
            <v>0</v>
          </cell>
        </row>
        <row r="25">
          <cell r="S25">
            <v>0</v>
          </cell>
          <cell r="U25">
            <v>0</v>
          </cell>
        </row>
        <row r="26">
          <cell r="S26">
            <v>0</v>
          </cell>
          <cell r="U26">
            <v>0</v>
          </cell>
        </row>
        <row r="27">
          <cell r="S27">
            <v>0</v>
          </cell>
          <cell r="U27">
            <v>0</v>
          </cell>
        </row>
        <row r="28">
          <cell r="S28">
            <v>0</v>
          </cell>
          <cell r="U28">
            <v>0</v>
          </cell>
        </row>
        <row r="29">
          <cell r="S29">
            <v>0</v>
          </cell>
          <cell r="U29">
            <v>0</v>
          </cell>
        </row>
        <row r="30">
          <cell r="S30">
            <v>0</v>
          </cell>
          <cell r="U30">
            <v>0</v>
          </cell>
        </row>
        <row r="31">
          <cell r="S31">
            <v>0</v>
          </cell>
          <cell r="U31">
            <v>0</v>
          </cell>
        </row>
        <row r="32">
          <cell r="S32">
            <v>0</v>
          </cell>
          <cell r="U32">
            <v>0</v>
          </cell>
        </row>
        <row r="33">
          <cell r="S33">
            <v>0</v>
          </cell>
          <cell r="U33">
            <v>0</v>
          </cell>
        </row>
        <row r="34">
          <cell r="S34">
            <v>0</v>
          </cell>
          <cell r="U34">
            <v>0</v>
          </cell>
        </row>
        <row r="35">
          <cell r="S35">
            <v>0</v>
          </cell>
          <cell r="U35">
            <v>0</v>
          </cell>
        </row>
        <row r="36">
          <cell r="S36">
            <v>0</v>
          </cell>
          <cell r="U36">
            <v>0</v>
          </cell>
        </row>
        <row r="37">
          <cell r="S37">
            <v>0</v>
          </cell>
          <cell r="U37">
            <v>0</v>
          </cell>
        </row>
        <row r="38">
          <cell r="S38">
            <v>0</v>
          </cell>
          <cell r="U38">
            <v>0</v>
          </cell>
        </row>
        <row r="39">
          <cell r="S39">
            <v>0</v>
          </cell>
          <cell r="U39">
            <v>0</v>
          </cell>
        </row>
        <row r="40">
          <cell r="S40">
            <v>0</v>
          </cell>
          <cell r="U40">
            <v>0</v>
          </cell>
        </row>
        <row r="41">
          <cell r="S41">
            <v>0</v>
          </cell>
          <cell r="U41">
            <v>0</v>
          </cell>
        </row>
        <row r="42">
          <cell r="S42">
            <v>0</v>
          </cell>
          <cell r="U42">
            <v>0</v>
          </cell>
        </row>
        <row r="43">
          <cell r="S43">
            <v>0</v>
          </cell>
          <cell r="U43">
            <v>0</v>
          </cell>
        </row>
        <row r="44">
          <cell r="S44">
            <v>0</v>
          </cell>
          <cell r="U44">
            <v>0</v>
          </cell>
        </row>
        <row r="45">
          <cell r="S45">
            <v>0</v>
          </cell>
          <cell r="U45">
            <v>0</v>
          </cell>
        </row>
        <row r="46">
          <cell r="S46">
            <v>0</v>
          </cell>
          <cell r="U46">
            <v>0</v>
          </cell>
        </row>
        <row r="47">
          <cell r="S47">
            <v>0</v>
          </cell>
          <cell r="U47">
            <v>0</v>
          </cell>
        </row>
        <row r="48">
          <cell r="S48">
            <v>0</v>
          </cell>
          <cell r="U48">
            <v>0</v>
          </cell>
        </row>
        <row r="49">
          <cell r="S49">
            <v>0</v>
          </cell>
          <cell r="U49">
            <v>0</v>
          </cell>
        </row>
        <row r="50">
          <cell r="S50">
            <v>0</v>
          </cell>
          <cell r="U50">
            <v>0</v>
          </cell>
        </row>
        <row r="51">
          <cell r="S51">
            <v>0</v>
          </cell>
          <cell r="U51">
            <v>0</v>
          </cell>
        </row>
        <row r="52">
          <cell r="S52">
            <v>0</v>
          </cell>
          <cell r="U52">
            <v>0</v>
          </cell>
        </row>
        <row r="53">
          <cell r="S53">
            <v>0</v>
          </cell>
          <cell r="U53">
            <v>0</v>
          </cell>
        </row>
        <row r="54">
          <cell r="S54">
            <v>0</v>
          </cell>
          <cell r="U54">
            <v>0</v>
          </cell>
        </row>
        <row r="55">
          <cell r="S55">
            <v>0</v>
          </cell>
          <cell r="U55">
            <v>0</v>
          </cell>
        </row>
        <row r="56">
          <cell r="S56">
            <v>0</v>
          </cell>
          <cell r="U56">
            <v>0</v>
          </cell>
        </row>
        <row r="57">
          <cell r="S57">
            <v>0</v>
          </cell>
          <cell r="U57">
            <v>0</v>
          </cell>
        </row>
        <row r="58">
          <cell r="S58">
            <v>0</v>
          </cell>
          <cell r="U58">
            <v>0</v>
          </cell>
        </row>
        <row r="59">
          <cell r="S59">
            <v>0</v>
          </cell>
          <cell r="U59">
            <v>0</v>
          </cell>
        </row>
        <row r="60">
          <cell r="S60">
            <v>0</v>
          </cell>
          <cell r="U60">
            <v>0</v>
          </cell>
        </row>
        <row r="61">
          <cell r="S61">
            <v>0</v>
          </cell>
          <cell r="U61">
            <v>0</v>
          </cell>
        </row>
        <row r="62">
          <cell r="S62">
            <v>0</v>
          </cell>
          <cell r="U62">
            <v>0</v>
          </cell>
        </row>
        <row r="63">
          <cell r="S63">
            <v>0</v>
          </cell>
          <cell r="U63">
            <v>0</v>
          </cell>
        </row>
        <row r="64">
          <cell r="S64">
            <v>0</v>
          </cell>
          <cell r="U64">
            <v>0</v>
          </cell>
        </row>
        <row r="65">
          <cell r="S65">
            <v>0</v>
          </cell>
          <cell r="U65">
            <v>0</v>
          </cell>
        </row>
        <row r="66">
          <cell r="S66">
            <v>0</v>
          </cell>
          <cell r="U66">
            <v>0</v>
          </cell>
        </row>
        <row r="67">
          <cell r="S67">
            <v>0</v>
          </cell>
          <cell r="U67">
            <v>0</v>
          </cell>
        </row>
        <row r="68">
          <cell r="S68">
            <v>0</v>
          </cell>
          <cell r="U68">
            <v>0</v>
          </cell>
        </row>
        <row r="69">
          <cell r="S69">
            <v>0</v>
          </cell>
          <cell r="U69">
            <v>0</v>
          </cell>
        </row>
        <row r="70">
          <cell r="S70">
            <v>0</v>
          </cell>
          <cell r="U70">
            <v>0</v>
          </cell>
        </row>
        <row r="71">
          <cell r="S71">
            <v>0</v>
          </cell>
          <cell r="U71">
            <v>0</v>
          </cell>
        </row>
        <row r="72">
          <cell r="S72">
            <v>0</v>
          </cell>
          <cell r="U72">
            <v>0</v>
          </cell>
        </row>
        <row r="73">
          <cell r="S73">
            <v>0</v>
          </cell>
          <cell r="U73">
            <v>0</v>
          </cell>
        </row>
        <row r="74">
          <cell r="S74">
            <v>0</v>
          </cell>
          <cell r="U74">
            <v>0</v>
          </cell>
        </row>
        <row r="75">
          <cell r="S75">
            <v>0</v>
          </cell>
          <cell r="U75">
            <v>0</v>
          </cell>
        </row>
        <row r="76">
          <cell r="S76">
            <v>0</v>
          </cell>
          <cell r="U76">
            <v>0</v>
          </cell>
        </row>
        <row r="77">
          <cell r="S77">
            <v>0</v>
          </cell>
          <cell r="U77">
            <v>0</v>
          </cell>
        </row>
        <row r="78">
          <cell r="S78">
            <v>0</v>
          </cell>
          <cell r="U78">
            <v>0</v>
          </cell>
        </row>
        <row r="79">
          <cell r="S79">
            <v>0</v>
          </cell>
          <cell r="U79">
            <v>0</v>
          </cell>
        </row>
        <row r="80">
          <cell r="S80">
            <v>0</v>
          </cell>
          <cell r="U80">
            <v>0</v>
          </cell>
        </row>
        <row r="81">
          <cell r="S81">
            <v>0</v>
          </cell>
          <cell r="U81">
            <v>0</v>
          </cell>
        </row>
        <row r="82">
          <cell r="S82">
            <v>0</v>
          </cell>
          <cell r="U82">
            <v>0</v>
          </cell>
        </row>
        <row r="83">
          <cell r="S83">
            <v>0</v>
          </cell>
          <cell r="U83">
            <v>0</v>
          </cell>
        </row>
        <row r="84">
          <cell r="S84">
            <v>0</v>
          </cell>
          <cell r="U84">
            <v>0</v>
          </cell>
        </row>
        <row r="85">
          <cell r="S85">
            <v>0</v>
          </cell>
          <cell r="U85">
            <v>0</v>
          </cell>
        </row>
        <row r="86">
          <cell r="S86">
            <v>0</v>
          </cell>
          <cell r="U86">
            <v>0</v>
          </cell>
        </row>
        <row r="87">
          <cell r="S87">
            <v>0</v>
          </cell>
          <cell r="U87">
            <v>0</v>
          </cell>
        </row>
        <row r="88">
          <cell r="S88">
            <v>0</v>
          </cell>
          <cell r="U88">
            <v>0</v>
          </cell>
        </row>
        <row r="89">
          <cell r="S89">
            <v>0</v>
          </cell>
          <cell r="U89">
            <v>0</v>
          </cell>
        </row>
        <row r="90">
          <cell r="S90">
            <v>0</v>
          </cell>
          <cell r="U90">
            <v>0</v>
          </cell>
        </row>
        <row r="91">
          <cell r="S91">
            <v>0</v>
          </cell>
          <cell r="U91">
            <v>0</v>
          </cell>
        </row>
        <row r="92">
          <cell r="S92">
            <v>0</v>
          </cell>
          <cell r="U92">
            <v>0</v>
          </cell>
        </row>
        <row r="93">
          <cell r="S93">
            <v>0</v>
          </cell>
          <cell r="U93">
            <v>0</v>
          </cell>
        </row>
        <row r="94">
          <cell r="S94">
            <v>0</v>
          </cell>
          <cell r="U94">
            <v>0</v>
          </cell>
        </row>
        <row r="95">
          <cell r="S95">
            <v>0</v>
          </cell>
          <cell r="U95">
            <v>0</v>
          </cell>
        </row>
        <row r="96">
          <cell r="S96">
            <v>0</v>
          </cell>
          <cell r="U96">
            <v>0</v>
          </cell>
        </row>
        <row r="97">
          <cell r="S97">
            <v>0</v>
          </cell>
          <cell r="U97">
            <v>0</v>
          </cell>
        </row>
        <row r="98">
          <cell r="S98">
            <v>0</v>
          </cell>
          <cell r="U98">
            <v>0</v>
          </cell>
        </row>
        <row r="99">
          <cell r="S99">
            <v>0</v>
          </cell>
          <cell r="U99">
            <v>0</v>
          </cell>
        </row>
        <row r="100">
          <cell r="S100">
            <v>0</v>
          </cell>
          <cell r="U100">
            <v>0</v>
          </cell>
        </row>
        <row r="101">
          <cell r="S101">
            <v>0</v>
          </cell>
          <cell r="U101">
            <v>0</v>
          </cell>
        </row>
        <row r="102">
          <cell r="S102">
            <v>0</v>
          </cell>
          <cell r="U102">
            <v>0</v>
          </cell>
        </row>
        <row r="103">
          <cell r="S103">
            <v>0</v>
          </cell>
          <cell r="U103">
            <v>0</v>
          </cell>
        </row>
        <row r="104">
          <cell r="S104">
            <v>0</v>
          </cell>
          <cell r="U104">
            <v>0</v>
          </cell>
        </row>
        <row r="105">
          <cell r="S105">
            <v>0</v>
          </cell>
          <cell r="U105">
            <v>0</v>
          </cell>
        </row>
        <row r="106">
          <cell r="S106">
            <v>0</v>
          </cell>
          <cell r="U106">
            <v>0</v>
          </cell>
        </row>
        <row r="107">
          <cell r="S107">
            <v>0</v>
          </cell>
          <cell r="U107">
            <v>0</v>
          </cell>
        </row>
        <row r="108">
          <cell r="S108">
            <v>0</v>
          </cell>
          <cell r="U108">
            <v>0</v>
          </cell>
        </row>
        <row r="109">
          <cell r="S109">
            <v>0</v>
          </cell>
          <cell r="U109">
            <v>0</v>
          </cell>
        </row>
        <row r="110">
          <cell r="S110">
            <v>0</v>
          </cell>
          <cell r="U110">
            <v>0</v>
          </cell>
        </row>
        <row r="111">
          <cell r="S111">
            <v>0</v>
          </cell>
          <cell r="U111">
            <v>0</v>
          </cell>
        </row>
        <row r="112">
          <cell r="S112">
            <v>0</v>
          </cell>
          <cell r="U112">
            <v>0</v>
          </cell>
        </row>
        <row r="113">
          <cell r="S113">
            <v>0</v>
          </cell>
          <cell r="U113">
            <v>0</v>
          </cell>
        </row>
        <row r="114">
          <cell r="S114">
            <v>0</v>
          </cell>
          <cell r="U114">
            <v>0</v>
          </cell>
        </row>
        <row r="115">
          <cell r="S115">
            <v>0</v>
          </cell>
          <cell r="U115">
            <v>0</v>
          </cell>
        </row>
        <row r="116">
          <cell r="S116">
            <v>0</v>
          </cell>
          <cell r="U116">
            <v>0</v>
          </cell>
        </row>
        <row r="117">
          <cell r="S117">
            <v>0</v>
          </cell>
          <cell r="U117">
            <v>0</v>
          </cell>
        </row>
        <row r="118">
          <cell r="S118">
            <v>0</v>
          </cell>
          <cell r="U118">
            <v>0</v>
          </cell>
        </row>
        <row r="119">
          <cell r="S119">
            <v>0</v>
          </cell>
          <cell r="U119">
            <v>0</v>
          </cell>
        </row>
        <row r="120">
          <cell r="S120">
            <v>0</v>
          </cell>
          <cell r="U120">
            <v>0</v>
          </cell>
        </row>
        <row r="121">
          <cell r="S121">
            <v>0</v>
          </cell>
          <cell r="U121">
            <v>0</v>
          </cell>
        </row>
        <row r="122">
          <cell r="S122">
            <v>0</v>
          </cell>
          <cell r="U122">
            <v>0</v>
          </cell>
        </row>
        <row r="123">
          <cell r="S123">
            <v>0</v>
          </cell>
          <cell r="U123">
            <v>0</v>
          </cell>
        </row>
        <row r="124">
          <cell r="S124">
            <v>0</v>
          </cell>
          <cell r="U124">
            <v>0</v>
          </cell>
        </row>
        <row r="125">
          <cell r="S125">
            <v>0</v>
          </cell>
          <cell r="U125">
            <v>0</v>
          </cell>
        </row>
        <row r="126">
          <cell r="S126">
            <v>0</v>
          </cell>
          <cell r="U126">
            <v>0</v>
          </cell>
        </row>
        <row r="127">
          <cell r="S127">
            <v>0</v>
          </cell>
          <cell r="U127">
            <v>0</v>
          </cell>
        </row>
        <row r="128">
          <cell r="S128">
            <v>0</v>
          </cell>
          <cell r="U128">
            <v>0</v>
          </cell>
        </row>
        <row r="129">
          <cell r="S129">
            <v>0</v>
          </cell>
          <cell r="U129">
            <v>0</v>
          </cell>
        </row>
        <row r="130">
          <cell r="S130">
            <v>0</v>
          </cell>
          <cell r="U130">
            <v>0</v>
          </cell>
        </row>
        <row r="131">
          <cell r="S131">
            <v>0</v>
          </cell>
          <cell r="U131">
            <v>0</v>
          </cell>
        </row>
        <row r="132">
          <cell r="S132">
            <v>0</v>
          </cell>
          <cell r="U132">
            <v>0</v>
          </cell>
        </row>
        <row r="133">
          <cell r="S133">
            <v>0</v>
          </cell>
          <cell r="U133">
            <v>0</v>
          </cell>
        </row>
        <row r="134">
          <cell r="S134">
            <v>0</v>
          </cell>
          <cell r="U134">
            <v>0</v>
          </cell>
        </row>
        <row r="135">
          <cell r="S135">
            <v>0</v>
          </cell>
          <cell r="U135">
            <v>0</v>
          </cell>
        </row>
        <row r="136">
          <cell r="S136">
            <v>0</v>
          </cell>
          <cell r="U136">
            <v>0</v>
          </cell>
        </row>
        <row r="137">
          <cell r="S137">
            <v>0</v>
          </cell>
          <cell r="U137">
            <v>0</v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>
            <v>0</v>
          </cell>
          <cell r="K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>
            <v>0</v>
          </cell>
          <cell r="K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>
            <v>0</v>
          </cell>
          <cell r="K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>
            <v>0</v>
          </cell>
          <cell r="K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>
            <v>0</v>
          </cell>
          <cell r="K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>
            <v>0</v>
          </cell>
          <cell r="K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>
            <v>0</v>
          </cell>
          <cell r="K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>
            <v>0</v>
          </cell>
          <cell r="J21" t="str">
            <v>Niagara Hospital Feeder</v>
          </cell>
          <cell r="K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>
            <v>0</v>
          </cell>
          <cell r="J24" t="str">
            <v>Reactive Renewal</v>
          </cell>
          <cell r="K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>
            <v>0</v>
          </cell>
          <cell r="J25" t="str">
            <v>Reactive Renewal</v>
          </cell>
          <cell r="K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>
            <v>0</v>
          </cell>
          <cell r="J26" t="str">
            <v>Poles to be repaired based on testing (Year/Customers/Time inflated)</v>
          </cell>
          <cell r="K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>
            <v>0</v>
          </cell>
          <cell r="J27" t="str">
            <v>Transformers required to be replaced due to testing (Year/Customers/Time inflated)</v>
          </cell>
          <cell r="K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>
            <v>0</v>
          </cell>
          <cell r="E261">
            <v>0</v>
          </cell>
          <cell r="F261">
            <v>0</v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>
            <v>0</v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>
            <v>0</v>
          </cell>
          <cell r="E262">
            <v>0</v>
          </cell>
          <cell r="F262">
            <v>0</v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>
            <v>0</v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>
            <v>0</v>
          </cell>
          <cell r="E263">
            <v>0</v>
          </cell>
          <cell r="F263">
            <v>0</v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>
            <v>0</v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>
            <v>0</v>
          </cell>
          <cell r="E264">
            <v>0</v>
          </cell>
          <cell r="F264">
            <v>0</v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>
            <v>0</v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>
            <v>0</v>
          </cell>
          <cell r="E357">
            <v>0</v>
          </cell>
          <cell r="F357">
            <v>0</v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>
            <v>0</v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>
            <v>0</v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>
            <v>0</v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>
            <v>0</v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>
            <v>0</v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>
            <v>0</v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>
            <v>0</v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>
            <v>0</v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>
            <v>0</v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>
            <v>0</v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>
            <v>0</v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>
            <v>0</v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>
            <v>0</v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>
            <v>0</v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>
            <v>0</v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>
            <v>0</v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>
            <v>0</v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>
            <v>0</v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>
            <v>0</v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>
            <v>0</v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>
            <v>0</v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>
            <v>0</v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>
            <v>0</v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>
            <v>0</v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>
            <v>0</v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>
            <v>0</v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>
            <v>0</v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>
            <v>0</v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>
            <v>0</v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>
            <v>0</v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>
            <v>0</v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>
            <v>0</v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>
            <v>0</v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>
            <v>0</v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>
            <v>0</v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>
            <v>0</v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>
            <v>0</v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>
            <v>0</v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>
            <v>0</v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>
            <v>0</v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>
            <v>0</v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>
            <v>0</v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>
            <v>0</v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>
            <v>0</v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>
            <v>0</v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>
            <v>0</v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>
            <v>0</v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>
            <v>0</v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>
            <v>0</v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>
            <v>0</v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>
            <v>0</v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>
            <v>0</v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>
            <v>0</v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>
            <v>0</v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>
            <v>0</v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>
            <v>0</v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>
            <v>0</v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>
            <v>0</v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>
            <v>0</v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>
            <v>0</v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>
            <v>0</v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>
            <v>0</v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>
            <v>0</v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>
            <v>0</v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>
            <v>0</v>
          </cell>
          <cell r="K440">
            <v>0</v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>
            <v>0</v>
          </cell>
          <cell r="K441">
            <v>0</v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>
            <v>0</v>
          </cell>
          <cell r="K442">
            <v>0</v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>
            <v>0</v>
          </cell>
          <cell r="K443">
            <v>0</v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>
            <v>0</v>
          </cell>
          <cell r="K444">
            <v>0</v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>
            <v>0</v>
          </cell>
          <cell r="K445">
            <v>0</v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>
            <v>0</v>
          </cell>
          <cell r="K446">
            <v>0</v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>
            <v>0</v>
          </cell>
          <cell r="K447">
            <v>0</v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>
            <v>0</v>
          </cell>
          <cell r="K448">
            <v>0</v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>
            <v>0</v>
          </cell>
          <cell r="K449">
            <v>0</v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>
            <v>0</v>
          </cell>
          <cell r="K450">
            <v>0</v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>
            <v>0</v>
          </cell>
          <cell r="K451">
            <v>0</v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>
            <v>0</v>
          </cell>
          <cell r="K452">
            <v>0</v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>
            <v>0</v>
          </cell>
          <cell r="K453">
            <v>0</v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>
            <v>0</v>
          </cell>
          <cell r="K454">
            <v>0</v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>
            <v>0</v>
          </cell>
          <cell r="K455">
            <v>0</v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>
            <v>0</v>
          </cell>
          <cell r="K456">
            <v>0</v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>
            <v>0</v>
          </cell>
          <cell r="K457">
            <v>0</v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>
            <v>0</v>
          </cell>
          <cell r="K458">
            <v>0</v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>
            <v>0</v>
          </cell>
          <cell r="K459">
            <v>0</v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>
            <v>0</v>
          </cell>
          <cell r="K460">
            <v>0</v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>
            <v>0</v>
          </cell>
          <cell r="K461">
            <v>0</v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>
            <v>0</v>
          </cell>
          <cell r="K462">
            <v>0</v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>
            <v>0</v>
          </cell>
          <cell r="K463">
            <v>0</v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>
            <v>0</v>
          </cell>
          <cell r="K464">
            <v>0</v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>
            <v>0</v>
          </cell>
          <cell r="K465">
            <v>0</v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>
            <v>0</v>
          </cell>
          <cell r="K466">
            <v>0</v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>
            <v>0</v>
          </cell>
          <cell r="K467">
            <v>0</v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>
            <v>0</v>
          </cell>
          <cell r="K468">
            <v>0</v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>
            <v>0</v>
          </cell>
          <cell r="K469">
            <v>0</v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>
            <v>0</v>
          </cell>
          <cell r="K470">
            <v>0</v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>
            <v>0</v>
          </cell>
          <cell r="K471">
            <v>0</v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>
            <v>0</v>
          </cell>
          <cell r="K472">
            <v>0</v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>
            <v>0</v>
          </cell>
          <cell r="K473">
            <v>0</v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>
            <v>0</v>
          </cell>
          <cell r="K474">
            <v>0</v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>
            <v>0</v>
          </cell>
          <cell r="K475">
            <v>0</v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>
            <v>0</v>
          </cell>
          <cell r="K476">
            <v>0</v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>
            <v>0</v>
          </cell>
          <cell r="K477">
            <v>0</v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>
            <v>0</v>
          </cell>
          <cell r="K478">
            <v>0</v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>
            <v>0</v>
          </cell>
          <cell r="K479">
            <v>0</v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>
            <v>0</v>
          </cell>
          <cell r="K480">
            <v>0</v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>
            <v>0</v>
          </cell>
          <cell r="E481">
            <v>0</v>
          </cell>
          <cell r="F481">
            <v>0</v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>
            <v>0</v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>
            <v>0</v>
          </cell>
          <cell r="E482">
            <v>0</v>
          </cell>
          <cell r="F482">
            <v>0</v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>
            <v>0</v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>
            <v>0</v>
          </cell>
          <cell r="E483">
            <v>0</v>
          </cell>
          <cell r="F483">
            <v>0</v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>
            <v>0</v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>
            <v>0</v>
          </cell>
          <cell r="E484">
            <v>0</v>
          </cell>
          <cell r="F484">
            <v>0</v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>
            <v>0</v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>
            <v>0</v>
          </cell>
          <cell r="E485">
            <v>0</v>
          </cell>
          <cell r="F485">
            <v>0</v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>
            <v>0</v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>
            <v>0</v>
          </cell>
          <cell r="E486">
            <v>0</v>
          </cell>
          <cell r="F486">
            <v>0</v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>
            <v>0</v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>
            <v>0</v>
          </cell>
          <cell r="E487">
            <v>0</v>
          </cell>
          <cell r="F487">
            <v>0</v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>
            <v>0</v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>
            <v>0</v>
          </cell>
          <cell r="E488">
            <v>0</v>
          </cell>
          <cell r="F488">
            <v>0</v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>
            <v>0</v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>
            <v>0</v>
          </cell>
          <cell r="E489">
            <v>0</v>
          </cell>
          <cell r="F489">
            <v>0</v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>
            <v>0</v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>
            <v>0</v>
          </cell>
          <cell r="E490">
            <v>0</v>
          </cell>
          <cell r="F490">
            <v>0</v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>
            <v>0</v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>
            <v>0</v>
          </cell>
          <cell r="E491">
            <v>0</v>
          </cell>
          <cell r="F491">
            <v>0</v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>
            <v>0</v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>
            <v>0</v>
          </cell>
          <cell r="E492">
            <v>0</v>
          </cell>
          <cell r="F492">
            <v>0</v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>
            <v>0</v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>
            <v>0</v>
          </cell>
          <cell r="E493">
            <v>0</v>
          </cell>
          <cell r="F493">
            <v>0</v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>
            <v>0</v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>
            <v>0</v>
          </cell>
          <cell r="E494">
            <v>0</v>
          </cell>
          <cell r="F494">
            <v>0</v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>
            <v>0</v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>
            <v>0</v>
          </cell>
          <cell r="E495">
            <v>0</v>
          </cell>
          <cell r="F495">
            <v>0</v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>
            <v>0</v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>
            <v>0</v>
          </cell>
          <cell r="E496">
            <v>0</v>
          </cell>
          <cell r="F496">
            <v>0</v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>
            <v>0</v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>
            <v>0</v>
          </cell>
          <cell r="E497">
            <v>0</v>
          </cell>
          <cell r="F497">
            <v>0</v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>
            <v>0</v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>
            <v>0</v>
          </cell>
          <cell r="E498">
            <v>0</v>
          </cell>
          <cell r="F498">
            <v>0</v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>
            <v>0</v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>
            <v>0</v>
          </cell>
          <cell r="E499">
            <v>0</v>
          </cell>
          <cell r="F499">
            <v>0</v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>
            <v>0</v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>
            <v>0</v>
          </cell>
          <cell r="E500">
            <v>0</v>
          </cell>
          <cell r="F500">
            <v>0</v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>
            <v>0</v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>
            <v>0</v>
          </cell>
          <cell r="E501">
            <v>0</v>
          </cell>
          <cell r="F501">
            <v>0</v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>
            <v>0</v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>
            <v>0</v>
          </cell>
          <cell r="E502">
            <v>0</v>
          </cell>
          <cell r="F502">
            <v>0</v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>
            <v>0</v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>
            <v>0</v>
          </cell>
          <cell r="E503">
            <v>0</v>
          </cell>
          <cell r="F503">
            <v>0</v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>
            <v>0</v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>
            <v>0</v>
          </cell>
          <cell r="E504">
            <v>0</v>
          </cell>
          <cell r="F504">
            <v>0</v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>
            <v>0</v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>
            <v>0</v>
          </cell>
          <cell r="E505">
            <v>0</v>
          </cell>
          <cell r="F505">
            <v>0</v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>
            <v>0</v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>
            <v>0</v>
          </cell>
          <cell r="E506">
            <v>0</v>
          </cell>
          <cell r="F506">
            <v>0</v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>
            <v>0</v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>
            <v>0</v>
          </cell>
          <cell r="E507">
            <v>0</v>
          </cell>
          <cell r="F507">
            <v>0</v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>
            <v>0</v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>
            <v>0</v>
          </cell>
          <cell r="E508">
            <v>0</v>
          </cell>
          <cell r="F508">
            <v>0</v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>
            <v>0</v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>
            <v>0</v>
          </cell>
          <cell r="E509">
            <v>0</v>
          </cell>
          <cell r="F509">
            <v>0</v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>
            <v>0</v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>
            <v>0</v>
          </cell>
          <cell r="E510">
            <v>0</v>
          </cell>
          <cell r="F510">
            <v>0</v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>
            <v>0</v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>
            <v>0</v>
          </cell>
          <cell r="E511">
            <v>0</v>
          </cell>
          <cell r="F511">
            <v>0</v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>
            <v>0</v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>
            <v>0</v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>
            <v>0</v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>
            <v>0</v>
          </cell>
          <cell r="T7">
            <v>0</v>
          </cell>
          <cell r="U7" t="str">
            <v>Coordinator, Human Resources</v>
          </cell>
          <cell r="V7">
            <v>51.398619791666668</v>
          </cell>
        </row>
        <row r="8">
          <cell r="S8">
            <v>0</v>
          </cell>
          <cell r="T8">
            <v>0</v>
          </cell>
          <cell r="U8" t="str">
            <v>Advisor, Human Resources</v>
          </cell>
          <cell r="V8">
            <v>67.342984375</v>
          </cell>
        </row>
        <row r="9">
          <cell r="S9">
            <v>0</v>
          </cell>
          <cell r="T9">
            <v>0</v>
          </cell>
          <cell r="U9" t="str">
            <v>Director, Human Resources</v>
          </cell>
          <cell r="V9">
            <v>116.56065624999999</v>
          </cell>
        </row>
        <row r="10">
          <cell r="S10">
            <v>0</v>
          </cell>
          <cell r="T10">
            <v>0</v>
          </cell>
          <cell r="U10" t="str">
            <v>Lead, Training &amp; Development</v>
          </cell>
          <cell r="V10">
            <v>76.85675520833334</v>
          </cell>
        </row>
        <row r="11">
          <cell r="S11">
            <v>0</v>
          </cell>
          <cell r="T11">
            <v>0</v>
          </cell>
          <cell r="U11" t="str">
            <v>Coordinator, Training</v>
          </cell>
          <cell r="V11">
            <v>56.833333333333336</v>
          </cell>
        </row>
        <row r="12">
          <cell r="S12">
            <v>0</v>
          </cell>
          <cell r="T12">
            <v>0</v>
          </cell>
          <cell r="U12" t="str">
            <v>Specialist, Payroll</v>
          </cell>
          <cell r="V12">
            <v>53.733333333333334</v>
          </cell>
        </row>
        <row r="13">
          <cell r="S13">
            <v>0</v>
          </cell>
          <cell r="T13">
            <v>0</v>
          </cell>
          <cell r="U13" t="str">
            <v>Specialist, Change Management</v>
          </cell>
          <cell r="V13">
            <v>89.9</v>
          </cell>
        </row>
        <row r="14">
          <cell r="S14">
            <v>0</v>
          </cell>
          <cell r="T14">
            <v>0</v>
          </cell>
          <cell r="U14" t="str">
            <v>Manager, Employee Relations</v>
          </cell>
          <cell r="V14">
            <v>97.13333333333334</v>
          </cell>
        </row>
        <row r="15">
          <cell r="S15">
            <v>0</v>
          </cell>
          <cell r="T15">
            <v>0</v>
          </cell>
          <cell r="U15" t="str">
            <v>SPECIALIST, COMPENSATION AND PROJECTS</v>
          </cell>
          <cell r="V15">
            <v>79.825000000000003</v>
          </cell>
        </row>
        <row r="16"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S45">
            <v>0</v>
          </cell>
          <cell r="T45">
            <v>0</v>
          </cell>
          <cell r="U45">
            <v>0</v>
          </cell>
          <cell r="V45">
            <v>0</v>
          </cell>
        </row>
        <row r="46">
          <cell r="S46">
            <v>0</v>
          </cell>
          <cell r="T46">
            <v>0</v>
          </cell>
          <cell r="U46">
            <v>0</v>
          </cell>
          <cell r="V46">
            <v>0</v>
          </cell>
        </row>
        <row r="47">
          <cell r="S47">
            <v>0</v>
          </cell>
          <cell r="T47">
            <v>0</v>
          </cell>
          <cell r="U47">
            <v>0</v>
          </cell>
          <cell r="V47">
            <v>0</v>
          </cell>
        </row>
        <row r="48">
          <cell r="S48">
            <v>0</v>
          </cell>
          <cell r="T48">
            <v>0</v>
          </cell>
          <cell r="U48">
            <v>0</v>
          </cell>
          <cell r="V48">
            <v>0</v>
          </cell>
        </row>
        <row r="49">
          <cell r="S49">
            <v>0</v>
          </cell>
          <cell r="T49">
            <v>0</v>
          </cell>
          <cell r="U49">
            <v>0</v>
          </cell>
          <cell r="V49">
            <v>0</v>
          </cell>
        </row>
        <row r="50">
          <cell r="S50">
            <v>0</v>
          </cell>
          <cell r="T50">
            <v>0</v>
          </cell>
          <cell r="U50">
            <v>0</v>
          </cell>
          <cell r="V50">
            <v>0</v>
          </cell>
        </row>
        <row r="51">
          <cell r="S51">
            <v>0</v>
          </cell>
          <cell r="T51">
            <v>0</v>
          </cell>
          <cell r="U51">
            <v>0</v>
          </cell>
          <cell r="V51">
            <v>0</v>
          </cell>
        </row>
        <row r="52">
          <cell r="S52">
            <v>0</v>
          </cell>
          <cell r="T52">
            <v>0</v>
          </cell>
          <cell r="U52">
            <v>0</v>
          </cell>
          <cell r="V52">
            <v>0</v>
          </cell>
        </row>
        <row r="53">
          <cell r="S53">
            <v>0</v>
          </cell>
          <cell r="T53">
            <v>0</v>
          </cell>
          <cell r="U53">
            <v>0</v>
          </cell>
          <cell r="V53">
            <v>0</v>
          </cell>
        </row>
        <row r="54">
          <cell r="S54">
            <v>0</v>
          </cell>
          <cell r="T54">
            <v>0</v>
          </cell>
          <cell r="U54">
            <v>0</v>
          </cell>
          <cell r="V54">
            <v>0</v>
          </cell>
        </row>
        <row r="55">
          <cell r="S55">
            <v>0</v>
          </cell>
          <cell r="T55">
            <v>0</v>
          </cell>
          <cell r="U55">
            <v>0</v>
          </cell>
          <cell r="V55">
            <v>0</v>
          </cell>
        </row>
        <row r="56">
          <cell r="S56">
            <v>0</v>
          </cell>
          <cell r="T56">
            <v>0</v>
          </cell>
          <cell r="U56">
            <v>0</v>
          </cell>
          <cell r="V56">
            <v>0</v>
          </cell>
        </row>
        <row r="57">
          <cell r="S57">
            <v>0</v>
          </cell>
          <cell r="T57">
            <v>0</v>
          </cell>
          <cell r="U57">
            <v>0</v>
          </cell>
          <cell r="V57">
            <v>0</v>
          </cell>
        </row>
        <row r="58">
          <cell r="S58">
            <v>0</v>
          </cell>
          <cell r="T58">
            <v>0</v>
          </cell>
          <cell r="U58">
            <v>0</v>
          </cell>
          <cell r="V58">
            <v>0</v>
          </cell>
        </row>
        <row r="59">
          <cell r="S59">
            <v>0</v>
          </cell>
          <cell r="T59">
            <v>0</v>
          </cell>
          <cell r="U59">
            <v>0</v>
          </cell>
          <cell r="V59">
            <v>0</v>
          </cell>
        </row>
        <row r="60">
          <cell r="S60">
            <v>0</v>
          </cell>
          <cell r="T60">
            <v>0</v>
          </cell>
          <cell r="U60">
            <v>0</v>
          </cell>
          <cell r="V60">
            <v>0</v>
          </cell>
        </row>
        <row r="61">
          <cell r="S61">
            <v>0</v>
          </cell>
          <cell r="T61">
            <v>0</v>
          </cell>
          <cell r="U61">
            <v>0</v>
          </cell>
          <cell r="V61">
            <v>0</v>
          </cell>
        </row>
        <row r="62">
          <cell r="S62">
            <v>0</v>
          </cell>
          <cell r="T62">
            <v>0</v>
          </cell>
          <cell r="U62">
            <v>0</v>
          </cell>
          <cell r="V62">
            <v>0</v>
          </cell>
        </row>
        <row r="63">
          <cell r="S63">
            <v>0</v>
          </cell>
          <cell r="T63">
            <v>0</v>
          </cell>
          <cell r="U63">
            <v>0</v>
          </cell>
          <cell r="V63">
            <v>0</v>
          </cell>
        </row>
        <row r="64">
          <cell r="S64">
            <v>0</v>
          </cell>
          <cell r="T64">
            <v>0</v>
          </cell>
          <cell r="U64">
            <v>0</v>
          </cell>
          <cell r="V64">
            <v>0</v>
          </cell>
        </row>
        <row r="65">
          <cell r="S65">
            <v>0</v>
          </cell>
          <cell r="T65">
            <v>0</v>
          </cell>
          <cell r="U65">
            <v>0</v>
          </cell>
          <cell r="V65">
            <v>0</v>
          </cell>
        </row>
        <row r="66">
          <cell r="S66">
            <v>0</v>
          </cell>
          <cell r="T66">
            <v>0</v>
          </cell>
          <cell r="U66">
            <v>0</v>
          </cell>
          <cell r="V66">
            <v>0</v>
          </cell>
        </row>
        <row r="67">
          <cell r="S67">
            <v>0</v>
          </cell>
          <cell r="T67">
            <v>0</v>
          </cell>
          <cell r="U67">
            <v>0</v>
          </cell>
          <cell r="V67">
            <v>0</v>
          </cell>
        </row>
        <row r="68">
          <cell r="S68">
            <v>0</v>
          </cell>
          <cell r="T68">
            <v>0</v>
          </cell>
          <cell r="U68">
            <v>0</v>
          </cell>
          <cell r="V68">
            <v>0</v>
          </cell>
        </row>
        <row r="69">
          <cell r="S69">
            <v>0</v>
          </cell>
          <cell r="T69">
            <v>0</v>
          </cell>
          <cell r="U69">
            <v>0</v>
          </cell>
          <cell r="V69">
            <v>0</v>
          </cell>
        </row>
        <row r="70">
          <cell r="S70">
            <v>0</v>
          </cell>
          <cell r="T70">
            <v>0</v>
          </cell>
          <cell r="U70">
            <v>0</v>
          </cell>
          <cell r="V70">
            <v>0</v>
          </cell>
        </row>
        <row r="71">
          <cell r="S71">
            <v>0</v>
          </cell>
          <cell r="T71">
            <v>0</v>
          </cell>
          <cell r="U71">
            <v>0</v>
          </cell>
          <cell r="V71">
            <v>0</v>
          </cell>
        </row>
        <row r="72">
          <cell r="S72">
            <v>0</v>
          </cell>
          <cell r="T72">
            <v>0</v>
          </cell>
          <cell r="U72">
            <v>0</v>
          </cell>
          <cell r="V72">
            <v>0</v>
          </cell>
        </row>
        <row r="73">
          <cell r="S73">
            <v>0</v>
          </cell>
          <cell r="T73">
            <v>0</v>
          </cell>
          <cell r="U73">
            <v>0</v>
          </cell>
          <cell r="V73">
            <v>0</v>
          </cell>
        </row>
        <row r="74">
          <cell r="S74">
            <v>0</v>
          </cell>
          <cell r="T74">
            <v>0</v>
          </cell>
          <cell r="U74">
            <v>0</v>
          </cell>
          <cell r="V74">
            <v>0</v>
          </cell>
        </row>
        <row r="75">
          <cell r="S75">
            <v>0</v>
          </cell>
          <cell r="T75">
            <v>0</v>
          </cell>
          <cell r="U75">
            <v>0</v>
          </cell>
          <cell r="V75">
            <v>0</v>
          </cell>
        </row>
        <row r="76">
          <cell r="S76">
            <v>0</v>
          </cell>
          <cell r="T76">
            <v>0</v>
          </cell>
          <cell r="U76">
            <v>0</v>
          </cell>
          <cell r="V76">
            <v>0</v>
          </cell>
        </row>
        <row r="77">
          <cell r="S77">
            <v>0</v>
          </cell>
          <cell r="T77">
            <v>0</v>
          </cell>
          <cell r="U77">
            <v>0</v>
          </cell>
          <cell r="V77">
            <v>0</v>
          </cell>
        </row>
        <row r="78">
          <cell r="S78">
            <v>0</v>
          </cell>
          <cell r="T78">
            <v>0</v>
          </cell>
          <cell r="U78">
            <v>0</v>
          </cell>
          <cell r="V78">
            <v>0</v>
          </cell>
        </row>
        <row r="79">
          <cell r="S79">
            <v>0</v>
          </cell>
          <cell r="T79">
            <v>0</v>
          </cell>
          <cell r="U79">
            <v>0</v>
          </cell>
          <cell r="V79">
            <v>0</v>
          </cell>
        </row>
        <row r="80">
          <cell r="S80">
            <v>0</v>
          </cell>
          <cell r="T80">
            <v>0</v>
          </cell>
          <cell r="U80">
            <v>0</v>
          </cell>
          <cell r="V80">
            <v>0</v>
          </cell>
        </row>
        <row r="81">
          <cell r="S81">
            <v>0</v>
          </cell>
          <cell r="T81">
            <v>0</v>
          </cell>
          <cell r="U81">
            <v>0</v>
          </cell>
          <cell r="V81">
            <v>0</v>
          </cell>
        </row>
        <row r="82">
          <cell r="S82">
            <v>0</v>
          </cell>
          <cell r="T82">
            <v>0</v>
          </cell>
          <cell r="U82">
            <v>0</v>
          </cell>
          <cell r="V82">
            <v>0</v>
          </cell>
        </row>
        <row r="83">
          <cell r="S83">
            <v>0</v>
          </cell>
          <cell r="T83">
            <v>0</v>
          </cell>
          <cell r="U83">
            <v>0</v>
          </cell>
          <cell r="V83">
            <v>0</v>
          </cell>
        </row>
        <row r="84">
          <cell r="S84">
            <v>0</v>
          </cell>
          <cell r="T84">
            <v>0</v>
          </cell>
          <cell r="U84">
            <v>0</v>
          </cell>
          <cell r="V84">
            <v>0</v>
          </cell>
        </row>
        <row r="85">
          <cell r="S85">
            <v>0</v>
          </cell>
          <cell r="T85">
            <v>0</v>
          </cell>
          <cell r="U85">
            <v>0</v>
          </cell>
          <cell r="V85">
            <v>0</v>
          </cell>
        </row>
        <row r="86">
          <cell r="S86">
            <v>0</v>
          </cell>
          <cell r="T86">
            <v>0</v>
          </cell>
          <cell r="U86">
            <v>0</v>
          </cell>
          <cell r="V86">
            <v>0</v>
          </cell>
        </row>
        <row r="87">
          <cell r="S87">
            <v>0</v>
          </cell>
          <cell r="T87">
            <v>0</v>
          </cell>
          <cell r="U87">
            <v>0</v>
          </cell>
          <cell r="V87">
            <v>0</v>
          </cell>
        </row>
        <row r="88">
          <cell r="S88">
            <v>0</v>
          </cell>
          <cell r="T88">
            <v>0</v>
          </cell>
          <cell r="U88">
            <v>0</v>
          </cell>
          <cell r="V88">
            <v>0</v>
          </cell>
        </row>
        <row r="89">
          <cell r="S89">
            <v>0</v>
          </cell>
          <cell r="T89">
            <v>0</v>
          </cell>
          <cell r="U89">
            <v>0</v>
          </cell>
          <cell r="V89">
            <v>0</v>
          </cell>
        </row>
        <row r="90">
          <cell r="S90">
            <v>0</v>
          </cell>
          <cell r="T90">
            <v>0</v>
          </cell>
          <cell r="U90">
            <v>0</v>
          </cell>
          <cell r="V90">
            <v>0</v>
          </cell>
        </row>
        <row r="91">
          <cell r="S91">
            <v>0</v>
          </cell>
          <cell r="T91">
            <v>0</v>
          </cell>
          <cell r="U91">
            <v>0</v>
          </cell>
          <cell r="V91">
            <v>0</v>
          </cell>
        </row>
        <row r="92">
          <cell r="S92">
            <v>0</v>
          </cell>
          <cell r="T92">
            <v>0</v>
          </cell>
          <cell r="U92">
            <v>0</v>
          </cell>
          <cell r="V92">
            <v>0</v>
          </cell>
        </row>
        <row r="93">
          <cell r="S93">
            <v>0</v>
          </cell>
          <cell r="T93">
            <v>0</v>
          </cell>
          <cell r="U93">
            <v>0</v>
          </cell>
          <cell r="V93">
            <v>0</v>
          </cell>
        </row>
        <row r="94">
          <cell r="S94">
            <v>0</v>
          </cell>
          <cell r="T94">
            <v>0</v>
          </cell>
          <cell r="U94">
            <v>0</v>
          </cell>
          <cell r="V94">
            <v>0</v>
          </cell>
        </row>
        <row r="95">
          <cell r="S95">
            <v>0</v>
          </cell>
          <cell r="T95">
            <v>0</v>
          </cell>
          <cell r="U95">
            <v>0</v>
          </cell>
          <cell r="V95">
            <v>0</v>
          </cell>
        </row>
        <row r="96">
          <cell r="S96">
            <v>0</v>
          </cell>
          <cell r="T96">
            <v>0</v>
          </cell>
          <cell r="U96">
            <v>0</v>
          </cell>
          <cell r="V96">
            <v>0</v>
          </cell>
        </row>
        <row r="97">
          <cell r="S97">
            <v>0</v>
          </cell>
          <cell r="T97">
            <v>0</v>
          </cell>
          <cell r="U97">
            <v>0</v>
          </cell>
          <cell r="V97">
            <v>0</v>
          </cell>
        </row>
        <row r="98">
          <cell r="S98">
            <v>0</v>
          </cell>
          <cell r="T98">
            <v>0</v>
          </cell>
          <cell r="U98">
            <v>0</v>
          </cell>
          <cell r="V98">
            <v>0</v>
          </cell>
        </row>
        <row r="99">
          <cell r="S99">
            <v>0</v>
          </cell>
          <cell r="T99">
            <v>0</v>
          </cell>
          <cell r="U99">
            <v>0</v>
          </cell>
          <cell r="V99">
            <v>0</v>
          </cell>
        </row>
        <row r="100">
          <cell r="S100">
            <v>0</v>
          </cell>
          <cell r="T100">
            <v>0</v>
          </cell>
          <cell r="U100">
            <v>0</v>
          </cell>
          <cell r="V100">
            <v>0</v>
          </cell>
        </row>
        <row r="101">
          <cell r="S101">
            <v>0</v>
          </cell>
          <cell r="T101">
            <v>0</v>
          </cell>
          <cell r="U101">
            <v>0</v>
          </cell>
          <cell r="V101">
            <v>0</v>
          </cell>
        </row>
        <row r="102">
          <cell r="S102">
            <v>0</v>
          </cell>
          <cell r="T102">
            <v>0</v>
          </cell>
          <cell r="U102">
            <v>0</v>
          </cell>
          <cell r="V102">
            <v>0</v>
          </cell>
        </row>
        <row r="103">
          <cell r="S103">
            <v>0</v>
          </cell>
          <cell r="T103">
            <v>0</v>
          </cell>
          <cell r="U103">
            <v>0</v>
          </cell>
          <cell r="V103">
            <v>0</v>
          </cell>
        </row>
        <row r="104">
          <cell r="S104">
            <v>0</v>
          </cell>
          <cell r="T104">
            <v>0</v>
          </cell>
          <cell r="U104">
            <v>0</v>
          </cell>
          <cell r="V104">
            <v>0</v>
          </cell>
        </row>
        <row r="105">
          <cell r="S105">
            <v>0</v>
          </cell>
          <cell r="T105">
            <v>0</v>
          </cell>
          <cell r="U105">
            <v>0</v>
          </cell>
          <cell r="V105">
            <v>0</v>
          </cell>
        </row>
        <row r="106">
          <cell r="S106">
            <v>0</v>
          </cell>
          <cell r="T106">
            <v>0</v>
          </cell>
          <cell r="U106">
            <v>0</v>
          </cell>
          <cell r="V106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>
            <v>0</v>
          </cell>
          <cell r="D1192">
            <v>0</v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>
            <v>0</v>
          </cell>
          <cell r="D1193">
            <v>0</v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>
            <v>0</v>
          </cell>
          <cell r="D1194">
            <v>0</v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>
            <v>0</v>
          </cell>
          <cell r="D1195">
            <v>0</v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>
            <v>0</v>
          </cell>
          <cell r="D1199">
            <v>0</v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>
            <v>0</v>
          </cell>
          <cell r="D1200">
            <v>0</v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>
            <v>0</v>
          </cell>
          <cell r="D1201">
            <v>0</v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>
            <v>0</v>
          </cell>
          <cell r="D1203">
            <v>0</v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>
            <v>0</v>
          </cell>
          <cell r="D1204">
            <v>0</v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>
            <v>0</v>
          </cell>
          <cell r="D1206">
            <v>0</v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>
            <v>0</v>
          </cell>
          <cell r="D1207">
            <v>0</v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>
            <v>0</v>
          </cell>
          <cell r="D1208">
            <v>0</v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</row>
        <row r="1210"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</row>
        <row r="1211"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</row>
        <row r="1212"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</row>
        <row r="1213"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</row>
        <row r="1214"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</row>
        <row r="1215"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</row>
        <row r="1216"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</row>
        <row r="1217"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</row>
        <row r="1218"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</row>
        <row r="1219"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</row>
        <row r="1220"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</row>
        <row r="1221"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</row>
        <row r="1222"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</row>
        <row r="1223"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</row>
        <row r="1224"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</row>
        <row r="1225"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</row>
        <row r="1226"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</row>
        <row r="1227"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</row>
        <row r="1228"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</row>
        <row r="1229"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</row>
        <row r="1230"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</row>
        <row r="1231"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</row>
        <row r="1232"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</row>
        <row r="1233"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</row>
        <row r="1234"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</row>
        <row r="1235"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</row>
        <row r="1236"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</row>
        <row r="1237"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</row>
        <row r="1238"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</row>
        <row r="1239"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</row>
        <row r="1240"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</row>
        <row r="1241"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</row>
        <row r="1242"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</row>
        <row r="1243"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</row>
        <row r="1244"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</row>
        <row r="1245"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</row>
        <row r="1246"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</row>
        <row r="1247"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</row>
        <row r="1248"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</row>
        <row r="1249"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</row>
        <row r="1250"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</row>
        <row r="1251"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</row>
        <row r="1252"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</row>
        <row r="1253"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</row>
        <row r="1254"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</row>
        <row r="1255"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</row>
        <row r="1256"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</row>
        <row r="1257"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</row>
        <row r="1258"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</row>
        <row r="1259"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</row>
        <row r="1260"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</row>
        <row r="1261"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</row>
        <row r="1262"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</row>
        <row r="1263"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</row>
        <row r="1264"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</row>
        <row r="1265"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</row>
        <row r="1266"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</row>
        <row r="1267"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</row>
        <row r="1268"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</row>
        <row r="1269"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</row>
        <row r="1270"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</row>
        <row r="1271"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</row>
        <row r="1272"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</row>
        <row r="1273"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</row>
        <row r="1274"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</row>
        <row r="1275"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</row>
        <row r="1276"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</row>
        <row r="1277"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</row>
        <row r="1278"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</row>
        <row r="1279"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</row>
        <row r="1280"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</row>
        <row r="1281"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</row>
        <row r="1282"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</row>
        <row r="1283"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</row>
        <row r="1284"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</row>
        <row r="1285"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</row>
        <row r="1286"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</row>
        <row r="1287"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</row>
        <row r="1288">
          <cell r="C1288">
            <v>10</v>
          </cell>
          <cell r="D1288">
            <v>1</v>
          </cell>
          <cell r="E1288">
            <v>0</v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 t="str">
            <v>W</v>
          </cell>
          <cell r="H1289">
            <v>0</v>
          </cell>
          <cell r="I1289">
            <v>0</v>
          </cell>
        </row>
        <row r="1290"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</row>
        <row r="1291"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</row>
        <row r="1292"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</row>
        <row r="1293"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</row>
        <row r="1294"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</row>
        <row r="1295"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</row>
        <row r="1296"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</row>
        <row r="1297"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</row>
        <row r="1298"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</row>
        <row r="1299"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</row>
        <row r="1300"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</row>
        <row r="1301"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</row>
        <row r="1302"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</row>
        <row r="1303"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</row>
        <row r="1304"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</row>
        <row r="1305"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</row>
        <row r="1306"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</row>
        <row r="1307"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</row>
        <row r="1308"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</row>
        <row r="1309"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</row>
        <row r="1310"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</row>
        <row r="1311"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</row>
        <row r="1312"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</row>
        <row r="1313">
          <cell r="C1313">
            <v>0</v>
          </cell>
          <cell r="D1313">
            <v>0</v>
          </cell>
          <cell r="E1313" t="str">
            <v>Student</v>
          </cell>
          <cell r="F1313">
            <v>0</v>
          </cell>
          <cell r="G1313">
            <v>0</v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>
            <v>0</v>
          </cell>
          <cell r="D1315">
            <v>0</v>
          </cell>
          <cell r="E1315" t="str">
            <v>Student</v>
          </cell>
          <cell r="F1315">
            <v>0</v>
          </cell>
          <cell r="G1315">
            <v>0</v>
          </cell>
          <cell r="H1315">
            <v>14.56</v>
          </cell>
          <cell r="I1315">
            <v>500</v>
          </cell>
        </row>
        <row r="1316">
          <cell r="C1316">
            <v>0</v>
          </cell>
          <cell r="D1316">
            <v>0</v>
          </cell>
          <cell r="E1316" t="str">
            <v>Student</v>
          </cell>
          <cell r="F1316">
            <v>0</v>
          </cell>
          <cell r="G1316">
            <v>0</v>
          </cell>
          <cell r="H1316">
            <v>14.56</v>
          </cell>
          <cell r="I1316">
            <v>500</v>
          </cell>
        </row>
        <row r="1317">
          <cell r="C1317">
            <v>0</v>
          </cell>
          <cell r="D1317">
            <v>0</v>
          </cell>
          <cell r="E1317" t="str">
            <v>Student</v>
          </cell>
          <cell r="F1317">
            <v>0</v>
          </cell>
          <cell r="G1317">
            <v>0</v>
          </cell>
          <cell r="H1317">
            <v>14.56</v>
          </cell>
          <cell r="I1317">
            <v>500</v>
          </cell>
        </row>
        <row r="1318">
          <cell r="C1318">
            <v>0</v>
          </cell>
          <cell r="D1318">
            <v>0</v>
          </cell>
          <cell r="E1318" t="str">
            <v>Student</v>
          </cell>
          <cell r="F1318">
            <v>0</v>
          </cell>
          <cell r="G1318">
            <v>0</v>
          </cell>
          <cell r="H1318">
            <v>14.56</v>
          </cell>
          <cell r="I1318">
            <v>500</v>
          </cell>
        </row>
        <row r="1319">
          <cell r="C1319">
            <v>0</v>
          </cell>
          <cell r="D1319">
            <v>0</v>
          </cell>
          <cell r="E1319" t="str">
            <v>Student</v>
          </cell>
          <cell r="F1319">
            <v>0</v>
          </cell>
          <cell r="G1319">
            <v>0</v>
          </cell>
          <cell r="H1319">
            <v>14.56</v>
          </cell>
          <cell r="I1319">
            <v>500</v>
          </cell>
        </row>
        <row r="1320">
          <cell r="C1320">
            <v>0</v>
          </cell>
          <cell r="D1320">
            <v>0</v>
          </cell>
          <cell r="E1320" t="str">
            <v>Student</v>
          </cell>
          <cell r="F1320">
            <v>0</v>
          </cell>
          <cell r="G1320">
            <v>0</v>
          </cell>
          <cell r="H1320">
            <v>14.56</v>
          </cell>
          <cell r="I1320">
            <v>500</v>
          </cell>
        </row>
        <row r="1321">
          <cell r="C1321">
            <v>0</v>
          </cell>
          <cell r="D1321">
            <v>0</v>
          </cell>
          <cell r="E1321" t="str">
            <v>Student</v>
          </cell>
          <cell r="F1321">
            <v>0</v>
          </cell>
          <cell r="G1321">
            <v>0</v>
          </cell>
          <cell r="H1321">
            <v>14.56</v>
          </cell>
          <cell r="I1321">
            <v>500</v>
          </cell>
        </row>
        <row r="1322">
          <cell r="C1322">
            <v>0</v>
          </cell>
          <cell r="D1322">
            <v>0</v>
          </cell>
          <cell r="E1322" t="str">
            <v>Student</v>
          </cell>
          <cell r="F1322">
            <v>0</v>
          </cell>
          <cell r="G1322">
            <v>0</v>
          </cell>
          <cell r="H1322">
            <v>14.56</v>
          </cell>
          <cell r="I1322">
            <v>500</v>
          </cell>
        </row>
        <row r="1323">
          <cell r="C1323">
            <v>0</v>
          </cell>
          <cell r="D1323">
            <v>0</v>
          </cell>
          <cell r="E1323" t="str">
            <v>Student</v>
          </cell>
          <cell r="F1323">
            <v>0</v>
          </cell>
          <cell r="G1323">
            <v>0</v>
          </cell>
          <cell r="H1323">
            <v>14.56</v>
          </cell>
          <cell r="I1323">
            <v>500</v>
          </cell>
        </row>
        <row r="1324">
          <cell r="C1324">
            <v>0</v>
          </cell>
          <cell r="D1324">
            <v>0</v>
          </cell>
          <cell r="E1324" t="str">
            <v>Student</v>
          </cell>
          <cell r="F1324">
            <v>0</v>
          </cell>
          <cell r="G1324">
            <v>0</v>
          </cell>
          <cell r="H1324">
            <v>14.56</v>
          </cell>
          <cell r="I1324">
            <v>500</v>
          </cell>
        </row>
        <row r="1325">
          <cell r="C1325">
            <v>0</v>
          </cell>
          <cell r="D1325">
            <v>0</v>
          </cell>
          <cell r="E1325" t="str">
            <v>Student</v>
          </cell>
          <cell r="F1325">
            <v>0</v>
          </cell>
          <cell r="G1325">
            <v>0</v>
          </cell>
          <cell r="H1325">
            <v>14.56</v>
          </cell>
          <cell r="I1325">
            <v>500</v>
          </cell>
        </row>
        <row r="1326">
          <cell r="C1326">
            <v>0</v>
          </cell>
          <cell r="D1326">
            <v>0</v>
          </cell>
          <cell r="E1326" t="str">
            <v>Student</v>
          </cell>
          <cell r="F1326">
            <v>0</v>
          </cell>
          <cell r="G1326">
            <v>0</v>
          </cell>
          <cell r="H1326">
            <v>14.56</v>
          </cell>
          <cell r="I1326">
            <v>500</v>
          </cell>
        </row>
        <row r="1327">
          <cell r="C1327">
            <v>0</v>
          </cell>
          <cell r="D1327">
            <v>0</v>
          </cell>
          <cell r="E1327" t="str">
            <v>Student</v>
          </cell>
          <cell r="F1327">
            <v>0</v>
          </cell>
          <cell r="G1327">
            <v>0</v>
          </cell>
          <cell r="H1327">
            <v>14.56</v>
          </cell>
          <cell r="I1327">
            <v>500</v>
          </cell>
        </row>
        <row r="1328">
          <cell r="C1328">
            <v>0</v>
          </cell>
          <cell r="D1328">
            <v>0</v>
          </cell>
          <cell r="E1328" t="str">
            <v>Student</v>
          </cell>
          <cell r="F1328">
            <v>0</v>
          </cell>
          <cell r="G1328">
            <v>0</v>
          </cell>
          <cell r="H1328">
            <v>14.56</v>
          </cell>
          <cell r="I1328">
            <v>500</v>
          </cell>
        </row>
        <row r="1329">
          <cell r="C1329">
            <v>0</v>
          </cell>
          <cell r="D1329">
            <v>0</v>
          </cell>
          <cell r="E1329" t="str">
            <v>Student</v>
          </cell>
          <cell r="F1329">
            <v>0</v>
          </cell>
          <cell r="G1329">
            <v>0</v>
          </cell>
          <cell r="H1329">
            <v>14.56</v>
          </cell>
          <cell r="I1329">
            <v>500</v>
          </cell>
        </row>
        <row r="1330">
          <cell r="C1330">
            <v>0</v>
          </cell>
          <cell r="D1330">
            <v>0</v>
          </cell>
          <cell r="E1330" t="str">
            <v>Student</v>
          </cell>
          <cell r="F1330">
            <v>0</v>
          </cell>
          <cell r="G1330">
            <v>0</v>
          </cell>
          <cell r="H1330">
            <v>14.56</v>
          </cell>
          <cell r="I1330">
            <v>500</v>
          </cell>
        </row>
        <row r="1331">
          <cell r="C1331">
            <v>0</v>
          </cell>
          <cell r="D1331">
            <v>0</v>
          </cell>
          <cell r="E1331" t="str">
            <v>Student</v>
          </cell>
          <cell r="F1331">
            <v>0</v>
          </cell>
          <cell r="G1331">
            <v>0</v>
          </cell>
          <cell r="H1331">
            <v>14.56</v>
          </cell>
          <cell r="I1331">
            <v>500</v>
          </cell>
        </row>
        <row r="1332">
          <cell r="C1332">
            <v>0</v>
          </cell>
          <cell r="D1332">
            <v>0</v>
          </cell>
          <cell r="E1332" t="str">
            <v>Student</v>
          </cell>
          <cell r="F1332">
            <v>0</v>
          </cell>
          <cell r="G1332">
            <v>0</v>
          </cell>
          <cell r="H1332">
            <v>14.56</v>
          </cell>
          <cell r="I1332">
            <v>500</v>
          </cell>
        </row>
        <row r="1333">
          <cell r="C1333">
            <v>0</v>
          </cell>
          <cell r="D1333">
            <v>0</v>
          </cell>
          <cell r="E1333" t="str">
            <v>Student</v>
          </cell>
          <cell r="F1333">
            <v>0</v>
          </cell>
          <cell r="G1333">
            <v>0</v>
          </cell>
          <cell r="H1333">
            <v>14.56</v>
          </cell>
          <cell r="I1333">
            <v>500</v>
          </cell>
        </row>
        <row r="1334">
          <cell r="C1334">
            <v>0</v>
          </cell>
          <cell r="D1334">
            <v>0</v>
          </cell>
          <cell r="E1334" t="str">
            <v>Student</v>
          </cell>
          <cell r="F1334">
            <v>0</v>
          </cell>
          <cell r="G1334">
            <v>0</v>
          </cell>
          <cell r="H1334">
            <v>14.56</v>
          </cell>
          <cell r="I1334">
            <v>500</v>
          </cell>
        </row>
        <row r="1335">
          <cell r="C1335">
            <v>0</v>
          </cell>
          <cell r="D1335">
            <v>0</v>
          </cell>
          <cell r="E1335" t="str">
            <v>Student</v>
          </cell>
          <cell r="F1335">
            <v>0</v>
          </cell>
          <cell r="G1335">
            <v>0</v>
          </cell>
          <cell r="H1335">
            <v>14.56</v>
          </cell>
          <cell r="I1335">
            <v>500</v>
          </cell>
        </row>
        <row r="1336">
          <cell r="C1336">
            <v>0</v>
          </cell>
          <cell r="D1336">
            <v>0</v>
          </cell>
          <cell r="E1336" t="str">
            <v>Student</v>
          </cell>
          <cell r="F1336">
            <v>0</v>
          </cell>
          <cell r="G1336">
            <v>0</v>
          </cell>
          <cell r="H1336">
            <v>14.56</v>
          </cell>
          <cell r="I1336">
            <v>500</v>
          </cell>
        </row>
        <row r="1337">
          <cell r="C1337">
            <v>0</v>
          </cell>
          <cell r="D1337">
            <v>0</v>
          </cell>
          <cell r="E1337" t="str">
            <v>Student</v>
          </cell>
          <cell r="F1337">
            <v>0</v>
          </cell>
          <cell r="G1337">
            <v>0</v>
          </cell>
          <cell r="H1337">
            <v>14.56</v>
          </cell>
          <cell r="I1337">
            <v>500</v>
          </cell>
        </row>
        <row r="1338"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</row>
        <row r="1339"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</row>
        <row r="1340"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</row>
        <row r="1341"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</row>
        <row r="1342"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</row>
        <row r="1343"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</row>
        <row r="1344"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</row>
        <row r="1345"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</row>
        <row r="1346"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</row>
        <row r="1347"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</row>
        <row r="1348"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</row>
        <row r="1349"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</row>
        <row r="1350"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</row>
        <row r="1351"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</row>
        <row r="1352"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</row>
        <row r="1353"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</row>
        <row r="1354"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</row>
        <row r="1355"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</row>
        <row r="1356"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</row>
        <row r="1357"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</row>
        <row r="1358"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</row>
        <row r="1359"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</row>
        <row r="1360"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</row>
        <row r="1361"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</row>
        <row r="1362"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</row>
      </sheetData>
      <sheetData sheetId="6" refreshError="1">
        <row r="7">
          <cell r="B7">
            <v>1</v>
          </cell>
          <cell r="C7">
            <v>0</v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>
            <v>0</v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>
            <v>0</v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>
            <v>0</v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>
            <v>0</v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>
            <v>0</v>
          </cell>
          <cell r="Q9">
            <v>0</v>
          </cell>
          <cell r="S9">
            <v>0</v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>
            <v>0</v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>
            <v>0</v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>
            <v>0</v>
          </cell>
          <cell r="C11">
            <v>0</v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>
            <v>0</v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>
            <v>0</v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>
            <v>0</v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>
            <v>0</v>
          </cell>
          <cell r="C13">
            <v>0</v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>
            <v>0</v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>
            <v>0</v>
          </cell>
          <cell r="C14">
            <v>0</v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>
            <v>0</v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>
            <v>0</v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>
            <v>0</v>
          </cell>
          <cell r="Q15">
            <v>0</v>
          </cell>
          <cell r="S15">
            <v>0</v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>
            <v>0</v>
          </cell>
          <cell r="C16">
            <v>0</v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>
            <v>0</v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>
            <v>0</v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>
            <v>0</v>
          </cell>
          <cell r="Q17">
            <v>0</v>
          </cell>
          <cell r="S17">
            <v>0</v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>
            <v>0</v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>
            <v>0</v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>
            <v>0</v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>
            <v>0</v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>
            <v>0</v>
          </cell>
          <cell r="C20">
            <v>0</v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>
            <v>0</v>
          </cell>
          <cell r="Q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>
            <v>0</v>
          </cell>
          <cell r="C21">
            <v>0</v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>
            <v>0</v>
          </cell>
          <cell r="Q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>
            <v>0</v>
          </cell>
          <cell r="C22">
            <v>0</v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>
            <v>0</v>
          </cell>
          <cell r="Q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>
            <v>0</v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>
            <v>0</v>
          </cell>
          <cell r="Q23">
            <v>0</v>
          </cell>
          <cell r="S23">
            <v>0</v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>
            <v>0</v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>
            <v>0</v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>
            <v>0</v>
          </cell>
          <cell r="C25">
            <v>0</v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>
            <v>0</v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>
            <v>0</v>
          </cell>
          <cell r="C26">
            <v>0</v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>
            <v>0</v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>
            <v>0</v>
          </cell>
          <cell r="C27">
            <v>0</v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>
            <v>0</v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>
            <v>0</v>
          </cell>
          <cell r="C28">
            <v>0</v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>
            <v>0</v>
          </cell>
          <cell r="Q28">
            <v>0</v>
          </cell>
          <cell r="S28">
            <v>0</v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>
            <v>0</v>
          </cell>
          <cell r="C29">
            <v>0</v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>
            <v>0</v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>
            <v>0</v>
          </cell>
          <cell r="C30">
            <v>0</v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>
            <v>0</v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>
            <v>0</v>
          </cell>
          <cell r="C31">
            <v>0</v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>
            <v>0</v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>
            <v>0</v>
          </cell>
          <cell r="C32">
            <v>0</v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>
            <v>0</v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>
            <v>0</v>
          </cell>
          <cell r="C33">
            <v>0</v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>
            <v>0</v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>
            <v>0</v>
          </cell>
          <cell r="C34">
            <v>0</v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>
            <v>0</v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>
            <v>0</v>
          </cell>
          <cell r="C35">
            <v>0</v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>
            <v>0</v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>
            <v>0</v>
          </cell>
          <cell r="C36">
            <v>0</v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>
            <v>0</v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>
            <v>0</v>
          </cell>
          <cell r="C37">
            <v>0</v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>
            <v>0</v>
          </cell>
          <cell r="Q37">
            <v>0</v>
          </cell>
          <cell r="R37">
            <v>483</v>
          </cell>
          <cell r="S37">
            <v>0</v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>
            <v>0</v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>
            <v>0</v>
          </cell>
          <cell r="Q38">
            <v>0</v>
          </cell>
          <cell r="S38">
            <v>0</v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>
            <v>0</v>
          </cell>
          <cell r="C39">
            <v>0</v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>
            <v>0</v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>
            <v>0</v>
          </cell>
          <cell r="C40">
            <v>0</v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>
            <v>0</v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>
            <v>0</v>
          </cell>
          <cell r="C41">
            <v>0</v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>
            <v>0</v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>
            <v>0</v>
          </cell>
          <cell r="C42">
            <v>0</v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>
            <v>0</v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>
            <v>0</v>
          </cell>
          <cell r="C43">
            <v>0</v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>
            <v>0</v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>
            <v>0</v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>
            <v>0</v>
          </cell>
          <cell r="Q44">
            <v>0</v>
          </cell>
          <cell r="S44">
            <v>0</v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>
            <v>0</v>
          </cell>
          <cell r="C45">
            <v>0</v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>
            <v>0</v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>
            <v>0</v>
          </cell>
          <cell r="C46">
            <v>0</v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>
            <v>0</v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>
            <v>0</v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>
            <v>0</v>
          </cell>
          <cell r="Q47">
            <v>0</v>
          </cell>
          <cell r="S47">
            <v>0</v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>
            <v>0</v>
          </cell>
          <cell r="C48">
            <v>0</v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>
            <v>0</v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>
            <v>0</v>
          </cell>
          <cell r="C49">
            <v>0</v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>
            <v>0</v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>
            <v>0</v>
          </cell>
          <cell r="C50">
            <v>0</v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>
            <v>0</v>
          </cell>
          <cell r="Q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>
            <v>0</v>
          </cell>
          <cell r="C51">
            <v>0</v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>
            <v>0</v>
          </cell>
          <cell r="Q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>
            <v>0</v>
          </cell>
          <cell r="C52">
            <v>0</v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>
            <v>0</v>
          </cell>
          <cell r="Q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>
            <v>0</v>
          </cell>
          <cell r="C53">
            <v>0</v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>
            <v>0</v>
          </cell>
          <cell r="Q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>
            <v>0</v>
          </cell>
          <cell r="C54">
            <v>0</v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>
            <v>0</v>
          </cell>
          <cell r="C55">
            <v>0</v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>
            <v>0</v>
          </cell>
          <cell r="Q55">
            <v>0</v>
          </cell>
          <cell r="S55">
            <v>0</v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>
            <v>0</v>
          </cell>
          <cell r="C56">
            <v>0</v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>
            <v>0</v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>
            <v>0</v>
          </cell>
          <cell r="C57">
            <v>0</v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>
            <v>0</v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>
            <v>0</v>
          </cell>
          <cell r="C58">
            <v>0</v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>
            <v>0</v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>
            <v>0</v>
          </cell>
          <cell r="C59">
            <v>0</v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>
            <v>0</v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>
            <v>0</v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>
            <v>0</v>
          </cell>
          <cell r="Q60">
            <v>0</v>
          </cell>
          <cell r="S60">
            <v>0</v>
          </cell>
          <cell r="T60" t="str">
            <v>311-101-5065</v>
          </cell>
          <cell r="U60" t="str">
            <v>311-10</v>
          </cell>
          <cell r="V60">
            <v>0</v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>
            <v>0</v>
          </cell>
          <cell r="C61">
            <v>0</v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>
            <v>0</v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>
            <v>0</v>
          </cell>
          <cell r="C62">
            <v>0</v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>
            <v>0</v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>
            <v>0</v>
          </cell>
          <cell r="C63">
            <v>0</v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>
            <v>0</v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>
            <v>0</v>
          </cell>
          <cell r="C64">
            <v>0</v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>
            <v>0</v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>
            <v>0</v>
          </cell>
          <cell r="C65">
            <v>0</v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>
            <v>0</v>
          </cell>
          <cell r="Q65">
            <v>0</v>
          </cell>
          <cell r="S65">
            <v>0</v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>
            <v>0</v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>
            <v>0</v>
          </cell>
          <cell r="Q66">
            <v>0</v>
          </cell>
          <cell r="S66">
            <v>0</v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>
            <v>0</v>
          </cell>
          <cell r="C67">
            <v>0</v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>
            <v>0</v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>
            <v>0</v>
          </cell>
          <cell r="C68">
            <v>0</v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>
            <v>0</v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>
            <v>0</v>
          </cell>
          <cell r="C69">
            <v>0</v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>
            <v>0</v>
          </cell>
          <cell r="Q69">
            <v>0</v>
          </cell>
          <cell r="S69">
            <v>0</v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>
            <v>0</v>
          </cell>
          <cell r="C70">
            <v>0</v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>
            <v>0</v>
          </cell>
          <cell r="Q70">
            <v>0</v>
          </cell>
          <cell r="S70">
            <v>0</v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>
            <v>0</v>
          </cell>
          <cell r="C71">
            <v>0</v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>
            <v>0</v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>
            <v>0</v>
          </cell>
          <cell r="C72">
            <v>0</v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>
            <v>0</v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>
            <v>0</v>
          </cell>
          <cell r="C73">
            <v>0</v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>
            <v>0</v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>
            <v>0</v>
          </cell>
          <cell r="C74">
            <v>0</v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>
            <v>0</v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>
            <v>0</v>
          </cell>
          <cell r="C75">
            <v>0</v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>
            <v>0</v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>
            <v>0</v>
          </cell>
          <cell r="C76">
            <v>0</v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>
            <v>0</v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>
            <v>0</v>
          </cell>
          <cell r="C77">
            <v>0</v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>
            <v>0</v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>
            <v>0</v>
          </cell>
          <cell r="C78">
            <v>0</v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>
            <v>0</v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>
            <v>0</v>
          </cell>
          <cell r="C79">
            <v>0</v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>
            <v>0</v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>
            <v>0</v>
          </cell>
          <cell r="C80">
            <v>0</v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>
            <v>0</v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>
            <v>0</v>
          </cell>
          <cell r="C81">
            <v>0</v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>
            <v>0</v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>
            <v>0</v>
          </cell>
          <cell r="C82">
            <v>0</v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>
            <v>0</v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>
            <v>0</v>
          </cell>
          <cell r="C83">
            <v>0</v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>
            <v>0</v>
          </cell>
          <cell r="Q83">
            <v>0</v>
          </cell>
          <cell r="S83">
            <v>0</v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>
            <v>0</v>
          </cell>
          <cell r="C84">
            <v>0</v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>
            <v>0</v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>
            <v>0</v>
          </cell>
          <cell r="C85">
            <v>0</v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>
            <v>0</v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>
            <v>0</v>
          </cell>
          <cell r="C86">
            <v>0</v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>
            <v>0</v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>
            <v>0</v>
          </cell>
          <cell r="C87">
            <v>0</v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>
            <v>0</v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>
            <v>0</v>
          </cell>
          <cell r="C88">
            <v>0</v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>
            <v>0</v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>
            <v>0</v>
          </cell>
          <cell r="C89">
            <v>0</v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>
            <v>0</v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>
            <v>0</v>
          </cell>
          <cell r="C90">
            <v>0</v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>
            <v>0</v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>
            <v>0</v>
          </cell>
          <cell r="C91">
            <v>0</v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>
            <v>0</v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>
            <v>0</v>
          </cell>
          <cell r="C92">
            <v>0</v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>
            <v>0</v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>
            <v>0</v>
          </cell>
          <cell r="C93">
            <v>0</v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>
            <v>0</v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>
            <v>0</v>
          </cell>
          <cell r="C94">
            <v>0</v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>
            <v>0</v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>
            <v>0</v>
          </cell>
          <cell r="C95">
            <v>0</v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>
            <v>0</v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>
            <v>0</v>
          </cell>
          <cell r="C96">
            <v>0</v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>
            <v>0</v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>
            <v>0</v>
          </cell>
          <cell r="C97">
            <v>0</v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>
            <v>0</v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>
            <v>0</v>
          </cell>
          <cell r="C98">
            <v>0</v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>
            <v>0</v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>
            <v>0</v>
          </cell>
          <cell r="C99">
            <v>0</v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>
            <v>0</v>
          </cell>
          <cell r="Q99">
            <v>0</v>
          </cell>
          <cell r="S99">
            <v>0</v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>
            <v>0</v>
          </cell>
          <cell r="C100">
            <v>0</v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>
            <v>0</v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>
            <v>0</v>
          </cell>
          <cell r="C101">
            <v>0</v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>
            <v>0</v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>
            <v>0</v>
          </cell>
          <cell r="C102">
            <v>0</v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>
            <v>0</v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>
            <v>0</v>
          </cell>
          <cell r="C103">
            <v>0</v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>
            <v>0</v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>
            <v>0</v>
          </cell>
          <cell r="C104">
            <v>0</v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>
            <v>0</v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>
            <v>0</v>
          </cell>
          <cell r="C105">
            <v>0</v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>
            <v>0</v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>
            <v>0</v>
          </cell>
          <cell r="C106">
            <v>0</v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>
            <v>0</v>
          </cell>
          <cell r="Q106">
            <v>0</v>
          </cell>
          <cell r="S106">
            <v>0</v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>
            <v>0</v>
          </cell>
          <cell r="C107">
            <v>0</v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>
            <v>0</v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>
            <v>0</v>
          </cell>
          <cell r="C108">
            <v>0</v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>
            <v>0</v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>
            <v>0</v>
          </cell>
          <cell r="C109">
            <v>0</v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>
            <v>0</v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>
            <v>0</v>
          </cell>
          <cell r="C110">
            <v>0</v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>
            <v>0</v>
          </cell>
          <cell r="Q110">
            <v>0</v>
          </cell>
          <cell r="S110">
            <v>0</v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>
            <v>0</v>
          </cell>
          <cell r="C111">
            <v>0</v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>
            <v>0</v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>
            <v>0</v>
          </cell>
          <cell r="C112">
            <v>0</v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>
            <v>0</v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>
            <v>0</v>
          </cell>
          <cell r="C113">
            <v>0</v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>
            <v>0</v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>
            <v>0</v>
          </cell>
          <cell r="C114">
            <v>0</v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>
            <v>0</v>
          </cell>
          <cell r="Q114">
            <v>0</v>
          </cell>
          <cell r="S114">
            <v>0</v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>
            <v>0</v>
          </cell>
          <cell r="C115">
            <v>0</v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>
            <v>0</v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>
            <v>0</v>
          </cell>
          <cell r="C116">
            <v>0</v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>
            <v>0</v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>
            <v>0</v>
          </cell>
          <cell r="C117">
            <v>0</v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>
            <v>0</v>
          </cell>
          <cell r="Q117">
            <v>0</v>
          </cell>
          <cell r="S117">
            <v>0</v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>
            <v>0</v>
          </cell>
          <cell r="C118">
            <v>0</v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>
            <v>0</v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>
            <v>0</v>
          </cell>
          <cell r="C119">
            <v>0</v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>
            <v>0</v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>
            <v>0</v>
          </cell>
          <cell r="C120">
            <v>0</v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>
            <v>0</v>
          </cell>
          <cell r="Q120">
            <v>0</v>
          </cell>
          <cell r="S120">
            <v>0</v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>
            <v>0</v>
          </cell>
          <cell r="C121">
            <v>0</v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>
            <v>0</v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>
            <v>0</v>
          </cell>
          <cell r="C122">
            <v>0</v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>
            <v>0</v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>
            <v>0</v>
          </cell>
          <cell r="C123">
            <v>0</v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>
            <v>0</v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>
            <v>0</v>
          </cell>
          <cell r="C124">
            <v>0</v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>
            <v>0</v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>
            <v>0</v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>
            <v>0</v>
          </cell>
          <cell r="Q125">
            <v>0</v>
          </cell>
          <cell r="S125">
            <v>0</v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>
            <v>0</v>
          </cell>
          <cell r="C126">
            <v>0</v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>
            <v>0</v>
          </cell>
          <cell r="Q126">
            <v>0</v>
          </cell>
          <cell r="S126">
            <v>0</v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>
            <v>0</v>
          </cell>
          <cell r="C127">
            <v>0</v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>
            <v>0</v>
          </cell>
          <cell r="Q127">
            <v>0</v>
          </cell>
          <cell r="S127">
            <v>0</v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>
            <v>0</v>
          </cell>
          <cell r="C128">
            <v>0</v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>
            <v>0</v>
          </cell>
          <cell r="Q128">
            <v>0</v>
          </cell>
          <cell r="S128">
            <v>0</v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>
            <v>0</v>
          </cell>
          <cell r="C129">
            <v>0</v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>
            <v>0</v>
          </cell>
          <cell r="Q129">
            <v>0</v>
          </cell>
          <cell r="S129">
            <v>0</v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>
            <v>0</v>
          </cell>
          <cell r="C130">
            <v>0</v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>
            <v>0</v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>
            <v>0</v>
          </cell>
          <cell r="C131">
            <v>0</v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>
            <v>0</v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>
            <v>0</v>
          </cell>
          <cell r="C132">
            <v>0</v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>
            <v>0</v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>
            <v>0</v>
          </cell>
          <cell r="C133">
            <v>0</v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>
            <v>0</v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>
            <v>0</v>
          </cell>
          <cell r="C134">
            <v>0</v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>
            <v>0</v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>
            <v>0</v>
          </cell>
          <cell r="C135">
            <v>0</v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>
            <v>0</v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>
            <v>0</v>
          </cell>
          <cell r="C136">
            <v>0</v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>
            <v>0</v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>
            <v>0</v>
          </cell>
          <cell r="C137">
            <v>0</v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>
            <v>0</v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>
            <v>0</v>
          </cell>
          <cell r="C138">
            <v>0</v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>
            <v>0</v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>
            <v>0</v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>
            <v>0</v>
          </cell>
          <cell r="Q139">
            <v>0</v>
          </cell>
          <cell r="S139">
            <v>0</v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>
            <v>0</v>
          </cell>
          <cell r="C140">
            <v>0</v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>
            <v>0</v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>
            <v>0</v>
          </cell>
          <cell r="C141">
            <v>0</v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>
            <v>0</v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>
            <v>0</v>
          </cell>
          <cell r="C142">
            <v>0</v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>
            <v>0</v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>
            <v>0</v>
          </cell>
          <cell r="C143">
            <v>0</v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>
            <v>0</v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>
            <v>0</v>
          </cell>
          <cell r="C144">
            <v>0</v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>
            <v>0</v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>
            <v>0</v>
          </cell>
          <cell r="C145">
            <v>0</v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>
            <v>0</v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>
            <v>0</v>
          </cell>
          <cell r="C146">
            <v>0</v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>
            <v>0</v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>
            <v>0</v>
          </cell>
          <cell r="C147">
            <v>0</v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>
            <v>0</v>
          </cell>
          <cell r="Q147">
            <v>0</v>
          </cell>
          <cell r="S147">
            <v>0</v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>
            <v>0</v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>
            <v>0</v>
          </cell>
          <cell r="Q148">
            <v>0</v>
          </cell>
          <cell r="S148">
            <v>0</v>
          </cell>
          <cell r="T148" t="str">
            <v>311-101-5065</v>
          </cell>
          <cell r="U148" t="str">
            <v>311-10</v>
          </cell>
          <cell r="V148">
            <v>0</v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>
            <v>0</v>
          </cell>
          <cell r="C149">
            <v>0</v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>
            <v>0</v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>
            <v>0</v>
          </cell>
          <cell r="C150">
            <v>0</v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>
            <v>0</v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>
            <v>0</v>
          </cell>
          <cell r="C151">
            <v>0</v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>
            <v>0</v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>
            <v>0</v>
          </cell>
          <cell r="C152">
            <v>0</v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>
            <v>0</v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>
            <v>0</v>
          </cell>
          <cell r="C153">
            <v>0</v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>
            <v>0</v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>
            <v>0</v>
          </cell>
          <cell r="C154">
            <v>0</v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>
            <v>0</v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>
            <v>0</v>
          </cell>
          <cell r="C155">
            <v>0</v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>
            <v>0</v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>
            <v>0</v>
          </cell>
          <cell r="C156">
            <v>0</v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>
            <v>0</v>
          </cell>
          <cell r="Q156">
            <v>0</v>
          </cell>
          <cell r="S156">
            <v>0</v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>
            <v>0</v>
          </cell>
          <cell r="C157">
            <v>0</v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>
            <v>0</v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>
            <v>0</v>
          </cell>
          <cell r="C158">
            <v>0</v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>
            <v>0</v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>
            <v>0</v>
          </cell>
          <cell r="C159">
            <v>0</v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>
            <v>0</v>
          </cell>
          <cell r="Q159">
            <v>0</v>
          </cell>
          <cell r="S159">
            <v>0</v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>
            <v>0</v>
          </cell>
          <cell r="C160">
            <v>0</v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>
            <v>0</v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>
            <v>0</v>
          </cell>
          <cell r="C161">
            <v>0</v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>
            <v>0</v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>
            <v>0</v>
          </cell>
          <cell r="C162">
            <v>0</v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>
            <v>0</v>
          </cell>
          <cell r="Q162">
            <v>0</v>
          </cell>
          <cell r="S162">
            <v>0</v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>
            <v>0</v>
          </cell>
          <cell r="C163">
            <v>0</v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>
            <v>0</v>
          </cell>
          <cell r="Q163">
            <v>0</v>
          </cell>
          <cell r="S163">
            <v>0</v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>
            <v>0</v>
          </cell>
          <cell r="C164">
            <v>0</v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>
            <v>0</v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>
            <v>0</v>
          </cell>
          <cell r="C165">
            <v>0</v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>
            <v>0</v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>
            <v>0</v>
          </cell>
          <cell r="C166">
            <v>0</v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>
            <v>0</v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>
            <v>0</v>
          </cell>
          <cell r="C167">
            <v>0</v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>
            <v>0</v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>
            <v>0</v>
          </cell>
          <cell r="C168">
            <v>0</v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>
            <v>0</v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>
            <v>0</v>
          </cell>
          <cell r="C169">
            <v>0</v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>
            <v>0</v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>
            <v>0</v>
          </cell>
          <cell r="C170">
            <v>0</v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>
            <v>0</v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>
            <v>0</v>
          </cell>
          <cell r="C171">
            <v>0</v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>
            <v>0</v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>
            <v>0</v>
          </cell>
          <cell r="C172">
            <v>0</v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>
            <v>0</v>
          </cell>
          <cell r="Q172">
            <v>0</v>
          </cell>
          <cell r="S172">
            <v>0</v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>
            <v>0</v>
          </cell>
          <cell r="C173">
            <v>0</v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>
            <v>0</v>
          </cell>
          <cell r="Q173">
            <v>0</v>
          </cell>
          <cell r="S173">
            <v>0</v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>
            <v>0</v>
          </cell>
          <cell r="C174">
            <v>0</v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>
            <v>0</v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>
            <v>0</v>
          </cell>
          <cell r="C175">
            <v>0</v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>
            <v>0</v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>
            <v>0</v>
          </cell>
          <cell r="C176">
            <v>0</v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>
            <v>0</v>
          </cell>
          <cell r="Q176">
            <v>0</v>
          </cell>
          <cell r="S176">
            <v>0</v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>
            <v>0</v>
          </cell>
          <cell r="C177">
            <v>0</v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>
            <v>0</v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>
            <v>0</v>
          </cell>
          <cell r="C178">
            <v>0</v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>
            <v>0</v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>
            <v>0</v>
          </cell>
          <cell r="C179">
            <v>0</v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>
            <v>0</v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>
            <v>0</v>
          </cell>
          <cell r="C180">
            <v>0</v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>
            <v>0</v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>
            <v>0</v>
          </cell>
          <cell r="C181">
            <v>0</v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>
            <v>0</v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>
            <v>0</v>
          </cell>
          <cell r="C182">
            <v>0</v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>
            <v>0</v>
          </cell>
          <cell r="Q182">
            <v>0</v>
          </cell>
          <cell r="S182">
            <v>0</v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>
            <v>0</v>
          </cell>
          <cell r="C183">
            <v>0</v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>
            <v>0</v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>
            <v>0</v>
          </cell>
          <cell r="C184">
            <v>0</v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>
            <v>0</v>
          </cell>
          <cell r="Q184">
            <v>0</v>
          </cell>
          <cell r="S184">
            <v>0</v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>
            <v>0</v>
          </cell>
          <cell r="C185">
            <v>0</v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>
            <v>0</v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>
            <v>0</v>
          </cell>
          <cell r="C186">
            <v>0</v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>
            <v>0</v>
          </cell>
          <cell r="Q186">
            <v>0</v>
          </cell>
          <cell r="S186">
            <v>0</v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>
            <v>0</v>
          </cell>
          <cell r="C187">
            <v>0</v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>
            <v>0</v>
          </cell>
          <cell r="Q187">
            <v>0</v>
          </cell>
          <cell r="S187">
            <v>0</v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>
            <v>0</v>
          </cell>
          <cell r="C188">
            <v>0</v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>
            <v>0</v>
          </cell>
          <cell r="Q188">
            <v>0</v>
          </cell>
          <cell r="S188">
            <v>0</v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>
            <v>0</v>
          </cell>
          <cell r="C189">
            <v>0</v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>
            <v>0</v>
          </cell>
          <cell r="Q189">
            <v>0</v>
          </cell>
          <cell r="S189">
            <v>0</v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>
            <v>0</v>
          </cell>
          <cell r="C190">
            <v>0</v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>
            <v>0</v>
          </cell>
          <cell r="Q190">
            <v>0</v>
          </cell>
          <cell r="S190">
            <v>0</v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>
            <v>0</v>
          </cell>
          <cell r="C191">
            <v>0</v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>
            <v>0</v>
          </cell>
          <cell r="Q191">
            <v>0</v>
          </cell>
          <cell r="S191">
            <v>0</v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>
            <v>0</v>
          </cell>
          <cell r="C192">
            <v>0</v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>
            <v>0</v>
          </cell>
          <cell r="Q192">
            <v>0</v>
          </cell>
          <cell r="S192">
            <v>0</v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>
            <v>0</v>
          </cell>
          <cell r="C193">
            <v>0</v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>
            <v>0</v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>
            <v>0</v>
          </cell>
          <cell r="C194">
            <v>0</v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>
            <v>0</v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>
            <v>0</v>
          </cell>
          <cell r="C195">
            <v>0</v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>
            <v>0</v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>
            <v>0</v>
          </cell>
          <cell r="C196">
            <v>0</v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>
            <v>0</v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>
            <v>0</v>
          </cell>
          <cell r="C197">
            <v>0</v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>
            <v>0</v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>
            <v>0</v>
          </cell>
          <cell r="C198">
            <v>0</v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>
            <v>0</v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>
            <v>0</v>
          </cell>
          <cell r="C199">
            <v>0</v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>
            <v>0</v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>
            <v>0</v>
          </cell>
          <cell r="C200">
            <v>0</v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>
            <v>0</v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>
            <v>0</v>
          </cell>
          <cell r="C201">
            <v>0</v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>
            <v>0</v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>
            <v>0</v>
          </cell>
          <cell r="C202">
            <v>0</v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>
            <v>0</v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>
            <v>0</v>
          </cell>
          <cell r="C203">
            <v>0</v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>
            <v>0</v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>
            <v>0</v>
          </cell>
          <cell r="C204">
            <v>0</v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>
            <v>0</v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>
            <v>0</v>
          </cell>
          <cell r="C205">
            <v>0</v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>
            <v>0</v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>
            <v>0</v>
          </cell>
          <cell r="C206">
            <v>0</v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>
            <v>0</v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>
            <v>0</v>
          </cell>
          <cell r="C207">
            <v>0</v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>
            <v>0</v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>
            <v>0</v>
          </cell>
          <cell r="C208">
            <v>0</v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>
            <v>0</v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>
            <v>0</v>
          </cell>
          <cell r="C209">
            <v>0</v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>
            <v>0</v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>
            <v>0</v>
          </cell>
          <cell r="C210">
            <v>0</v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>
            <v>0</v>
          </cell>
          <cell r="Q210">
            <v>0</v>
          </cell>
          <cell r="S210">
            <v>0</v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>
            <v>0</v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>
            <v>0</v>
          </cell>
          <cell r="Q211">
            <v>0</v>
          </cell>
          <cell r="S211">
            <v>0</v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>
            <v>0</v>
          </cell>
          <cell r="C212">
            <v>0</v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>
            <v>0</v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>
            <v>0</v>
          </cell>
          <cell r="C213">
            <v>0</v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>
            <v>0</v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>
            <v>0</v>
          </cell>
          <cell r="C214">
            <v>0</v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>
            <v>0</v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>
            <v>0</v>
          </cell>
          <cell r="C215">
            <v>0</v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>
            <v>0</v>
          </cell>
          <cell r="Q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>
            <v>0</v>
          </cell>
          <cell r="C216">
            <v>0</v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>
            <v>0</v>
          </cell>
          <cell r="Q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>
            <v>0</v>
          </cell>
          <cell r="C217">
            <v>0</v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>
            <v>0</v>
          </cell>
          <cell r="Q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>
            <v>0</v>
          </cell>
          <cell r="C218">
            <v>0</v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>
            <v>0</v>
          </cell>
          <cell r="Q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>
            <v>0</v>
          </cell>
          <cell r="C219">
            <v>0</v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>
            <v>0</v>
          </cell>
          <cell r="Q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>
            <v>0</v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>
            <v>0</v>
          </cell>
          <cell r="Q220">
            <v>0</v>
          </cell>
          <cell r="S220">
            <v>0</v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>
            <v>0</v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>
            <v>0</v>
          </cell>
          <cell r="Q221">
            <v>0</v>
          </cell>
          <cell r="S221">
            <v>0</v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>
            <v>0</v>
          </cell>
          <cell r="C222">
            <v>0</v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>
            <v>0</v>
          </cell>
          <cell r="Q222">
            <v>0</v>
          </cell>
          <cell r="S222">
            <v>0</v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>
            <v>0</v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>
            <v>0</v>
          </cell>
          <cell r="Q223">
            <v>0</v>
          </cell>
          <cell r="S223">
            <v>0</v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>
            <v>0</v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>
            <v>0</v>
          </cell>
          <cell r="Q224">
            <v>0</v>
          </cell>
          <cell r="S224">
            <v>0</v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>
            <v>0</v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>
            <v>0</v>
          </cell>
          <cell r="Q225">
            <v>0</v>
          </cell>
          <cell r="S225">
            <v>0</v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>
            <v>0</v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>
            <v>0</v>
          </cell>
          <cell r="Q226">
            <v>0</v>
          </cell>
          <cell r="S226">
            <v>0</v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>
            <v>0</v>
          </cell>
          <cell r="C227">
            <v>0</v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>
            <v>0</v>
          </cell>
          <cell r="Q227">
            <v>0</v>
          </cell>
          <cell r="S227">
            <v>0</v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>
            <v>0</v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>
            <v>0</v>
          </cell>
          <cell r="Q228">
            <v>0</v>
          </cell>
          <cell r="S228">
            <v>0</v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>
            <v>0</v>
          </cell>
          <cell r="C229">
            <v>0</v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>
            <v>0</v>
          </cell>
          <cell r="Q229">
            <v>0</v>
          </cell>
          <cell r="S229">
            <v>0</v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>
            <v>0</v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>
            <v>0</v>
          </cell>
          <cell r="Q230">
            <v>0</v>
          </cell>
          <cell r="S230">
            <v>0</v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>
            <v>0</v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>
            <v>0</v>
          </cell>
          <cell r="Q231">
            <v>0</v>
          </cell>
          <cell r="S231">
            <v>0</v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>
            <v>0</v>
          </cell>
          <cell r="C232">
            <v>0</v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>
            <v>0</v>
          </cell>
          <cell r="Q232">
            <v>0</v>
          </cell>
          <cell r="S232">
            <v>0</v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>
            <v>0</v>
          </cell>
          <cell r="C233">
            <v>0</v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>
            <v>0</v>
          </cell>
          <cell r="Q233">
            <v>0</v>
          </cell>
          <cell r="S233">
            <v>0</v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>
            <v>0</v>
          </cell>
          <cell r="C234">
            <v>0</v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>
            <v>0</v>
          </cell>
          <cell r="Q234">
            <v>0</v>
          </cell>
          <cell r="S234">
            <v>0</v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>
            <v>0</v>
          </cell>
          <cell r="C235">
            <v>0</v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>
            <v>0</v>
          </cell>
          <cell r="Q235">
            <v>0</v>
          </cell>
          <cell r="S235">
            <v>0</v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>
            <v>0</v>
          </cell>
          <cell r="C236">
            <v>0</v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>
            <v>0</v>
          </cell>
          <cell r="Q236">
            <v>0</v>
          </cell>
          <cell r="S236">
            <v>0</v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>
            <v>0</v>
          </cell>
          <cell r="C237">
            <v>0</v>
          </cell>
          <cell r="O237">
            <v>0</v>
          </cell>
          <cell r="Q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>
            <v>0</v>
          </cell>
          <cell r="C238">
            <v>0</v>
          </cell>
          <cell r="O238">
            <v>0</v>
          </cell>
          <cell r="Q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>
            <v>0</v>
          </cell>
          <cell r="C239">
            <v>0</v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>
            <v>0</v>
          </cell>
          <cell r="Q239">
            <v>0</v>
          </cell>
          <cell r="S239">
            <v>0</v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>
            <v>0</v>
          </cell>
          <cell r="C240">
            <v>0</v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>
            <v>0</v>
          </cell>
          <cell r="Q240">
            <v>0</v>
          </cell>
          <cell r="S240">
            <v>0</v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>
            <v>0</v>
          </cell>
          <cell r="C241">
            <v>0</v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>
            <v>0</v>
          </cell>
          <cell r="Q241">
            <v>0</v>
          </cell>
          <cell r="S241">
            <v>0</v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>
            <v>0</v>
          </cell>
          <cell r="C242">
            <v>0</v>
          </cell>
          <cell r="O242">
            <v>0</v>
          </cell>
          <cell r="Q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>
            <v>0</v>
          </cell>
          <cell r="C243">
            <v>0</v>
          </cell>
          <cell r="O243">
            <v>0</v>
          </cell>
          <cell r="Q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>
            <v>0</v>
          </cell>
          <cell r="C244">
            <v>0</v>
          </cell>
          <cell r="O244">
            <v>0</v>
          </cell>
          <cell r="Q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>
            <v>0</v>
          </cell>
          <cell r="C245">
            <v>0</v>
          </cell>
          <cell r="O245">
            <v>0</v>
          </cell>
          <cell r="Q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>
            <v>0</v>
          </cell>
          <cell r="C246">
            <v>0</v>
          </cell>
          <cell r="O246">
            <v>0</v>
          </cell>
          <cell r="Q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X246">
            <v>0</v>
          </cell>
          <cell r="AK246">
            <v>0</v>
          </cell>
          <cell r="AL246">
            <v>0</v>
          </cell>
        </row>
        <row r="247">
          <cell r="B247">
            <v>0</v>
          </cell>
          <cell r="C247">
            <v>0</v>
          </cell>
          <cell r="O247">
            <v>0</v>
          </cell>
          <cell r="Q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X247">
            <v>0</v>
          </cell>
          <cell r="AK247">
            <v>0</v>
          </cell>
          <cell r="AL247">
            <v>0</v>
          </cell>
        </row>
        <row r="248">
          <cell r="B248">
            <v>0</v>
          </cell>
          <cell r="C248">
            <v>0</v>
          </cell>
          <cell r="O248">
            <v>0</v>
          </cell>
          <cell r="Q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X248">
            <v>0</v>
          </cell>
          <cell r="AK248">
            <v>0</v>
          </cell>
          <cell r="AL248">
            <v>0</v>
          </cell>
        </row>
        <row r="249">
          <cell r="B249">
            <v>0</v>
          </cell>
          <cell r="C249">
            <v>0</v>
          </cell>
          <cell r="O249">
            <v>0</v>
          </cell>
          <cell r="Q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X249">
            <v>0</v>
          </cell>
          <cell r="AK249">
            <v>0</v>
          </cell>
          <cell r="AL249">
            <v>0</v>
          </cell>
        </row>
        <row r="250">
          <cell r="B250">
            <v>0</v>
          </cell>
          <cell r="C250">
            <v>0</v>
          </cell>
          <cell r="O250">
            <v>0</v>
          </cell>
          <cell r="Q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  <cell r="AK250">
            <v>0</v>
          </cell>
          <cell r="AL250">
            <v>0</v>
          </cell>
        </row>
        <row r="251">
          <cell r="B251">
            <v>0</v>
          </cell>
          <cell r="C251">
            <v>0</v>
          </cell>
          <cell r="O251">
            <v>0</v>
          </cell>
          <cell r="Q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X251">
            <v>0</v>
          </cell>
          <cell r="AK251">
            <v>0</v>
          </cell>
          <cell r="AL251">
            <v>0</v>
          </cell>
        </row>
        <row r="252">
          <cell r="B252">
            <v>0</v>
          </cell>
          <cell r="C252">
            <v>0</v>
          </cell>
          <cell r="O252">
            <v>0</v>
          </cell>
          <cell r="Q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X252">
            <v>0</v>
          </cell>
          <cell r="AK252">
            <v>0</v>
          </cell>
          <cell r="AL252">
            <v>0</v>
          </cell>
        </row>
        <row r="253">
          <cell r="B253">
            <v>0</v>
          </cell>
          <cell r="C253">
            <v>0</v>
          </cell>
          <cell r="O253">
            <v>0</v>
          </cell>
          <cell r="Q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X253">
            <v>0</v>
          </cell>
          <cell r="AK253">
            <v>0</v>
          </cell>
          <cell r="AL253">
            <v>0</v>
          </cell>
        </row>
        <row r="254">
          <cell r="B254">
            <v>0</v>
          </cell>
          <cell r="C254">
            <v>0</v>
          </cell>
          <cell r="O254">
            <v>0</v>
          </cell>
          <cell r="Q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X254">
            <v>0</v>
          </cell>
          <cell r="AK254">
            <v>0</v>
          </cell>
          <cell r="AL254">
            <v>0</v>
          </cell>
        </row>
        <row r="255">
          <cell r="B255">
            <v>0</v>
          </cell>
          <cell r="C255">
            <v>0</v>
          </cell>
          <cell r="O255">
            <v>0</v>
          </cell>
          <cell r="Q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X255">
            <v>0</v>
          </cell>
          <cell r="AK255">
            <v>0</v>
          </cell>
          <cell r="AL255">
            <v>0</v>
          </cell>
        </row>
        <row r="256">
          <cell r="B256">
            <v>0</v>
          </cell>
          <cell r="C256">
            <v>0</v>
          </cell>
          <cell r="O256">
            <v>0</v>
          </cell>
          <cell r="Q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X256">
            <v>0</v>
          </cell>
          <cell r="AK256">
            <v>0</v>
          </cell>
          <cell r="AL256">
            <v>0</v>
          </cell>
        </row>
        <row r="257">
          <cell r="B257">
            <v>0</v>
          </cell>
          <cell r="C257">
            <v>0</v>
          </cell>
          <cell r="O257">
            <v>0</v>
          </cell>
          <cell r="Q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X257">
            <v>0</v>
          </cell>
          <cell r="AK257">
            <v>0</v>
          </cell>
          <cell r="AL257">
            <v>0</v>
          </cell>
        </row>
        <row r="258">
          <cell r="B258">
            <v>0</v>
          </cell>
          <cell r="C258">
            <v>0</v>
          </cell>
          <cell r="O258">
            <v>0</v>
          </cell>
          <cell r="Q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X258">
            <v>0</v>
          </cell>
          <cell r="AK258">
            <v>0</v>
          </cell>
          <cell r="AL258">
            <v>0</v>
          </cell>
        </row>
        <row r="259">
          <cell r="B259">
            <v>0</v>
          </cell>
          <cell r="C259">
            <v>0</v>
          </cell>
          <cell r="O259">
            <v>0</v>
          </cell>
          <cell r="Q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X259">
            <v>0</v>
          </cell>
          <cell r="AK259">
            <v>0</v>
          </cell>
          <cell r="AL259">
            <v>0</v>
          </cell>
        </row>
        <row r="260">
          <cell r="B260">
            <v>0</v>
          </cell>
          <cell r="C260">
            <v>0</v>
          </cell>
          <cell r="O260">
            <v>0</v>
          </cell>
          <cell r="Q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X260">
            <v>0</v>
          </cell>
          <cell r="AK260">
            <v>0</v>
          </cell>
          <cell r="AL260">
            <v>0</v>
          </cell>
        </row>
        <row r="261">
          <cell r="B261">
            <v>0</v>
          </cell>
          <cell r="C261">
            <v>0</v>
          </cell>
          <cell r="O261">
            <v>0</v>
          </cell>
          <cell r="Q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X261">
            <v>0</v>
          </cell>
          <cell r="AK261">
            <v>0</v>
          </cell>
          <cell r="AL261">
            <v>0</v>
          </cell>
        </row>
        <row r="262">
          <cell r="B262">
            <v>0</v>
          </cell>
          <cell r="C262">
            <v>0</v>
          </cell>
          <cell r="O262">
            <v>0</v>
          </cell>
          <cell r="Q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X262">
            <v>0</v>
          </cell>
          <cell r="AK262">
            <v>0</v>
          </cell>
          <cell r="AL262">
            <v>0</v>
          </cell>
        </row>
        <row r="263">
          <cell r="B263">
            <v>0</v>
          </cell>
          <cell r="C263">
            <v>0</v>
          </cell>
          <cell r="O263">
            <v>0</v>
          </cell>
          <cell r="Q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X263">
            <v>0</v>
          </cell>
          <cell r="AK263">
            <v>0</v>
          </cell>
          <cell r="AL263">
            <v>0</v>
          </cell>
        </row>
        <row r="264">
          <cell r="B264">
            <v>0</v>
          </cell>
          <cell r="C264">
            <v>0</v>
          </cell>
          <cell r="O264">
            <v>0</v>
          </cell>
          <cell r="Q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X264">
            <v>0</v>
          </cell>
          <cell r="AK264">
            <v>0</v>
          </cell>
          <cell r="AL264">
            <v>0</v>
          </cell>
        </row>
        <row r="265">
          <cell r="B265">
            <v>0</v>
          </cell>
          <cell r="C265">
            <v>0</v>
          </cell>
          <cell r="O265">
            <v>0</v>
          </cell>
          <cell r="Q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X265">
            <v>0</v>
          </cell>
          <cell r="AK265">
            <v>0</v>
          </cell>
          <cell r="AL265">
            <v>0</v>
          </cell>
        </row>
        <row r="266">
          <cell r="B266">
            <v>0</v>
          </cell>
          <cell r="C266">
            <v>0</v>
          </cell>
          <cell r="O266">
            <v>0</v>
          </cell>
          <cell r="Q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X266">
            <v>0</v>
          </cell>
          <cell r="AK266">
            <v>0</v>
          </cell>
          <cell r="AL266">
            <v>0</v>
          </cell>
        </row>
        <row r="267">
          <cell r="B267">
            <v>0</v>
          </cell>
          <cell r="C267">
            <v>0</v>
          </cell>
          <cell r="O267">
            <v>0</v>
          </cell>
          <cell r="Q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X267">
            <v>0</v>
          </cell>
          <cell r="AK267">
            <v>0</v>
          </cell>
          <cell r="AL267">
            <v>0</v>
          </cell>
        </row>
        <row r="268">
          <cell r="B268">
            <v>0</v>
          </cell>
          <cell r="C268">
            <v>0</v>
          </cell>
          <cell r="O268">
            <v>0</v>
          </cell>
          <cell r="Q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X268">
            <v>0</v>
          </cell>
          <cell r="AK268">
            <v>0</v>
          </cell>
          <cell r="AL268">
            <v>0</v>
          </cell>
        </row>
        <row r="269">
          <cell r="B269">
            <v>0</v>
          </cell>
          <cell r="C269">
            <v>0</v>
          </cell>
          <cell r="O269">
            <v>0</v>
          </cell>
          <cell r="Q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X269">
            <v>0</v>
          </cell>
          <cell r="AK269">
            <v>0</v>
          </cell>
          <cell r="AL269">
            <v>0</v>
          </cell>
        </row>
        <row r="270">
          <cell r="B270">
            <v>0</v>
          </cell>
          <cell r="C270">
            <v>0</v>
          </cell>
          <cell r="O270">
            <v>0</v>
          </cell>
          <cell r="Q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X270">
            <v>0</v>
          </cell>
          <cell r="AK270">
            <v>0</v>
          </cell>
          <cell r="AL270">
            <v>0</v>
          </cell>
        </row>
        <row r="271">
          <cell r="B271">
            <v>0</v>
          </cell>
          <cell r="C271">
            <v>0</v>
          </cell>
          <cell r="O271">
            <v>0</v>
          </cell>
          <cell r="Q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X271">
            <v>0</v>
          </cell>
          <cell r="AK271">
            <v>0</v>
          </cell>
          <cell r="AL271">
            <v>0</v>
          </cell>
        </row>
        <row r="272">
          <cell r="B272">
            <v>0</v>
          </cell>
          <cell r="C272">
            <v>0</v>
          </cell>
          <cell r="O272">
            <v>0</v>
          </cell>
          <cell r="Q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X272">
            <v>0</v>
          </cell>
          <cell r="AK272">
            <v>0</v>
          </cell>
          <cell r="AL272">
            <v>0</v>
          </cell>
        </row>
        <row r="273">
          <cell r="B273">
            <v>0</v>
          </cell>
          <cell r="C273">
            <v>0</v>
          </cell>
          <cell r="O273">
            <v>0</v>
          </cell>
          <cell r="Q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X273">
            <v>0</v>
          </cell>
          <cell r="AK273">
            <v>0</v>
          </cell>
          <cell r="AL273">
            <v>0</v>
          </cell>
        </row>
        <row r="274">
          <cell r="B274">
            <v>0</v>
          </cell>
          <cell r="C274">
            <v>0</v>
          </cell>
          <cell r="O274">
            <v>0</v>
          </cell>
          <cell r="Q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X274">
            <v>0</v>
          </cell>
          <cell r="AK274">
            <v>0</v>
          </cell>
          <cell r="AL274">
            <v>0</v>
          </cell>
        </row>
        <row r="275">
          <cell r="B275">
            <v>0</v>
          </cell>
          <cell r="C275">
            <v>0</v>
          </cell>
          <cell r="O275">
            <v>0</v>
          </cell>
          <cell r="Q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X275">
            <v>0</v>
          </cell>
          <cell r="AK275">
            <v>0</v>
          </cell>
          <cell r="AL275">
            <v>0</v>
          </cell>
        </row>
        <row r="276">
          <cell r="B276">
            <v>0</v>
          </cell>
          <cell r="C276">
            <v>0</v>
          </cell>
          <cell r="O276">
            <v>0</v>
          </cell>
          <cell r="Q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X276">
            <v>0</v>
          </cell>
          <cell r="AK276">
            <v>0</v>
          </cell>
          <cell r="AL276">
            <v>0</v>
          </cell>
        </row>
        <row r="277">
          <cell r="B277">
            <v>0</v>
          </cell>
          <cell r="C277">
            <v>0</v>
          </cell>
          <cell r="O277">
            <v>0</v>
          </cell>
          <cell r="Q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X277">
            <v>0</v>
          </cell>
          <cell r="AK277">
            <v>0</v>
          </cell>
          <cell r="AL277">
            <v>0</v>
          </cell>
        </row>
        <row r="278">
          <cell r="B278">
            <v>0</v>
          </cell>
          <cell r="C278">
            <v>0</v>
          </cell>
          <cell r="O278">
            <v>0</v>
          </cell>
          <cell r="Q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X278">
            <v>0</v>
          </cell>
          <cell r="AK278">
            <v>0</v>
          </cell>
          <cell r="AL278">
            <v>0</v>
          </cell>
        </row>
        <row r="279">
          <cell r="B279">
            <v>0</v>
          </cell>
          <cell r="C279">
            <v>0</v>
          </cell>
          <cell r="O279">
            <v>0</v>
          </cell>
          <cell r="Q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X279">
            <v>0</v>
          </cell>
          <cell r="AK279">
            <v>0</v>
          </cell>
          <cell r="AL279">
            <v>0</v>
          </cell>
        </row>
        <row r="280">
          <cell r="B280">
            <v>0</v>
          </cell>
          <cell r="C280">
            <v>0</v>
          </cell>
          <cell r="O280">
            <v>0</v>
          </cell>
          <cell r="Q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X280">
            <v>0</v>
          </cell>
          <cell r="AK280">
            <v>0</v>
          </cell>
          <cell r="AL280">
            <v>0</v>
          </cell>
        </row>
        <row r="281">
          <cell r="B281">
            <v>0</v>
          </cell>
          <cell r="C281">
            <v>0</v>
          </cell>
          <cell r="O281">
            <v>0</v>
          </cell>
          <cell r="Q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X281">
            <v>0</v>
          </cell>
          <cell r="AK281">
            <v>0</v>
          </cell>
          <cell r="AL281">
            <v>0</v>
          </cell>
        </row>
        <row r="282">
          <cell r="B282">
            <v>0</v>
          </cell>
          <cell r="C282">
            <v>0</v>
          </cell>
          <cell r="O282">
            <v>0</v>
          </cell>
          <cell r="Q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X282">
            <v>0</v>
          </cell>
          <cell r="AK282">
            <v>0</v>
          </cell>
          <cell r="AL282">
            <v>0</v>
          </cell>
        </row>
        <row r="283">
          <cell r="B283">
            <v>0</v>
          </cell>
          <cell r="C283">
            <v>0</v>
          </cell>
          <cell r="O283">
            <v>0</v>
          </cell>
          <cell r="Q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X283">
            <v>0</v>
          </cell>
          <cell r="AK283">
            <v>0</v>
          </cell>
          <cell r="AL283">
            <v>0</v>
          </cell>
        </row>
        <row r="284">
          <cell r="B284">
            <v>0</v>
          </cell>
          <cell r="C284">
            <v>0</v>
          </cell>
          <cell r="O284">
            <v>0</v>
          </cell>
          <cell r="Q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X284">
            <v>0</v>
          </cell>
          <cell r="AK284">
            <v>0</v>
          </cell>
          <cell r="AL284">
            <v>0</v>
          </cell>
        </row>
        <row r="285">
          <cell r="B285">
            <v>0</v>
          </cell>
          <cell r="C285">
            <v>0</v>
          </cell>
          <cell r="O285">
            <v>0</v>
          </cell>
          <cell r="Q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X285">
            <v>0</v>
          </cell>
          <cell r="AK285">
            <v>0</v>
          </cell>
          <cell r="AL285">
            <v>0</v>
          </cell>
        </row>
        <row r="286">
          <cell r="B286">
            <v>0</v>
          </cell>
          <cell r="C286">
            <v>0</v>
          </cell>
          <cell r="O286">
            <v>0</v>
          </cell>
          <cell r="Q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X286">
            <v>0</v>
          </cell>
          <cell r="AK286">
            <v>0</v>
          </cell>
          <cell r="AL286">
            <v>0</v>
          </cell>
        </row>
        <row r="287">
          <cell r="B287">
            <v>0</v>
          </cell>
          <cell r="C287">
            <v>0</v>
          </cell>
          <cell r="O287">
            <v>0</v>
          </cell>
          <cell r="Q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X287">
            <v>0</v>
          </cell>
          <cell r="AK287">
            <v>0</v>
          </cell>
          <cell r="AL287">
            <v>0</v>
          </cell>
        </row>
        <row r="288">
          <cell r="B288">
            <v>0</v>
          </cell>
          <cell r="C288">
            <v>0</v>
          </cell>
          <cell r="O288">
            <v>0</v>
          </cell>
          <cell r="Q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X288">
            <v>0</v>
          </cell>
          <cell r="AK288">
            <v>0</v>
          </cell>
          <cell r="AL288">
            <v>0</v>
          </cell>
        </row>
        <row r="289">
          <cell r="B289">
            <v>0</v>
          </cell>
          <cell r="C289">
            <v>0</v>
          </cell>
          <cell r="O289">
            <v>0</v>
          </cell>
          <cell r="Q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X289">
            <v>0</v>
          </cell>
          <cell r="AK289">
            <v>0</v>
          </cell>
          <cell r="AL289">
            <v>0</v>
          </cell>
        </row>
        <row r="290">
          <cell r="B290">
            <v>0</v>
          </cell>
          <cell r="C290">
            <v>0</v>
          </cell>
          <cell r="O290">
            <v>0</v>
          </cell>
          <cell r="Q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X290">
            <v>0</v>
          </cell>
          <cell r="AK290">
            <v>0</v>
          </cell>
          <cell r="AL290">
            <v>0</v>
          </cell>
        </row>
        <row r="291">
          <cell r="B291">
            <v>0</v>
          </cell>
          <cell r="C291">
            <v>0</v>
          </cell>
          <cell r="O291">
            <v>0</v>
          </cell>
          <cell r="Q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X291">
            <v>0</v>
          </cell>
          <cell r="AK291">
            <v>0</v>
          </cell>
          <cell r="AL291">
            <v>0</v>
          </cell>
        </row>
        <row r="292">
          <cell r="B292">
            <v>0</v>
          </cell>
          <cell r="C292">
            <v>0</v>
          </cell>
          <cell r="O292">
            <v>0</v>
          </cell>
          <cell r="Q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X292">
            <v>0</v>
          </cell>
          <cell r="AK292">
            <v>0</v>
          </cell>
          <cell r="AL292">
            <v>0</v>
          </cell>
        </row>
        <row r="293">
          <cell r="B293">
            <v>0</v>
          </cell>
          <cell r="C293">
            <v>0</v>
          </cell>
          <cell r="O293">
            <v>0</v>
          </cell>
          <cell r="Q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X293">
            <v>0</v>
          </cell>
          <cell r="AK293">
            <v>0</v>
          </cell>
          <cell r="AL293">
            <v>0</v>
          </cell>
        </row>
        <row r="294">
          <cell r="B294">
            <v>0</v>
          </cell>
          <cell r="C294">
            <v>0</v>
          </cell>
          <cell r="O294">
            <v>0</v>
          </cell>
          <cell r="Q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X294">
            <v>0</v>
          </cell>
          <cell r="AK294">
            <v>0</v>
          </cell>
          <cell r="AL294">
            <v>0</v>
          </cell>
        </row>
        <row r="295">
          <cell r="B295">
            <v>0</v>
          </cell>
          <cell r="C295">
            <v>0</v>
          </cell>
          <cell r="O295">
            <v>0</v>
          </cell>
          <cell r="Q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X295">
            <v>0</v>
          </cell>
          <cell r="AK295">
            <v>0</v>
          </cell>
          <cell r="AL295">
            <v>0</v>
          </cell>
        </row>
        <row r="296">
          <cell r="B296">
            <v>0</v>
          </cell>
          <cell r="C296">
            <v>0</v>
          </cell>
          <cell r="O296">
            <v>0</v>
          </cell>
          <cell r="Q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X296">
            <v>0</v>
          </cell>
          <cell r="AK296">
            <v>0</v>
          </cell>
          <cell r="AL296">
            <v>0</v>
          </cell>
        </row>
        <row r="297">
          <cell r="B297">
            <v>0</v>
          </cell>
          <cell r="C297">
            <v>0</v>
          </cell>
          <cell r="O297">
            <v>0</v>
          </cell>
          <cell r="Q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X297">
            <v>0</v>
          </cell>
          <cell r="AK297">
            <v>0</v>
          </cell>
          <cell r="AL297">
            <v>0</v>
          </cell>
        </row>
        <row r="298">
          <cell r="B298">
            <v>0</v>
          </cell>
          <cell r="C298">
            <v>0</v>
          </cell>
          <cell r="O298">
            <v>0</v>
          </cell>
          <cell r="Q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X298">
            <v>0</v>
          </cell>
          <cell r="AK298">
            <v>0</v>
          </cell>
          <cell r="AL298">
            <v>0</v>
          </cell>
        </row>
        <row r="299">
          <cell r="B299">
            <v>0</v>
          </cell>
          <cell r="C299">
            <v>0</v>
          </cell>
          <cell r="O299">
            <v>0</v>
          </cell>
          <cell r="Q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X299">
            <v>0</v>
          </cell>
          <cell r="AK299">
            <v>0</v>
          </cell>
          <cell r="AL299">
            <v>0</v>
          </cell>
        </row>
        <row r="300">
          <cell r="B300">
            <v>0</v>
          </cell>
          <cell r="C300">
            <v>0</v>
          </cell>
          <cell r="O300">
            <v>0</v>
          </cell>
          <cell r="Q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X300">
            <v>0</v>
          </cell>
          <cell r="AK300">
            <v>0</v>
          </cell>
          <cell r="AL300">
            <v>0</v>
          </cell>
        </row>
        <row r="301">
          <cell r="B301">
            <v>0</v>
          </cell>
          <cell r="C301">
            <v>0</v>
          </cell>
          <cell r="O301">
            <v>0</v>
          </cell>
          <cell r="Q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X301">
            <v>0</v>
          </cell>
          <cell r="AK301">
            <v>0</v>
          </cell>
          <cell r="AL301">
            <v>0</v>
          </cell>
        </row>
        <row r="302">
          <cell r="B302">
            <v>0</v>
          </cell>
          <cell r="C302">
            <v>0</v>
          </cell>
          <cell r="O302">
            <v>0</v>
          </cell>
          <cell r="Q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X302">
            <v>0</v>
          </cell>
          <cell r="AK302">
            <v>0</v>
          </cell>
          <cell r="AL302">
            <v>0</v>
          </cell>
        </row>
        <row r="303">
          <cell r="B303">
            <v>0</v>
          </cell>
          <cell r="C303">
            <v>0</v>
          </cell>
          <cell r="O303">
            <v>0</v>
          </cell>
          <cell r="Q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X303">
            <v>0</v>
          </cell>
          <cell r="AK303">
            <v>0</v>
          </cell>
          <cell r="AL303">
            <v>0</v>
          </cell>
        </row>
        <row r="304">
          <cell r="B304">
            <v>0</v>
          </cell>
          <cell r="C304">
            <v>0</v>
          </cell>
          <cell r="O304">
            <v>0</v>
          </cell>
          <cell r="Q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X304">
            <v>0</v>
          </cell>
          <cell r="AK304">
            <v>0</v>
          </cell>
          <cell r="AL304">
            <v>0</v>
          </cell>
        </row>
        <row r="305">
          <cell r="B305">
            <v>0</v>
          </cell>
          <cell r="C305">
            <v>0</v>
          </cell>
          <cell r="O305">
            <v>0</v>
          </cell>
          <cell r="Q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X305">
            <v>0</v>
          </cell>
          <cell r="AK305">
            <v>0</v>
          </cell>
          <cell r="AL305">
            <v>0</v>
          </cell>
        </row>
        <row r="306">
          <cell r="B306">
            <v>0</v>
          </cell>
          <cell r="C306">
            <v>0</v>
          </cell>
          <cell r="O306">
            <v>0</v>
          </cell>
          <cell r="Q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X306">
            <v>0</v>
          </cell>
          <cell r="AK306">
            <v>0</v>
          </cell>
          <cell r="AL306">
            <v>0</v>
          </cell>
        </row>
        <row r="307">
          <cell r="B307">
            <v>0</v>
          </cell>
          <cell r="C307">
            <v>0</v>
          </cell>
          <cell r="O307">
            <v>0</v>
          </cell>
          <cell r="Q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X307">
            <v>0</v>
          </cell>
          <cell r="AK307">
            <v>0</v>
          </cell>
          <cell r="AL307">
            <v>0</v>
          </cell>
        </row>
        <row r="308">
          <cell r="B308">
            <v>0</v>
          </cell>
          <cell r="C308">
            <v>0</v>
          </cell>
          <cell r="O308">
            <v>0</v>
          </cell>
          <cell r="Q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X308">
            <v>0</v>
          </cell>
          <cell r="AK308">
            <v>0</v>
          </cell>
          <cell r="AL308">
            <v>0</v>
          </cell>
        </row>
        <row r="309">
          <cell r="B309">
            <v>0</v>
          </cell>
          <cell r="C309">
            <v>0</v>
          </cell>
          <cell r="O309">
            <v>0</v>
          </cell>
          <cell r="Q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X309">
            <v>0</v>
          </cell>
          <cell r="AK309">
            <v>0</v>
          </cell>
          <cell r="AL309">
            <v>0</v>
          </cell>
        </row>
        <row r="310">
          <cell r="B310">
            <v>0</v>
          </cell>
          <cell r="C310">
            <v>0</v>
          </cell>
          <cell r="O310">
            <v>0</v>
          </cell>
          <cell r="Q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X310">
            <v>0</v>
          </cell>
          <cell r="AK310">
            <v>0</v>
          </cell>
          <cell r="AL310">
            <v>0</v>
          </cell>
        </row>
        <row r="311">
          <cell r="B311">
            <v>0</v>
          </cell>
          <cell r="C311">
            <v>0</v>
          </cell>
          <cell r="O311">
            <v>0</v>
          </cell>
          <cell r="Q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X311">
            <v>0</v>
          </cell>
          <cell r="AK311">
            <v>0</v>
          </cell>
          <cell r="AL311">
            <v>0</v>
          </cell>
        </row>
        <row r="312">
          <cell r="B312">
            <v>0</v>
          </cell>
          <cell r="C312">
            <v>0</v>
          </cell>
          <cell r="O312">
            <v>0</v>
          </cell>
          <cell r="Q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X312">
            <v>0</v>
          </cell>
          <cell r="AK312">
            <v>0</v>
          </cell>
          <cell r="AL312">
            <v>0</v>
          </cell>
        </row>
        <row r="313">
          <cell r="B313">
            <v>0</v>
          </cell>
          <cell r="C313">
            <v>0</v>
          </cell>
          <cell r="O313">
            <v>0</v>
          </cell>
          <cell r="Q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X313">
            <v>0</v>
          </cell>
          <cell r="AK313">
            <v>0</v>
          </cell>
          <cell r="AL313">
            <v>0</v>
          </cell>
        </row>
        <row r="314">
          <cell r="B314">
            <v>0</v>
          </cell>
          <cell r="C314">
            <v>0</v>
          </cell>
          <cell r="O314">
            <v>0</v>
          </cell>
          <cell r="Q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X314">
            <v>0</v>
          </cell>
          <cell r="AK314">
            <v>0</v>
          </cell>
          <cell r="AL314">
            <v>0</v>
          </cell>
        </row>
        <row r="315">
          <cell r="B315">
            <v>0</v>
          </cell>
          <cell r="C315">
            <v>0</v>
          </cell>
          <cell r="O315">
            <v>0</v>
          </cell>
          <cell r="Q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X315">
            <v>0</v>
          </cell>
          <cell r="AK315">
            <v>0</v>
          </cell>
          <cell r="AL315">
            <v>0</v>
          </cell>
        </row>
        <row r="316">
          <cell r="B316">
            <v>0</v>
          </cell>
          <cell r="C316">
            <v>0</v>
          </cell>
          <cell r="O316">
            <v>0</v>
          </cell>
          <cell r="Q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X316">
            <v>0</v>
          </cell>
          <cell r="AK316">
            <v>0</v>
          </cell>
          <cell r="AL316">
            <v>0</v>
          </cell>
        </row>
        <row r="317">
          <cell r="B317">
            <v>0</v>
          </cell>
          <cell r="C317">
            <v>0</v>
          </cell>
          <cell r="O317">
            <v>0</v>
          </cell>
          <cell r="Q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X317">
            <v>0</v>
          </cell>
          <cell r="AK317">
            <v>0</v>
          </cell>
          <cell r="AL317">
            <v>0</v>
          </cell>
        </row>
        <row r="318">
          <cell r="B318">
            <v>0</v>
          </cell>
          <cell r="C318">
            <v>0</v>
          </cell>
          <cell r="O318">
            <v>0</v>
          </cell>
          <cell r="Q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X318">
            <v>0</v>
          </cell>
          <cell r="AK318">
            <v>0</v>
          </cell>
          <cell r="AL318">
            <v>0</v>
          </cell>
        </row>
        <row r="319">
          <cell r="B319">
            <v>0</v>
          </cell>
          <cell r="C319">
            <v>0</v>
          </cell>
          <cell r="O319">
            <v>0</v>
          </cell>
          <cell r="Q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X319">
            <v>0</v>
          </cell>
          <cell r="AK319">
            <v>0</v>
          </cell>
          <cell r="AL319">
            <v>0</v>
          </cell>
        </row>
        <row r="320">
          <cell r="B320">
            <v>0</v>
          </cell>
          <cell r="C320">
            <v>0</v>
          </cell>
          <cell r="O320">
            <v>0</v>
          </cell>
          <cell r="Q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X320">
            <v>0</v>
          </cell>
          <cell r="AK320">
            <v>0</v>
          </cell>
          <cell r="AL320">
            <v>0</v>
          </cell>
        </row>
        <row r="321">
          <cell r="B321">
            <v>0</v>
          </cell>
          <cell r="C321">
            <v>0</v>
          </cell>
          <cell r="O321">
            <v>0</v>
          </cell>
          <cell r="Q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X321">
            <v>0</v>
          </cell>
          <cell r="AK321">
            <v>0</v>
          </cell>
          <cell r="AL321">
            <v>0</v>
          </cell>
        </row>
        <row r="322">
          <cell r="B322">
            <v>0</v>
          </cell>
          <cell r="C322">
            <v>0</v>
          </cell>
          <cell r="O322">
            <v>0</v>
          </cell>
          <cell r="Q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X322">
            <v>0</v>
          </cell>
          <cell r="AK322">
            <v>0</v>
          </cell>
          <cell r="AL322">
            <v>0</v>
          </cell>
        </row>
        <row r="323">
          <cell r="B323">
            <v>0</v>
          </cell>
          <cell r="C323">
            <v>0</v>
          </cell>
          <cell r="O323">
            <v>0</v>
          </cell>
          <cell r="Q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X323">
            <v>0</v>
          </cell>
          <cell r="AK323">
            <v>0</v>
          </cell>
          <cell r="AL323">
            <v>0</v>
          </cell>
        </row>
        <row r="324">
          <cell r="B324">
            <v>0</v>
          </cell>
          <cell r="C324">
            <v>0</v>
          </cell>
          <cell r="O324">
            <v>0</v>
          </cell>
          <cell r="Q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X324">
            <v>0</v>
          </cell>
          <cell r="AK324">
            <v>0</v>
          </cell>
          <cell r="AL324">
            <v>0</v>
          </cell>
        </row>
        <row r="325">
          <cell r="B325">
            <v>0</v>
          </cell>
          <cell r="C325">
            <v>0</v>
          </cell>
          <cell r="O325">
            <v>0</v>
          </cell>
          <cell r="Q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X325">
            <v>0</v>
          </cell>
          <cell r="AK325">
            <v>0</v>
          </cell>
          <cell r="AL325">
            <v>0</v>
          </cell>
        </row>
        <row r="326">
          <cell r="B326">
            <v>0</v>
          </cell>
          <cell r="C326">
            <v>0</v>
          </cell>
          <cell r="O326">
            <v>0</v>
          </cell>
          <cell r="Q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X326">
            <v>0</v>
          </cell>
          <cell r="AK326">
            <v>0</v>
          </cell>
          <cell r="AL326">
            <v>0</v>
          </cell>
        </row>
        <row r="327">
          <cell r="B327">
            <v>0</v>
          </cell>
          <cell r="C327">
            <v>0</v>
          </cell>
          <cell r="O327">
            <v>0</v>
          </cell>
          <cell r="Q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X327">
            <v>0</v>
          </cell>
          <cell r="AK327">
            <v>0</v>
          </cell>
          <cell r="AL327">
            <v>0</v>
          </cell>
        </row>
        <row r="328">
          <cell r="B328">
            <v>0</v>
          </cell>
          <cell r="C328">
            <v>0</v>
          </cell>
          <cell r="O328">
            <v>0</v>
          </cell>
          <cell r="Q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X328">
            <v>0</v>
          </cell>
          <cell r="AK328">
            <v>0</v>
          </cell>
          <cell r="AL328">
            <v>0</v>
          </cell>
        </row>
        <row r="329">
          <cell r="B329">
            <v>0</v>
          </cell>
          <cell r="C329">
            <v>0</v>
          </cell>
          <cell r="O329">
            <v>0</v>
          </cell>
          <cell r="Q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X329">
            <v>0</v>
          </cell>
          <cell r="AK329">
            <v>0</v>
          </cell>
          <cell r="AL329">
            <v>0</v>
          </cell>
        </row>
        <row r="330">
          <cell r="B330">
            <v>0</v>
          </cell>
          <cell r="C330">
            <v>0</v>
          </cell>
          <cell r="O330">
            <v>0</v>
          </cell>
          <cell r="Q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X330">
            <v>0</v>
          </cell>
          <cell r="AK330">
            <v>0</v>
          </cell>
          <cell r="AL330">
            <v>0</v>
          </cell>
        </row>
        <row r="331">
          <cell r="B331">
            <v>0</v>
          </cell>
          <cell r="C331">
            <v>0</v>
          </cell>
          <cell r="O331">
            <v>0</v>
          </cell>
          <cell r="Q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X331">
            <v>0</v>
          </cell>
          <cell r="AK331">
            <v>0</v>
          </cell>
          <cell r="AL331">
            <v>0</v>
          </cell>
        </row>
        <row r="332">
          <cell r="B332">
            <v>0</v>
          </cell>
          <cell r="C332">
            <v>0</v>
          </cell>
          <cell r="O332">
            <v>0</v>
          </cell>
          <cell r="Q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X332">
            <v>0</v>
          </cell>
          <cell r="AK332">
            <v>0</v>
          </cell>
          <cell r="AL332">
            <v>0</v>
          </cell>
        </row>
        <row r="333">
          <cell r="B333">
            <v>0</v>
          </cell>
          <cell r="C333">
            <v>0</v>
          </cell>
          <cell r="O333">
            <v>0</v>
          </cell>
          <cell r="Q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X333">
            <v>0</v>
          </cell>
          <cell r="AK333">
            <v>0</v>
          </cell>
          <cell r="AL333">
            <v>0</v>
          </cell>
        </row>
        <row r="334">
          <cell r="B334">
            <v>0</v>
          </cell>
          <cell r="C334">
            <v>0</v>
          </cell>
          <cell r="O334">
            <v>0</v>
          </cell>
          <cell r="Q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X334">
            <v>0</v>
          </cell>
          <cell r="AK334">
            <v>0</v>
          </cell>
          <cell r="AL334">
            <v>0</v>
          </cell>
        </row>
        <row r="335">
          <cell r="B335">
            <v>0</v>
          </cell>
          <cell r="C335">
            <v>0</v>
          </cell>
          <cell r="O335">
            <v>0</v>
          </cell>
          <cell r="Q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X335">
            <v>0</v>
          </cell>
          <cell r="AK335">
            <v>0</v>
          </cell>
          <cell r="AL335">
            <v>0</v>
          </cell>
        </row>
        <row r="336">
          <cell r="B336">
            <v>0</v>
          </cell>
          <cell r="C336">
            <v>0</v>
          </cell>
          <cell r="O336">
            <v>0</v>
          </cell>
          <cell r="Q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X336">
            <v>0</v>
          </cell>
          <cell r="AK336">
            <v>0</v>
          </cell>
          <cell r="AL336">
            <v>0</v>
          </cell>
        </row>
        <row r="337">
          <cell r="B337">
            <v>0</v>
          </cell>
          <cell r="C337">
            <v>0</v>
          </cell>
          <cell r="O337">
            <v>0</v>
          </cell>
          <cell r="Q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X337">
            <v>0</v>
          </cell>
          <cell r="AK337">
            <v>0</v>
          </cell>
          <cell r="AL337">
            <v>0</v>
          </cell>
        </row>
        <row r="338">
          <cell r="B338">
            <v>0</v>
          </cell>
          <cell r="C338">
            <v>0</v>
          </cell>
          <cell r="O338">
            <v>0</v>
          </cell>
          <cell r="Q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X338">
            <v>0</v>
          </cell>
          <cell r="AK338">
            <v>0</v>
          </cell>
          <cell r="AL338">
            <v>0</v>
          </cell>
        </row>
        <row r="339">
          <cell r="B339">
            <v>0</v>
          </cell>
          <cell r="C339">
            <v>0</v>
          </cell>
          <cell r="O339">
            <v>0</v>
          </cell>
          <cell r="Q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X339">
            <v>0</v>
          </cell>
          <cell r="AK339">
            <v>0</v>
          </cell>
          <cell r="AL339">
            <v>0</v>
          </cell>
        </row>
        <row r="340">
          <cell r="B340">
            <v>0</v>
          </cell>
          <cell r="C340">
            <v>0</v>
          </cell>
          <cell r="O340">
            <v>0</v>
          </cell>
          <cell r="Q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X340">
            <v>0</v>
          </cell>
          <cell r="AK340">
            <v>0</v>
          </cell>
          <cell r="AL340">
            <v>0</v>
          </cell>
        </row>
        <row r="341">
          <cell r="B341">
            <v>0</v>
          </cell>
          <cell r="C341">
            <v>0</v>
          </cell>
          <cell r="O341">
            <v>0</v>
          </cell>
          <cell r="Q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X341">
            <v>0</v>
          </cell>
          <cell r="AK341">
            <v>0</v>
          </cell>
          <cell r="AL341">
            <v>0</v>
          </cell>
        </row>
        <row r="342">
          <cell r="B342">
            <v>0</v>
          </cell>
          <cell r="C342">
            <v>0</v>
          </cell>
          <cell r="O342">
            <v>0</v>
          </cell>
          <cell r="Q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X342">
            <v>0</v>
          </cell>
          <cell r="AK342">
            <v>0</v>
          </cell>
          <cell r="AL342">
            <v>0</v>
          </cell>
        </row>
        <row r="343">
          <cell r="B343">
            <v>0</v>
          </cell>
          <cell r="C343">
            <v>0</v>
          </cell>
          <cell r="O343">
            <v>0</v>
          </cell>
          <cell r="Q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X343">
            <v>0</v>
          </cell>
          <cell r="AK343">
            <v>0</v>
          </cell>
          <cell r="AL343">
            <v>0</v>
          </cell>
        </row>
        <row r="344">
          <cell r="B344">
            <v>0</v>
          </cell>
          <cell r="C344">
            <v>0</v>
          </cell>
          <cell r="O344">
            <v>0</v>
          </cell>
          <cell r="Q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X344">
            <v>0</v>
          </cell>
          <cell r="AK344">
            <v>0</v>
          </cell>
          <cell r="AL344">
            <v>0</v>
          </cell>
        </row>
        <row r="345">
          <cell r="B345">
            <v>0</v>
          </cell>
          <cell r="C345">
            <v>0</v>
          </cell>
          <cell r="O345">
            <v>0</v>
          </cell>
          <cell r="Q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X345">
            <v>0</v>
          </cell>
          <cell r="AK345">
            <v>0</v>
          </cell>
          <cell r="AL345">
            <v>0</v>
          </cell>
        </row>
        <row r="346">
          <cell r="B346">
            <v>0</v>
          </cell>
          <cell r="C346">
            <v>0</v>
          </cell>
          <cell r="O346">
            <v>0</v>
          </cell>
          <cell r="Q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X346">
            <v>0</v>
          </cell>
          <cell r="AK346">
            <v>0</v>
          </cell>
          <cell r="AL346">
            <v>0</v>
          </cell>
        </row>
        <row r="347">
          <cell r="B347">
            <v>0</v>
          </cell>
          <cell r="C347">
            <v>0</v>
          </cell>
          <cell r="O347">
            <v>0</v>
          </cell>
          <cell r="Q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X347">
            <v>0</v>
          </cell>
          <cell r="AK347">
            <v>0</v>
          </cell>
          <cell r="AL347">
            <v>0</v>
          </cell>
        </row>
        <row r="348">
          <cell r="B348">
            <v>0</v>
          </cell>
          <cell r="C348">
            <v>0</v>
          </cell>
          <cell r="O348">
            <v>0</v>
          </cell>
          <cell r="Q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X348">
            <v>0</v>
          </cell>
          <cell r="AK348">
            <v>0</v>
          </cell>
          <cell r="AL348">
            <v>0</v>
          </cell>
        </row>
        <row r="349">
          <cell r="B349">
            <v>0</v>
          </cell>
          <cell r="C349">
            <v>0</v>
          </cell>
          <cell r="O349">
            <v>0</v>
          </cell>
          <cell r="Q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X349">
            <v>0</v>
          </cell>
          <cell r="AK349">
            <v>0</v>
          </cell>
          <cell r="AL349">
            <v>0</v>
          </cell>
        </row>
        <row r="350">
          <cell r="B350">
            <v>0</v>
          </cell>
          <cell r="C350">
            <v>0</v>
          </cell>
          <cell r="O350">
            <v>0</v>
          </cell>
          <cell r="Q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X350">
            <v>0</v>
          </cell>
          <cell r="AK350">
            <v>0</v>
          </cell>
          <cell r="AL350">
            <v>0</v>
          </cell>
        </row>
        <row r="351">
          <cell r="B351">
            <v>0</v>
          </cell>
          <cell r="C351">
            <v>0</v>
          </cell>
          <cell r="O351">
            <v>0</v>
          </cell>
          <cell r="Q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X351">
            <v>0</v>
          </cell>
          <cell r="AK351">
            <v>0</v>
          </cell>
          <cell r="AL351">
            <v>0</v>
          </cell>
        </row>
        <row r="352">
          <cell r="B352">
            <v>0</v>
          </cell>
          <cell r="C352">
            <v>0</v>
          </cell>
          <cell r="O352">
            <v>0</v>
          </cell>
          <cell r="Q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X352">
            <v>0</v>
          </cell>
          <cell r="AK352">
            <v>0</v>
          </cell>
          <cell r="AL352">
            <v>0</v>
          </cell>
        </row>
        <row r="353">
          <cell r="B353">
            <v>0</v>
          </cell>
          <cell r="C353">
            <v>0</v>
          </cell>
          <cell r="O353">
            <v>0</v>
          </cell>
          <cell r="Q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X353">
            <v>0</v>
          </cell>
          <cell r="AK353">
            <v>0</v>
          </cell>
          <cell r="AL353">
            <v>0</v>
          </cell>
        </row>
        <row r="354">
          <cell r="B354">
            <v>0</v>
          </cell>
          <cell r="C354">
            <v>0</v>
          </cell>
          <cell r="O354">
            <v>0</v>
          </cell>
          <cell r="Q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X354">
            <v>0</v>
          </cell>
          <cell r="AK354">
            <v>0</v>
          </cell>
          <cell r="AL354">
            <v>0</v>
          </cell>
        </row>
        <row r="355">
          <cell r="B355">
            <v>0</v>
          </cell>
          <cell r="C355">
            <v>0</v>
          </cell>
          <cell r="O355">
            <v>0</v>
          </cell>
          <cell r="Q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X355">
            <v>0</v>
          </cell>
          <cell r="AK355">
            <v>0</v>
          </cell>
          <cell r="AL355">
            <v>0</v>
          </cell>
        </row>
        <row r="356">
          <cell r="B356">
            <v>0</v>
          </cell>
          <cell r="C356">
            <v>0</v>
          </cell>
          <cell r="O356">
            <v>0</v>
          </cell>
          <cell r="Q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X356">
            <v>0</v>
          </cell>
          <cell r="AK356">
            <v>0</v>
          </cell>
          <cell r="AL356">
            <v>0</v>
          </cell>
        </row>
        <row r="357">
          <cell r="B357">
            <v>0</v>
          </cell>
          <cell r="C357">
            <v>0</v>
          </cell>
          <cell r="O357">
            <v>0</v>
          </cell>
          <cell r="Q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X357">
            <v>0</v>
          </cell>
          <cell r="AK357">
            <v>0</v>
          </cell>
          <cell r="AL357">
            <v>0</v>
          </cell>
        </row>
        <row r="358">
          <cell r="B358">
            <v>0</v>
          </cell>
          <cell r="C358">
            <v>0</v>
          </cell>
          <cell r="O358">
            <v>0</v>
          </cell>
          <cell r="Q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X358">
            <v>0</v>
          </cell>
          <cell r="AK358">
            <v>0</v>
          </cell>
          <cell r="AL358">
            <v>0</v>
          </cell>
        </row>
        <row r="359">
          <cell r="B359">
            <v>0</v>
          </cell>
          <cell r="C359">
            <v>0</v>
          </cell>
          <cell r="O359">
            <v>0</v>
          </cell>
          <cell r="Q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X359">
            <v>0</v>
          </cell>
          <cell r="AK359">
            <v>0</v>
          </cell>
          <cell r="AL359">
            <v>0</v>
          </cell>
        </row>
        <row r="360">
          <cell r="B360">
            <v>0</v>
          </cell>
          <cell r="C360">
            <v>0</v>
          </cell>
          <cell r="O360">
            <v>0</v>
          </cell>
          <cell r="Q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X360">
            <v>0</v>
          </cell>
          <cell r="AK360">
            <v>0</v>
          </cell>
          <cell r="AL360">
            <v>0</v>
          </cell>
        </row>
        <row r="361">
          <cell r="B361">
            <v>0</v>
          </cell>
          <cell r="C361">
            <v>0</v>
          </cell>
          <cell r="O361">
            <v>0</v>
          </cell>
          <cell r="Q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X361">
            <v>0</v>
          </cell>
          <cell r="AK361">
            <v>0</v>
          </cell>
          <cell r="AL361">
            <v>0</v>
          </cell>
        </row>
        <row r="362">
          <cell r="B362">
            <v>0</v>
          </cell>
          <cell r="C362">
            <v>0</v>
          </cell>
          <cell r="O362">
            <v>0</v>
          </cell>
          <cell r="Q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X362">
            <v>0</v>
          </cell>
          <cell r="AK362">
            <v>0</v>
          </cell>
          <cell r="AL362">
            <v>0</v>
          </cell>
        </row>
        <row r="363">
          <cell r="B363">
            <v>0</v>
          </cell>
          <cell r="C363">
            <v>0</v>
          </cell>
          <cell r="O363">
            <v>0</v>
          </cell>
          <cell r="Q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X363">
            <v>0</v>
          </cell>
          <cell r="AK363">
            <v>0</v>
          </cell>
          <cell r="AL363">
            <v>0</v>
          </cell>
        </row>
        <row r="364">
          <cell r="B364">
            <v>0</v>
          </cell>
          <cell r="C364">
            <v>0</v>
          </cell>
          <cell r="O364">
            <v>0</v>
          </cell>
          <cell r="Q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X364">
            <v>0</v>
          </cell>
          <cell r="AK364">
            <v>0</v>
          </cell>
          <cell r="AL364">
            <v>0</v>
          </cell>
        </row>
        <row r="365">
          <cell r="B365">
            <v>0</v>
          </cell>
          <cell r="C365">
            <v>0</v>
          </cell>
          <cell r="O365">
            <v>0</v>
          </cell>
          <cell r="Q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X365">
            <v>0</v>
          </cell>
          <cell r="AK365">
            <v>0</v>
          </cell>
          <cell r="AL365">
            <v>0</v>
          </cell>
        </row>
        <row r="366">
          <cell r="B366">
            <v>0</v>
          </cell>
          <cell r="C366">
            <v>0</v>
          </cell>
          <cell r="O366">
            <v>0</v>
          </cell>
          <cell r="Q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X366">
            <v>0</v>
          </cell>
          <cell r="AK366">
            <v>0</v>
          </cell>
          <cell r="AL366">
            <v>0</v>
          </cell>
        </row>
        <row r="367">
          <cell r="B367">
            <v>0</v>
          </cell>
          <cell r="C367">
            <v>0</v>
          </cell>
          <cell r="O367">
            <v>0</v>
          </cell>
          <cell r="Q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X367">
            <v>0</v>
          </cell>
          <cell r="AK367">
            <v>0</v>
          </cell>
          <cell r="AL367">
            <v>0</v>
          </cell>
        </row>
        <row r="368">
          <cell r="B368">
            <v>0</v>
          </cell>
          <cell r="C368">
            <v>0</v>
          </cell>
          <cell r="O368">
            <v>0</v>
          </cell>
          <cell r="Q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X368">
            <v>0</v>
          </cell>
          <cell r="AK368">
            <v>0</v>
          </cell>
          <cell r="AL368">
            <v>0</v>
          </cell>
        </row>
        <row r="369">
          <cell r="B369">
            <v>0</v>
          </cell>
          <cell r="C369">
            <v>0</v>
          </cell>
          <cell r="O369">
            <v>0</v>
          </cell>
          <cell r="Q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X369">
            <v>0</v>
          </cell>
          <cell r="AK369">
            <v>0</v>
          </cell>
          <cell r="AL369">
            <v>0</v>
          </cell>
        </row>
        <row r="370">
          <cell r="B370">
            <v>0</v>
          </cell>
          <cell r="C370">
            <v>0</v>
          </cell>
          <cell r="O370">
            <v>0</v>
          </cell>
          <cell r="Q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X370">
            <v>0</v>
          </cell>
          <cell r="AK370">
            <v>0</v>
          </cell>
          <cell r="AL370">
            <v>0</v>
          </cell>
        </row>
        <row r="371">
          <cell r="B371">
            <v>0</v>
          </cell>
          <cell r="C371">
            <v>0</v>
          </cell>
          <cell r="O371">
            <v>0</v>
          </cell>
          <cell r="Q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X371">
            <v>0</v>
          </cell>
          <cell r="AK371">
            <v>0</v>
          </cell>
          <cell r="AL371">
            <v>0</v>
          </cell>
        </row>
        <row r="372">
          <cell r="B372">
            <v>0</v>
          </cell>
          <cell r="C372">
            <v>0</v>
          </cell>
          <cell r="O372">
            <v>0</v>
          </cell>
          <cell r="Q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X372">
            <v>0</v>
          </cell>
          <cell r="AK372">
            <v>0</v>
          </cell>
          <cell r="AL372">
            <v>0</v>
          </cell>
        </row>
        <row r="373">
          <cell r="B373">
            <v>0</v>
          </cell>
          <cell r="C373">
            <v>0</v>
          </cell>
          <cell r="O373">
            <v>0</v>
          </cell>
          <cell r="Q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X373">
            <v>0</v>
          </cell>
          <cell r="AK373">
            <v>0</v>
          </cell>
          <cell r="AL373">
            <v>0</v>
          </cell>
        </row>
        <row r="374">
          <cell r="B374">
            <v>0</v>
          </cell>
          <cell r="C374">
            <v>0</v>
          </cell>
          <cell r="O374">
            <v>0</v>
          </cell>
          <cell r="Q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X374">
            <v>0</v>
          </cell>
          <cell r="AK374">
            <v>0</v>
          </cell>
          <cell r="AL374">
            <v>0</v>
          </cell>
        </row>
        <row r="375">
          <cell r="B375">
            <v>0</v>
          </cell>
          <cell r="C375">
            <v>0</v>
          </cell>
          <cell r="O375">
            <v>0</v>
          </cell>
          <cell r="Q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X375">
            <v>0</v>
          </cell>
          <cell r="AK375">
            <v>0</v>
          </cell>
          <cell r="AL375">
            <v>0</v>
          </cell>
        </row>
        <row r="376">
          <cell r="B376">
            <v>0</v>
          </cell>
          <cell r="C376">
            <v>0</v>
          </cell>
          <cell r="O376">
            <v>0</v>
          </cell>
          <cell r="Q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X376">
            <v>0</v>
          </cell>
          <cell r="AK376">
            <v>0</v>
          </cell>
          <cell r="AL376">
            <v>0</v>
          </cell>
        </row>
        <row r="377">
          <cell r="B377">
            <v>0</v>
          </cell>
          <cell r="C377">
            <v>0</v>
          </cell>
          <cell r="O377">
            <v>0</v>
          </cell>
          <cell r="Q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X377">
            <v>0</v>
          </cell>
          <cell r="AK377">
            <v>0</v>
          </cell>
          <cell r="AL377">
            <v>0</v>
          </cell>
        </row>
        <row r="378">
          <cell r="B378">
            <v>0</v>
          </cell>
          <cell r="C378">
            <v>0</v>
          </cell>
          <cell r="O378">
            <v>0</v>
          </cell>
          <cell r="Q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X378">
            <v>0</v>
          </cell>
          <cell r="AK378">
            <v>0</v>
          </cell>
          <cell r="AL378">
            <v>0</v>
          </cell>
        </row>
        <row r="379">
          <cell r="B379">
            <v>0</v>
          </cell>
          <cell r="C379">
            <v>0</v>
          </cell>
          <cell r="O379">
            <v>0</v>
          </cell>
          <cell r="Q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X379">
            <v>0</v>
          </cell>
          <cell r="AK379">
            <v>0</v>
          </cell>
          <cell r="AL379">
            <v>0</v>
          </cell>
        </row>
        <row r="380">
          <cell r="B380">
            <v>0</v>
          </cell>
          <cell r="C380">
            <v>0</v>
          </cell>
          <cell r="O380">
            <v>0</v>
          </cell>
          <cell r="Q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X380">
            <v>0</v>
          </cell>
          <cell r="AK380">
            <v>0</v>
          </cell>
          <cell r="AL380">
            <v>0</v>
          </cell>
        </row>
        <row r="381">
          <cell r="B381">
            <v>0</v>
          </cell>
          <cell r="C381">
            <v>0</v>
          </cell>
          <cell r="O381">
            <v>0</v>
          </cell>
          <cell r="Q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X381">
            <v>0</v>
          </cell>
          <cell r="AK381">
            <v>0</v>
          </cell>
          <cell r="AL381">
            <v>0</v>
          </cell>
        </row>
        <row r="382">
          <cell r="B382">
            <v>0</v>
          </cell>
          <cell r="C382">
            <v>0</v>
          </cell>
          <cell r="O382">
            <v>0</v>
          </cell>
          <cell r="Q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X382">
            <v>0</v>
          </cell>
          <cell r="AK382">
            <v>0</v>
          </cell>
          <cell r="AL382">
            <v>0</v>
          </cell>
        </row>
        <row r="383">
          <cell r="B383">
            <v>0</v>
          </cell>
          <cell r="C383">
            <v>0</v>
          </cell>
          <cell r="O383">
            <v>0</v>
          </cell>
          <cell r="Q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X383">
            <v>0</v>
          </cell>
          <cell r="AK383">
            <v>0</v>
          </cell>
          <cell r="AL383">
            <v>0</v>
          </cell>
        </row>
        <row r="384">
          <cell r="B384">
            <v>0</v>
          </cell>
          <cell r="C384">
            <v>0</v>
          </cell>
          <cell r="O384">
            <v>0</v>
          </cell>
          <cell r="Q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X384">
            <v>0</v>
          </cell>
          <cell r="AK384">
            <v>0</v>
          </cell>
          <cell r="AL384">
            <v>0</v>
          </cell>
        </row>
        <row r="385">
          <cell r="B385">
            <v>0</v>
          </cell>
          <cell r="C385">
            <v>0</v>
          </cell>
          <cell r="O385">
            <v>0</v>
          </cell>
          <cell r="Q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X385">
            <v>0</v>
          </cell>
          <cell r="AK385">
            <v>0</v>
          </cell>
          <cell r="AL385">
            <v>0</v>
          </cell>
        </row>
        <row r="386">
          <cell r="B386">
            <v>0</v>
          </cell>
          <cell r="C386">
            <v>0</v>
          </cell>
          <cell r="O386">
            <v>0</v>
          </cell>
          <cell r="Q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X386">
            <v>0</v>
          </cell>
          <cell r="AK386">
            <v>0</v>
          </cell>
          <cell r="AL386">
            <v>0</v>
          </cell>
        </row>
        <row r="387">
          <cell r="B387">
            <v>0</v>
          </cell>
          <cell r="C387">
            <v>0</v>
          </cell>
          <cell r="O387">
            <v>0</v>
          </cell>
          <cell r="Q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X387">
            <v>0</v>
          </cell>
          <cell r="AK387">
            <v>0</v>
          </cell>
          <cell r="AL387">
            <v>0</v>
          </cell>
        </row>
        <row r="388">
          <cell r="B388">
            <v>0</v>
          </cell>
          <cell r="C388">
            <v>0</v>
          </cell>
          <cell r="O388">
            <v>0</v>
          </cell>
          <cell r="Q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X388">
            <v>0</v>
          </cell>
          <cell r="AK388">
            <v>0</v>
          </cell>
          <cell r="AL388">
            <v>0</v>
          </cell>
        </row>
        <row r="389">
          <cell r="B389">
            <v>0</v>
          </cell>
          <cell r="C389">
            <v>0</v>
          </cell>
          <cell r="O389">
            <v>0</v>
          </cell>
          <cell r="Q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X389">
            <v>0</v>
          </cell>
          <cell r="AK389">
            <v>0</v>
          </cell>
          <cell r="AL389">
            <v>0</v>
          </cell>
        </row>
        <row r="390">
          <cell r="B390">
            <v>0</v>
          </cell>
          <cell r="C390">
            <v>0</v>
          </cell>
          <cell r="O390">
            <v>0</v>
          </cell>
          <cell r="Q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X390">
            <v>0</v>
          </cell>
          <cell r="AK390">
            <v>0</v>
          </cell>
          <cell r="AL390">
            <v>0</v>
          </cell>
        </row>
        <row r="391">
          <cell r="B391">
            <v>0</v>
          </cell>
          <cell r="C391">
            <v>0</v>
          </cell>
          <cell r="O391">
            <v>0</v>
          </cell>
          <cell r="Q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X391">
            <v>0</v>
          </cell>
          <cell r="AK391">
            <v>0</v>
          </cell>
          <cell r="AL391">
            <v>0</v>
          </cell>
        </row>
        <row r="392">
          <cell r="B392">
            <v>0</v>
          </cell>
          <cell r="C392">
            <v>0</v>
          </cell>
          <cell r="O392">
            <v>0</v>
          </cell>
          <cell r="Q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X392">
            <v>0</v>
          </cell>
          <cell r="AK392">
            <v>0</v>
          </cell>
          <cell r="AL392">
            <v>0</v>
          </cell>
        </row>
        <row r="393">
          <cell r="B393">
            <v>0</v>
          </cell>
          <cell r="C393">
            <v>0</v>
          </cell>
          <cell r="O393">
            <v>0</v>
          </cell>
          <cell r="Q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X393">
            <v>0</v>
          </cell>
          <cell r="AK393">
            <v>0</v>
          </cell>
          <cell r="AL393">
            <v>0</v>
          </cell>
        </row>
        <row r="394">
          <cell r="B394">
            <v>0</v>
          </cell>
          <cell r="C394">
            <v>0</v>
          </cell>
          <cell r="O394">
            <v>0</v>
          </cell>
          <cell r="Q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X394">
            <v>0</v>
          </cell>
          <cell r="AK394">
            <v>0</v>
          </cell>
          <cell r="AL394">
            <v>0</v>
          </cell>
        </row>
        <row r="395">
          <cell r="B395">
            <v>0</v>
          </cell>
          <cell r="C395">
            <v>0</v>
          </cell>
          <cell r="O395">
            <v>0</v>
          </cell>
          <cell r="Q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X395">
            <v>0</v>
          </cell>
          <cell r="AK395">
            <v>0</v>
          </cell>
          <cell r="AL395">
            <v>0</v>
          </cell>
        </row>
        <row r="396">
          <cell r="B396">
            <v>0</v>
          </cell>
          <cell r="C396">
            <v>0</v>
          </cell>
          <cell r="O396">
            <v>0</v>
          </cell>
          <cell r="Q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X396">
            <v>0</v>
          </cell>
          <cell r="AK396">
            <v>0</v>
          </cell>
          <cell r="AL396">
            <v>0</v>
          </cell>
        </row>
        <row r="397">
          <cell r="B397">
            <v>0</v>
          </cell>
          <cell r="C397">
            <v>0</v>
          </cell>
          <cell r="O397">
            <v>0</v>
          </cell>
          <cell r="Q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X397">
            <v>0</v>
          </cell>
          <cell r="AK397">
            <v>0</v>
          </cell>
          <cell r="AL397">
            <v>0</v>
          </cell>
        </row>
        <row r="398">
          <cell r="B398">
            <v>0</v>
          </cell>
          <cell r="C398">
            <v>0</v>
          </cell>
          <cell r="O398">
            <v>0</v>
          </cell>
          <cell r="Q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X398">
            <v>0</v>
          </cell>
          <cell r="AK398">
            <v>0</v>
          </cell>
          <cell r="AL398">
            <v>0</v>
          </cell>
        </row>
        <row r="399">
          <cell r="B399">
            <v>0</v>
          </cell>
          <cell r="C399">
            <v>0</v>
          </cell>
          <cell r="O399">
            <v>0</v>
          </cell>
          <cell r="Q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X399">
            <v>0</v>
          </cell>
          <cell r="AK399">
            <v>0</v>
          </cell>
          <cell r="AL399">
            <v>0</v>
          </cell>
        </row>
        <row r="400">
          <cell r="B400">
            <v>0</v>
          </cell>
          <cell r="C400">
            <v>0</v>
          </cell>
          <cell r="O400">
            <v>0</v>
          </cell>
          <cell r="Q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X400">
            <v>0</v>
          </cell>
          <cell r="AK400">
            <v>0</v>
          </cell>
          <cell r="AL400">
            <v>0</v>
          </cell>
        </row>
        <row r="401">
          <cell r="B401">
            <v>0</v>
          </cell>
          <cell r="C401">
            <v>0</v>
          </cell>
          <cell r="O401">
            <v>0</v>
          </cell>
          <cell r="Q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X401">
            <v>0</v>
          </cell>
          <cell r="AK401">
            <v>0</v>
          </cell>
          <cell r="AL401">
            <v>0</v>
          </cell>
        </row>
        <row r="402">
          <cell r="B402">
            <v>0</v>
          </cell>
          <cell r="C402">
            <v>0</v>
          </cell>
          <cell r="O402">
            <v>0</v>
          </cell>
          <cell r="Q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X402">
            <v>0</v>
          </cell>
          <cell r="AK402">
            <v>0</v>
          </cell>
          <cell r="AL402">
            <v>0</v>
          </cell>
        </row>
        <row r="403">
          <cell r="B403">
            <v>0</v>
          </cell>
          <cell r="C403">
            <v>0</v>
          </cell>
          <cell r="O403">
            <v>0</v>
          </cell>
          <cell r="Q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X403">
            <v>0</v>
          </cell>
          <cell r="AK403">
            <v>0</v>
          </cell>
          <cell r="AL403">
            <v>0</v>
          </cell>
        </row>
        <row r="404">
          <cell r="B404">
            <v>0</v>
          </cell>
          <cell r="C404">
            <v>0</v>
          </cell>
          <cell r="O404">
            <v>0</v>
          </cell>
          <cell r="Q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X404">
            <v>0</v>
          </cell>
          <cell r="AK404">
            <v>0</v>
          </cell>
          <cell r="AL404">
            <v>0</v>
          </cell>
        </row>
        <row r="405">
          <cell r="B405">
            <v>0</v>
          </cell>
          <cell r="C405">
            <v>0</v>
          </cell>
          <cell r="O405">
            <v>0</v>
          </cell>
          <cell r="Q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X405">
            <v>0</v>
          </cell>
          <cell r="AK405">
            <v>0</v>
          </cell>
          <cell r="AL405">
            <v>0</v>
          </cell>
        </row>
        <row r="406">
          <cell r="B406">
            <v>0</v>
          </cell>
          <cell r="C406">
            <v>0</v>
          </cell>
          <cell r="O406">
            <v>0</v>
          </cell>
          <cell r="Q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X406">
            <v>0</v>
          </cell>
          <cell r="AK406">
            <v>0</v>
          </cell>
          <cell r="AL406">
            <v>0</v>
          </cell>
        </row>
        <row r="407">
          <cell r="B407">
            <v>0</v>
          </cell>
          <cell r="C407">
            <v>0</v>
          </cell>
          <cell r="O407">
            <v>0</v>
          </cell>
          <cell r="Q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X407">
            <v>0</v>
          </cell>
          <cell r="AK407">
            <v>0</v>
          </cell>
          <cell r="AL407">
            <v>0</v>
          </cell>
        </row>
        <row r="408">
          <cell r="B408">
            <v>0</v>
          </cell>
          <cell r="C408">
            <v>0</v>
          </cell>
          <cell r="O408">
            <v>0</v>
          </cell>
          <cell r="Q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X408">
            <v>0</v>
          </cell>
          <cell r="AK408">
            <v>0</v>
          </cell>
          <cell r="AL408">
            <v>0</v>
          </cell>
        </row>
        <row r="409">
          <cell r="B409">
            <v>0</v>
          </cell>
          <cell r="C409">
            <v>0</v>
          </cell>
          <cell r="O409">
            <v>0</v>
          </cell>
          <cell r="Q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X409">
            <v>0</v>
          </cell>
          <cell r="AK409">
            <v>0</v>
          </cell>
          <cell r="AL409">
            <v>0</v>
          </cell>
        </row>
        <row r="410">
          <cell r="B410">
            <v>0</v>
          </cell>
          <cell r="C410">
            <v>0</v>
          </cell>
          <cell r="O410">
            <v>0</v>
          </cell>
          <cell r="Q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X410">
            <v>0</v>
          </cell>
          <cell r="AK410">
            <v>0</v>
          </cell>
          <cell r="AL410">
            <v>0</v>
          </cell>
        </row>
        <row r="411">
          <cell r="B411">
            <v>0</v>
          </cell>
          <cell r="C411">
            <v>0</v>
          </cell>
          <cell r="O411">
            <v>0</v>
          </cell>
          <cell r="Q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X411">
            <v>0</v>
          </cell>
          <cell r="AK411">
            <v>0</v>
          </cell>
          <cell r="AL411">
            <v>0</v>
          </cell>
        </row>
        <row r="412">
          <cell r="B412">
            <v>0</v>
          </cell>
          <cell r="C412">
            <v>0</v>
          </cell>
          <cell r="O412">
            <v>0</v>
          </cell>
          <cell r="Q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X412">
            <v>0</v>
          </cell>
          <cell r="AK412">
            <v>0</v>
          </cell>
          <cell r="AL412">
            <v>0</v>
          </cell>
        </row>
        <row r="413">
          <cell r="B413">
            <v>0</v>
          </cell>
          <cell r="C413">
            <v>0</v>
          </cell>
          <cell r="O413">
            <v>0</v>
          </cell>
          <cell r="Q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X413">
            <v>0</v>
          </cell>
          <cell r="AK413">
            <v>0</v>
          </cell>
          <cell r="AL413">
            <v>0</v>
          </cell>
        </row>
        <row r="414">
          <cell r="B414">
            <v>0</v>
          </cell>
          <cell r="C414">
            <v>0</v>
          </cell>
          <cell r="O414">
            <v>0</v>
          </cell>
          <cell r="Q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X414">
            <v>0</v>
          </cell>
          <cell r="AK414">
            <v>0</v>
          </cell>
          <cell r="AL414">
            <v>0</v>
          </cell>
        </row>
        <row r="415">
          <cell r="B415">
            <v>0</v>
          </cell>
          <cell r="C415">
            <v>0</v>
          </cell>
          <cell r="O415">
            <v>0</v>
          </cell>
          <cell r="Q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X415">
            <v>0</v>
          </cell>
          <cell r="AK415">
            <v>0</v>
          </cell>
          <cell r="AL415">
            <v>0</v>
          </cell>
        </row>
        <row r="416">
          <cell r="B416">
            <v>0</v>
          </cell>
          <cell r="C416">
            <v>0</v>
          </cell>
          <cell r="O416">
            <v>0</v>
          </cell>
          <cell r="Q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X416">
            <v>0</v>
          </cell>
          <cell r="AK416">
            <v>0</v>
          </cell>
          <cell r="AL416">
            <v>0</v>
          </cell>
        </row>
        <row r="417">
          <cell r="B417">
            <v>0</v>
          </cell>
          <cell r="C417">
            <v>0</v>
          </cell>
          <cell r="O417">
            <v>0</v>
          </cell>
          <cell r="Q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X417">
            <v>0</v>
          </cell>
          <cell r="AK417">
            <v>0</v>
          </cell>
          <cell r="AL417">
            <v>0</v>
          </cell>
        </row>
        <row r="418">
          <cell r="B418">
            <v>0</v>
          </cell>
          <cell r="C418">
            <v>0</v>
          </cell>
          <cell r="O418">
            <v>0</v>
          </cell>
          <cell r="Q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X418">
            <v>0</v>
          </cell>
          <cell r="AK418">
            <v>0</v>
          </cell>
          <cell r="AL418">
            <v>0</v>
          </cell>
        </row>
        <row r="419">
          <cell r="B419">
            <v>0</v>
          </cell>
          <cell r="C419">
            <v>0</v>
          </cell>
          <cell r="O419">
            <v>0</v>
          </cell>
          <cell r="Q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X419">
            <v>0</v>
          </cell>
          <cell r="AK419">
            <v>0</v>
          </cell>
          <cell r="AL419">
            <v>0</v>
          </cell>
        </row>
        <row r="420">
          <cell r="B420">
            <v>0</v>
          </cell>
          <cell r="C420">
            <v>0</v>
          </cell>
          <cell r="O420">
            <v>0</v>
          </cell>
          <cell r="Q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X420">
            <v>0</v>
          </cell>
          <cell r="AK420">
            <v>0</v>
          </cell>
          <cell r="AL420">
            <v>0</v>
          </cell>
        </row>
        <row r="421">
          <cell r="B421">
            <v>0</v>
          </cell>
          <cell r="C421">
            <v>0</v>
          </cell>
          <cell r="O421">
            <v>0</v>
          </cell>
          <cell r="Q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X421">
            <v>0</v>
          </cell>
          <cell r="AK421">
            <v>0</v>
          </cell>
          <cell r="AL421">
            <v>0</v>
          </cell>
        </row>
        <row r="422">
          <cell r="B422">
            <v>0</v>
          </cell>
          <cell r="C422">
            <v>0</v>
          </cell>
          <cell r="O422">
            <v>0</v>
          </cell>
          <cell r="Q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X422">
            <v>0</v>
          </cell>
          <cell r="AK422">
            <v>0</v>
          </cell>
          <cell r="AL422">
            <v>0</v>
          </cell>
        </row>
        <row r="423">
          <cell r="B423">
            <v>0</v>
          </cell>
          <cell r="C423">
            <v>0</v>
          </cell>
          <cell r="O423">
            <v>0</v>
          </cell>
          <cell r="Q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X423">
            <v>0</v>
          </cell>
          <cell r="AK423">
            <v>0</v>
          </cell>
          <cell r="AL423">
            <v>0</v>
          </cell>
        </row>
        <row r="424">
          <cell r="B424">
            <v>0</v>
          </cell>
          <cell r="C424">
            <v>0</v>
          </cell>
          <cell r="O424">
            <v>0</v>
          </cell>
          <cell r="Q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X424">
            <v>0</v>
          </cell>
          <cell r="AK424">
            <v>0</v>
          </cell>
          <cell r="AL424">
            <v>0</v>
          </cell>
        </row>
        <row r="425">
          <cell r="B425">
            <v>0</v>
          </cell>
          <cell r="C425">
            <v>0</v>
          </cell>
          <cell r="O425">
            <v>0</v>
          </cell>
          <cell r="Q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X425">
            <v>0</v>
          </cell>
          <cell r="AK425">
            <v>0</v>
          </cell>
          <cell r="AL425">
            <v>0</v>
          </cell>
        </row>
        <row r="426">
          <cell r="B426">
            <v>0</v>
          </cell>
          <cell r="C426">
            <v>0</v>
          </cell>
          <cell r="O426">
            <v>0</v>
          </cell>
          <cell r="Q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X426">
            <v>0</v>
          </cell>
          <cell r="AK426">
            <v>0</v>
          </cell>
          <cell r="AL426">
            <v>0</v>
          </cell>
        </row>
        <row r="427">
          <cell r="B427">
            <v>0</v>
          </cell>
          <cell r="C427">
            <v>0</v>
          </cell>
          <cell r="O427">
            <v>0</v>
          </cell>
          <cell r="Q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X427">
            <v>0</v>
          </cell>
          <cell r="AK427">
            <v>0</v>
          </cell>
          <cell r="AL427">
            <v>0</v>
          </cell>
        </row>
        <row r="428">
          <cell r="B428">
            <v>0</v>
          </cell>
          <cell r="C428">
            <v>0</v>
          </cell>
          <cell r="O428">
            <v>0</v>
          </cell>
          <cell r="Q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X428">
            <v>0</v>
          </cell>
          <cell r="AK428">
            <v>0</v>
          </cell>
          <cell r="AL428">
            <v>0</v>
          </cell>
        </row>
        <row r="429">
          <cell r="B429">
            <v>0</v>
          </cell>
          <cell r="C429">
            <v>0</v>
          </cell>
          <cell r="O429">
            <v>0</v>
          </cell>
          <cell r="Q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X429">
            <v>0</v>
          </cell>
          <cell r="AK429">
            <v>0</v>
          </cell>
          <cell r="AL429">
            <v>0</v>
          </cell>
        </row>
        <row r="430">
          <cell r="B430">
            <v>0</v>
          </cell>
          <cell r="C430">
            <v>0</v>
          </cell>
          <cell r="O430">
            <v>0</v>
          </cell>
          <cell r="Q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X430">
            <v>0</v>
          </cell>
          <cell r="AK430">
            <v>0</v>
          </cell>
          <cell r="AL430">
            <v>0</v>
          </cell>
        </row>
        <row r="431">
          <cell r="B431">
            <v>0</v>
          </cell>
          <cell r="C431">
            <v>0</v>
          </cell>
          <cell r="O431">
            <v>0</v>
          </cell>
          <cell r="Q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X431">
            <v>0</v>
          </cell>
          <cell r="AK431">
            <v>0</v>
          </cell>
          <cell r="AL431">
            <v>0</v>
          </cell>
        </row>
        <row r="432">
          <cell r="B432">
            <v>0</v>
          </cell>
          <cell r="C432">
            <v>0</v>
          </cell>
          <cell r="O432">
            <v>0</v>
          </cell>
          <cell r="Q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X432">
            <v>0</v>
          </cell>
          <cell r="AK432">
            <v>0</v>
          </cell>
          <cell r="AL432">
            <v>0</v>
          </cell>
        </row>
        <row r="433">
          <cell r="B433">
            <v>0</v>
          </cell>
          <cell r="C433">
            <v>0</v>
          </cell>
          <cell r="O433">
            <v>0</v>
          </cell>
          <cell r="Q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X433">
            <v>0</v>
          </cell>
          <cell r="AK433">
            <v>0</v>
          </cell>
          <cell r="AL433">
            <v>0</v>
          </cell>
        </row>
        <row r="434">
          <cell r="B434">
            <v>0</v>
          </cell>
          <cell r="C434">
            <v>0</v>
          </cell>
          <cell r="O434">
            <v>0</v>
          </cell>
          <cell r="Q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X434">
            <v>0</v>
          </cell>
          <cell r="AK434">
            <v>0</v>
          </cell>
          <cell r="AL434">
            <v>0</v>
          </cell>
        </row>
        <row r="435">
          <cell r="B435">
            <v>0</v>
          </cell>
          <cell r="C435">
            <v>0</v>
          </cell>
          <cell r="O435">
            <v>0</v>
          </cell>
          <cell r="Q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X435">
            <v>0</v>
          </cell>
          <cell r="AK435">
            <v>0</v>
          </cell>
          <cell r="AL435">
            <v>0</v>
          </cell>
        </row>
        <row r="436">
          <cell r="B436">
            <v>0</v>
          </cell>
          <cell r="C436">
            <v>0</v>
          </cell>
          <cell r="O436">
            <v>0</v>
          </cell>
          <cell r="Q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X436">
            <v>0</v>
          </cell>
          <cell r="AK436">
            <v>0</v>
          </cell>
          <cell r="AL436">
            <v>0</v>
          </cell>
        </row>
        <row r="437">
          <cell r="B437">
            <v>0</v>
          </cell>
          <cell r="C437">
            <v>0</v>
          </cell>
          <cell r="O437">
            <v>0</v>
          </cell>
          <cell r="Q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X437">
            <v>0</v>
          </cell>
          <cell r="AK437">
            <v>0</v>
          </cell>
          <cell r="AL437">
            <v>0</v>
          </cell>
        </row>
        <row r="438">
          <cell r="B438">
            <v>0</v>
          </cell>
          <cell r="C438">
            <v>0</v>
          </cell>
          <cell r="O438">
            <v>0</v>
          </cell>
          <cell r="Q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X438">
            <v>0</v>
          </cell>
          <cell r="AK438">
            <v>0</v>
          </cell>
          <cell r="AL438">
            <v>0</v>
          </cell>
        </row>
        <row r="439">
          <cell r="B439">
            <v>0</v>
          </cell>
          <cell r="C439">
            <v>0</v>
          </cell>
          <cell r="O439">
            <v>0</v>
          </cell>
          <cell r="Q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X439">
            <v>0</v>
          </cell>
          <cell r="AK439">
            <v>0</v>
          </cell>
          <cell r="AL439">
            <v>0</v>
          </cell>
        </row>
        <row r="440">
          <cell r="B440">
            <v>0</v>
          </cell>
          <cell r="C440">
            <v>0</v>
          </cell>
          <cell r="O440">
            <v>0</v>
          </cell>
          <cell r="Q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X440">
            <v>0</v>
          </cell>
          <cell r="AK440">
            <v>0</v>
          </cell>
          <cell r="AL440">
            <v>0</v>
          </cell>
        </row>
        <row r="441">
          <cell r="B441">
            <v>0</v>
          </cell>
          <cell r="C441">
            <v>0</v>
          </cell>
          <cell r="O441">
            <v>0</v>
          </cell>
          <cell r="Q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X441">
            <v>0</v>
          </cell>
          <cell r="AK441">
            <v>0</v>
          </cell>
          <cell r="AL441">
            <v>0</v>
          </cell>
        </row>
        <row r="442">
          <cell r="B442">
            <v>0</v>
          </cell>
          <cell r="C442">
            <v>0</v>
          </cell>
          <cell r="O442">
            <v>0</v>
          </cell>
          <cell r="Q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X442">
            <v>0</v>
          </cell>
          <cell r="AK442">
            <v>0</v>
          </cell>
          <cell r="AL442">
            <v>0</v>
          </cell>
        </row>
        <row r="443">
          <cell r="B443">
            <v>0</v>
          </cell>
          <cell r="C443">
            <v>0</v>
          </cell>
          <cell r="O443">
            <v>0</v>
          </cell>
          <cell r="Q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X443">
            <v>0</v>
          </cell>
          <cell r="AK443">
            <v>0</v>
          </cell>
          <cell r="AL443">
            <v>0</v>
          </cell>
        </row>
        <row r="444">
          <cell r="B444">
            <v>0</v>
          </cell>
          <cell r="C444">
            <v>0</v>
          </cell>
          <cell r="O444">
            <v>0</v>
          </cell>
          <cell r="Q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X444">
            <v>0</v>
          </cell>
          <cell r="AK444">
            <v>0</v>
          </cell>
          <cell r="AL444">
            <v>0</v>
          </cell>
        </row>
        <row r="445">
          <cell r="B445">
            <v>0</v>
          </cell>
          <cell r="C445">
            <v>0</v>
          </cell>
          <cell r="O445">
            <v>0</v>
          </cell>
          <cell r="Q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X445">
            <v>0</v>
          </cell>
          <cell r="AK445">
            <v>0</v>
          </cell>
          <cell r="AL445">
            <v>0</v>
          </cell>
        </row>
        <row r="446">
          <cell r="B446">
            <v>0</v>
          </cell>
          <cell r="C446">
            <v>0</v>
          </cell>
          <cell r="O446">
            <v>0</v>
          </cell>
          <cell r="Q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X446">
            <v>0</v>
          </cell>
          <cell r="AK446">
            <v>0</v>
          </cell>
          <cell r="AL446">
            <v>0</v>
          </cell>
        </row>
        <row r="447">
          <cell r="B447">
            <v>0</v>
          </cell>
          <cell r="C447">
            <v>0</v>
          </cell>
          <cell r="O447">
            <v>0</v>
          </cell>
          <cell r="Q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X447">
            <v>0</v>
          </cell>
          <cell r="AK447">
            <v>0</v>
          </cell>
          <cell r="AL447">
            <v>0</v>
          </cell>
        </row>
        <row r="448">
          <cell r="B448">
            <v>0</v>
          </cell>
          <cell r="C448">
            <v>0</v>
          </cell>
          <cell r="O448">
            <v>0</v>
          </cell>
          <cell r="Q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X448">
            <v>0</v>
          </cell>
          <cell r="AK448">
            <v>0</v>
          </cell>
          <cell r="AL448">
            <v>0</v>
          </cell>
        </row>
        <row r="449">
          <cell r="B449">
            <v>0</v>
          </cell>
          <cell r="C449">
            <v>0</v>
          </cell>
          <cell r="O449">
            <v>0</v>
          </cell>
          <cell r="Q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X449">
            <v>0</v>
          </cell>
          <cell r="AK449">
            <v>0</v>
          </cell>
          <cell r="AL449">
            <v>0</v>
          </cell>
        </row>
        <row r="450">
          <cell r="B450">
            <v>0</v>
          </cell>
          <cell r="C450">
            <v>0</v>
          </cell>
          <cell r="O450">
            <v>0</v>
          </cell>
          <cell r="Q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X450">
            <v>0</v>
          </cell>
          <cell r="AK450">
            <v>0</v>
          </cell>
          <cell r="AL450">
            <v>0</v>
          </cell>
        </row>
        <row r="451">
          <cell r="B451">
            <v>0</v>
          </cell>
          <cell r="C451">
            <v>0</v>
          </cell>
          <cell r="O451">
            <v>0</v>
          </cell>
          <cell r="Q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X451">
            <v>0</v>
          </cell>
          <cell r="AK451">
            <v>0</v>
          </cell>
          <cell r="AL451">
            <v>0</v>
          </cell>
        </row>
        <row r="452">
          <cell r="B452">
            <v>0</v>
          </cell>
          <cell r="C452">
            <v>0</v>
          </cell>
          <cell r="O452">
            <v>0</v>
          </cell>
          <cell r="Q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X452">
            <v>0</v>
          </cell>
          <cell r="AK452">
            <v>0</v>
          </cell>
          <cell r="AL452">
            <v>0</v>
          </cell>
        </row>
        <row r="453">
          <cell r="B453">
            <v>0</v>
          </cell>
          <cell r="C453">
            <v>0</v>
          </cell>
          <cell r="O453">
            <v>0</v>
          </cell>
          <cell r="Q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X453">
            <v>0</v>
          </cell>
          <cell r="AK453">
            <v>0</v>
          </cell>
          <cell r="AL453">
            <v>0</v>
          </cell>
        </row>
        <row r="454">
          <cell r="B454">
            <v>0</v>
          </cell>
          <cell r="C454">
            <v>0</v>
          </cell>
          <cell r="O454">
            <v>0</v>
          </cell>
          <cell r="Q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X454">
            <v>0</v>
          </cell>
          <cell r="AK454">
            <v>0</v>
          </cell>
          <cell r="AL454">
            <v>0</v>
          </cell>
        </row>
        <row r="455">
          <cell r="B455">
            <v>0</v>
          </cell>
          <cell r="C455">
            <v>0</v>
          </cell>
          <cell r="O455">
            <v>0</v>
          </cell>
          <cell r="Q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X455">
            <v>0</v>
          </cell>
          <cell r="AK455">
            <v>0</v>
          </cell>
          <cell r="AL455">
            <v>0</v>
          </cell>
        </row>
        <row r="456">
          <cell r="B456">
            <v>0</v>
          </cell>
          <cell r="C456">
            <v>0</v>
          </cell>
          <cell r="O456">
            <v>0</v>
          </cell>
          <cell r="Q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X456">
            <v>0</v>
          </cell>
          <cell r="AK456">
            <v>0</v>
          </cell>
          <cell r="AL456">
            <v>0</v>
          </cell>
        </row>
        <row r="457">
          <cell r="B457">
            <v>0</v>
          </cell>
          <cell r="C457">
            <v>0</v>
          </cell>
          <cell r="O457">
            <v>0</v>
          </cell>
          <cell r="Q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X457">
            <v>0</v>
          </cell>
          <cell r="AK457">
            <v>0</v>
          </cell>
          <cell r="AL457">
            <v>0</v>
          </cell>
        </row>
        <row r="458">
          <cell r="B458">
            <v>0</v>
          </cell>
          <cell r="C458">
            <v>0</v>
          </cell>
          <cell r="O458">
            <v>0</v>
          </cell>
          <cell r="Q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X458">
            <v>0</v>
          </cell>
          <cell r="AK458">
            <v>0</v>
          </cell>
          <cell r="AL458">
            <v>0</v>
          </cell>
        </row>
        <row r="459">
          <cell r="B459">
            <v>0</v>
          </cell>
          <cell r="C459">
            <v>0</v>
          </cell>
          <cell r="O459">
            <v>0</v>
          </cell>
          <cell r="Q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X459">
            <v>0</v>
          </cell>
          <cell r="AK459">
            <v>0</v>
          </cell>
          <cell r="AL459">
            <v>0</v>
          </cell>
        </row>
        <row r="460">
          <cell r="B460">
            <v>0</v>
          </cell>
          <cell r="C460">
            <v>0</v>
          </cell>
          <cell r="O460">
            <v>0</v>
          </cell>
          <cell r="Q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X460">
            <v>0</v>
          </cell>
          <cell r="AK460">
            <v>0</v>
          </cell>
          <cell r="AL460">
            <v>0</v>
          </cell>
        </row>
        <row r="461">
          <cell r="B461">
            <v>0</v>
          </cell>
          <cell r="C461">
            <v>0</v>
          </cell>
          <cell r="O461">
            <v>0</v>
          </cell>
          <cell r="Q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X461">
            <v>0</v>
          </cell>
          <cell r="AK461">
            <v>0</v>
          </cell>
          <cell r="AL461">
            <v>0</v>
          </cell>
        </row>
        <row r="462">
          <cell r="B462">
            <v>0</v>
          </cell>
          <cell r="C462">
            <v>0</v>
          </cell>
          <cell r="O462">
            <v>0</v>
          </cell>
          <cell r="Q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X462">
            <v>0</v>
          </cell>
          <cell r="AK462">
            <v>0</v>
          </cell>
          <cell r="AL462">
            <v>0</v>
          </cell>
        </row>
        <row r="463">
          <cell r="B463">
            <v>0</v>
          </cell>
          <cell r="C463">
            <v>0</v>
          </cell>
          <cell r="O463">
            <v>0</v>
          </cell>
          <cell r="Q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X463">
            <v>0</v>
          </cell>
          <cell r="AK463">
            <v>0</v>
          </cell>
          <cell r="AL463">
            <v>0</v>
          </cell>
        </row>
        <row r="464">
          <cell r="B464">
            <v>0</v>
          </cell>
          <cell r="C464">
            <v>0</v>
          </cell>
          <cell r="O464">
            <v>0</v>
          </cell>
          <cell r="Q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X464">
            <v>0</v>
          </cell>
          <cell r="AK464">
            <v>0</v>
          </cell>
          <cell r="AL464">
            <v>0</v>
          </cell>
        </row>
        <row r="465">
          <cell r="B465">
            <v>0</v>
          </cell>
          <cell r="C465">
            <v>0</v>
          </cell>
          <cell r="O465">
            <v>0</v>
          </cell>
          <cell r="Q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X465">
            <v>0</v>
          </cell>
          <cell r="AK465">
            <v>0</v>
          </cell>
          <cell r="AL465">
            <v>0</v>
          </cell>
        </row>
        <row r="466">
          <cell r="B466">
            <v>0</v>
          </cell>
          <cell r="C466">
            <v>0</v>
          </cell>
          <cell r="O466">
            <v>0</v>
          </cell>
          <cell r="Q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X466">
            <v>0</v>
          </cell>
          <cell r="AK466">
            <v>0</v>
          </cell>
          <cell r="AL466">
            <v>0</v>
          </cell>
        </row>
        <row r="467">
          <cell r="B467">
            <v>0</v>
          </cell>
          <cell r="C467">
            <v>0</v>
          </cell>
          <cell r="O467">
            <v>0</v>
          </cell>
          <cell r="Q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X467">
            <v>0</v>
          </cell>
          <cell r="AK467">
            <v>0</v>
          </cell>
          <cell r="AL467">
            <v>0</v>
          </cell>
        </row>
        <row r="468">
          <cell r="B468">
            <v>0</v>
          </cell>
          <cell r="C468">
            <v>0</v>
          </cell>
          <cell r="O468">
            <v>0</v>
          </cell>
          <cell r="Q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X468">
            <v>0</v>
          </cell>
          <cell r="AK468">
            <v>0</v>
          </cell>
          <cell r="AL468">
            <v>0</v>
          </cell>
        </row>
        <row r="469">
          <cell r="B469">
            <v>0</v>
          </cell>
          <cell r="C469">
            <v>0</v>
          </cell>
          <cell r="O469">
            <v>0</v>
          </cell>
          <cell r="Q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X469">
            <v>0</v>
          </cell>
          <cell r="AK469">
            <v>0</v>
          </cell>
          <cell r="AL469">
            <v>0</v>
          </cell>
        </row>
        <row r="470">
          <cell r="B470">
            <v>0</v>
          </cell>
          <cell r="C470">
            <v>0</v>
          </cell>
          <cell r="O470">
            <v>0</v>
          </cell>
          <cell r="Q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X470">
            <v>0</v>
          </cell>
          <cell r="AK470">
            <v>0</v>
          </cell>
          <cell r="AL470">
            <v>0</v>
          </cell>
        </row>
        <row r="471">
          <cell r="B471">
            <v>0</v>
          </cell>
          <cell r="C471">
            <v>0</v>
          </cell>
          <cell r="O471">
            <v>0</v>
          </cell>
          <cell r="Q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X471">
            <v>0</v>
          </cell>
          <cell r="AK471">
            <v>0</v>
          </cell>
          <cell r="AL471">
            <v>0</v>
          </cell>
        </row>
        <row r="472">
          <cell r="B472">
            <v>0</v>
          </cell>
          <cell r="C472">
            <v>0</v>
          </cell>
          <cell r="O472">
            <v>0</v>
          </cell>
          <cell r="Q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X472">
            <v>0</v>
          </cell>
          <cell r="AK472">
            <v>0</v>
          </cell>
          <cell r="AL472">
            <v>0</v>
          </cell>
        </row>
        <row r="473">
          <cell r="B473">
            <v>0</v>
          </cell>
          <cell r="C473">
            <v>0</v>
          </cell>
          <cell r="O473">
            <v>0</v>
          </cell>
          <cell r="Q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X473">
            <v>0</v>
          </cell>
          <cell r="AK473">
            <v>0</v>
          </cell>
          <cell r="AL473">
            <v>0</v>
          </cell>
        </row>
        <row r="474">
          <cell r="B474">
            <v>0</v>
          </cell>
          <cell r="C474">
            <v>0</v>
          </cell>
          <cell r="O474">
            <v>0</v>
          </cell>
          <cell r="Q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X474">
            <v>0</v>
          </cell>
          <cell r="AK474">
            <v>0</v>
          </cell>
          <cell r="AL474">
            <v>0</v>
          </cell>
        </row>
        <row r="475">
          <cell r="B475">
            <v>0</v>
          </cell>
          <cell r="C475">
            <v>0</v>
          </cell>
          <cell r="O475">
            <v>0</v>
          </cell>
          <cell r="Q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X475">
            <v>0</v>
          </cell>
          <cell r="AK475">
            <v>0</v>
          </cell>
          <cell r="AL475">
            <v>0</v>
          </cell>
        </row>
        <row r="476">
          <cell r="B476">
            <v>0</v>
          </cell>
          <cell r="C476">
            <v>0</v>
          </cell>
          <cell r="O476">
            <v>0</v>
          </cell>
          <cell r="Q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X476">
            <v>0</v>
          </cell>
          <cell r="AK476">
            <v>0</v>
          </cell>
          <cell r="AL476">
            <v>0</v>
          </cell>
        </row>
        <row r="477">
          <cell r="B477">
            <v>0</v>
          </cell>
          <cell r="C477">
            <v>0</v>
          </cell>
          <cell r="O477">
            <v>0</v>
          </cell>
          <cell r="Q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X477">
            <v>0</v>
          </cell>
          <cell r="AK477">
            <v>0</v>
          </cell>
          <cell r="AL477">
            <v>0</v>
          </cell>
        </row>
        <row r="478">
          <cell r="B478">
            <v>0</v>
          </cell>
          <cell r="C478">
            <v>0</v>
          </cell>
          <cell r="O478">
            <v>0</v>
          </cell>
          <cell r="Q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X478">
            <v>0</v>
          </cell>
          <cell r="AK478">
            <v>0</v>
          </cell>
          <cell r="AL478">
            <v>0</v>
          </cell>
        </row>
        <row r="479">
          <cell r="B479">
            <v>0</v>
          </cell>
          <cell r="C479">
            <v>0</v>
          </cell>
          <cell r="O479">
            <v>0</v>
          </cell>
          <cell r="Q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X479">
            <v>0</v>
          </cell>
          <cell r="AK479">
            <v>0</v>
          </cell>
          <cell r="AL479">
            <v>0</v>
          </cell>
        </row>
        <row r="480">
          <cell r="B480">
            <v>0</v>
          </cell>
          <cell r="C480">
            <v>0</v>
          </cell>
          <cell r="O480">
            <v>0</v>
          </cell>
          <cell r="Q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X480">
            <v>0</v>
          </cell>
          <cell r="AK480">
            <v>0</v>
          </cell>
          <cell r="AL480">
            <v>0</v>
          </cell>
        </row>
        <row r="481">
          <cell r="B481">
            <v>0</v>
          </cell>
          <cell r="C481">
            <v>0</v>
          </cell>
          <cell r="O481">
            <v>0</v>
          </cell>
          <cell r="Q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X481">
            <v>0</v>
          </cell>
          <cell r="AK481">
            <v>0</v>
          </cell>
          <cell r="AL481">
            <v>0</v>
          </cell>
        </row>
        <row r="482">
          <cell r="B482">
            <v>0</v>
          </cell>
          <cell r="C482">
            <v>0</v>
          </cell>
          <cell r="O482">
            <v>0</v>
          </cell>
          <cell r="Q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X482">
            <v>0</v>
          </cell>
          <cell r="AK482">
            <v>0</v>
          </cell>
          <cell r="AL482">
            <v>0</v>
          </cell>
        </row>
        <row r="483">
          <cell r="B483">
            <v>0</v>
          </cell>
          <cell r="C483">
            <v>0</v>
          </cell>
          <cell r="O483">
            <v>0</v>
          </cell>
          <cell r="Q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X483">
            <v>0</v>
          </cell>
          <cell r="AK483">
            <v>0</v>
          </cell>
          <cell r="AL483">
            <v>0</v>
          </cell>
        </row>
        <row r="484">
          <cell r="B484">
            <v>0</v>
          </cell>
          <cell r="C484">
            <v>0</v>
          </cell>
          <cell r="O484">
            <v>0</v>
          </cell>
          <cell r="Q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X484">
            <v>0</v>
          </cell>
          <cell r="AK484">
            <v>0</v>
          </cell>
          <cell r="AL484">
            <v>0</v>
          </cell>
        </row>
        <row r="485">
          <cell r="B485">
            <v>0</v>
          </cell>
          <cell r="C485">
            <v>0</v>
          </cell>
          <cell r="O485">
            <v>0</v>
          </cell>
          <cell r="Q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X485">
            <v>0</v>
          </cell>
          <cell r="AK485">
            <v>0</v>
          </cell>
          <cell r="AL485">
            <v>0</v>
          </cell>
        </row>
        <row r="486">
          <cell r="B486">
            <v>0</v>
          </cell>
          <cell r="C486">
            <v>0</v>
          </cell>
          <cell r="O486">
            <v>0</v>
          </cell>
          <cell r="Q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X486">
            <v>0</v>
          </cell>
          <cell r="AK486">
            <v>0</v>
          </cell>
          <cell r="AL486">
            <v>0</v>
          </cell>
        </row>
        <row r="487">
          <cell r="B487">
            <v>0</v>
          </cell>
          <cell r="C487">
            <v>0</v>
          </cell>
          <cell r="O487">
            <v>0</v>
          </cell>
          <cell r="Q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X487">
            <v>0</v>
          </cell>
          <cell r="AK487">
            <v>0</v>
          </cell>
          <cell r="AL487">
            <v>0</v>
          </cell>
        </row>
        <row r="488">
          <cell r="B488">
            <v>0</v>
          </cell>
          <cell r="C488">
            <v>0</v>
          </cell>
          <cell r="O488">
            <v>0</v>
          </cell>
          <cell r="Q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X488">
            <v>0</v>
          </cell>
          <cell r="AK488">
            <v>0</v>
          </cell>
          <cell r="AL488">
            <v>0</v>
          </cell>
        </row>
        <row r="489">
          <cell r="B489">
            <v>0</v>
          </cell>
          <cell r="C489">
            <v>0</v>
          </cell>
          <cell r="O489">
            <v>0</v>
          </cell>
          <cell r="Q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X489">
            <v>0</v>
          </cell>
          <cell r="AK489">
            <v>0</v>
          </cell>
          <cell r="AL489">
            <v>0</v>
          </cell>
        </row>
        <row r="490">
          <cell r="B490">
            <v>0</v>
          </cell>
          <cell r="C490">
            <v>0</v>
          </cell>
          <cell r="O490">
            <v>0</v>
          </cell>
          <cell r="Q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X490">
            <v>0</v>
          </cell>
          <cell r="AK490">
            <v>0</v>
          </cell>
          <cell r="AL490">
            <v>0</v>
          </cell>
        </row>
        <row r="491">
          <cell r="B491">
            <v>0</v>
          </cell>
          <cell r="C491">
            <v>0</v>
          </cell>
          <cell r="O491">
            <v>0</v>
          </cell>
          <cell r="Q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X491">
            <v>0</v>
          </cell>
          <cell r="AK491">
            <v>0</v>
          </cell>
          <cell r="AL491">
            <v>0</v>
          </cell>
        </row>
        <row r="492">
          <cell r="B492">
            <v>0</v>
          </cell>
          <cell r="C492">
            <v>0</v>
          </cell>
          <cell r="O492">
            <v>0</v>
          </cell>
          <cell r="Q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X492">
            <v>0</v>
          </cell>
          <cell r="AK492">
            <v>0</v>
          </cell>
          <cell r="AL492">
            <v>0</v>
          </cell>
        </row>
        <row r="493">
          <cell r="B493">
            <v>0</v>
          </cell>
          <cell r="C493">
            <v>0</v>
          </cell>
          <cell r="O493">
            <v>0</v>
          </cell>
          <cell r="Q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X493">
            <v>0</v>
          </cell>
          <cell r="AK493">
            <v>0</v>
          </cell>
          <cell r="AL493">
            <v>0</v>
          </cell>
        </row>
        <row r="494">
          <cell r="B494">
            <v>0</v>
          </cell>
          <cell r="C494">
            <v>0</v>
          </cell>
          <cell r="O494">
            <v>0</v>
          </cell>
          <cell r="Q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X494">
            <v>0</v>
          </cell>
          <cell r="AK494">
            <v>0</v>
          </cell>
          <cell r="AL494">
            <v>0</v>
          </cell>
        </row>
        <row r="495">
          <cell r="B495">
            <v>0</v>
          </cell>
          <cell r="C495">
            <v>0</v>
          </cell>
          <cell r="O495">
            <v>0</v>
          </cell>
          <cell r="Q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X495">
            <v>0</v>
          </cell>
          <cell r="AK495">
            <v>0</v>
          </cell>
          <cell r="AL495">
            <v>0</v>
          </cell>
        </row>
        <row r="496">
          <cell r="B496">
            <v>0</v>
          </cell>
          <cell r="C496">
            <v>0</v>
          </cell>
          <cell r="O496">
            <v>0</v>
          </cell>
          <cell r="Q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X496">
            <v>0</v>
          </cell>
          <cell r="AK496">
            <v>0</v>
          </cell>
          <cell r="AL496">
            <v>0</v>
          </cell>
        </row>
        <row r="497">
          <cell r="B497">
            <v>0</v>
          </cell>
          <cell r="C497">
            <v>0</v>
          </cell>
          <cell r="O497">
            <v>0</v>
          </cell>
          <cell r="Q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X497">
            <v>0</v>
          </cell>
          <cell r="AK497">
            <v>0</v>
          </cell>
          <cell r="AL497">
            <v>0</v>
          </cell>
        </row>
        <row r="498">
          <cell r="B498">
            <v>0</v>
          </cell>
          <cell r="C498">
            <v>0</v>
          </cell>
          <cell r="O498">
            <v>0</v>
          </cell>
          <cell r="Q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X498">
            <v>0</v>
          </cell>
          <cell r="AK498">
            <v>0</v>
          </cell>
          <cell r="AL498">
            <v>0</v>
          </cell>
        </row>
        <row r="499">
          <cell r="B499">
            <v>0</v>
          </cell>
          <cell r="C499">
            <v>0</v>
          </cell>
          <cell r="O499">
            <v>0</v>
          </cell>
          <cell r="Q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X499">
            <v>0</v>
          </cell>
          <cell r="AK499">
            <v>0</v>
          </cell>
          <cell r="AL499">
            <v>0</v>
          </cell>
        </row>
        <row r="500">
          <cell r="B500">
            <v>0</v>
          </cell>
          <cell r="C500">
            <v>0</v>
          </cell>
          <cell r="O500">
            <v>0</v>
          </cell>
          <cell r="Q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X500">
            <v>0</v>
          </cell>
          <cell r="AK500">
            <v>0</v>
          </cell>
          <cell r="AL500">
            <v>0</v>
          </cell>
        </row>
        <row r="501">
          <cell r="B501">
            <v>0</v>
          </cell>
          <cell r="C501">
            <v>0</v>
          </cell>
          <cell r="O501">
            <v>0</v>
          </cell>
          <cell r="Q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X501">
            <v>0</v>
          </cell>
          <cell r="AK501">
            <v>0</v>
          </cell>
          <cell r="AL501">
            <v>0</v>
          </cell>
        </row>
        <row r="502">
          <cell r="B502">
            <v>0</v>
          </cell>
          <cell r="C502">
            <v>0</v>
          </cell>
          <cell r="O502">
            <v>0</v>
          </cell>
          <cell r="Q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X502">
            <v>0</v>
          </cell>
          <cell r="AK502">
            <v>0</v>
          </cell>
          <cell r="AL502">
            <v>0</v>
          </cell>
        </row>
        <row r="503">
          <cell r="B503">
            <v>0</v>
          </cell>
          <cell r="C503">
            <v>0</v>
          </cell>
          <cell r="O503">
            <v>0</v>
          </cell>
          <cell r="Q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X503">
            <v>0</v>
          </cell>
          <cell r="AK503">
            <v>0</v>
          </cell>
          <cell r="AL503">
            <v>0</v>
          </cell>
        </row>
        <row r="504">
          <cell r="B504">
            <v>0</v>
          </cell>
          <cell r="C504">
            <v>0</v>
          </cell>
          <cell r="O504">
            <v>0</v>
          </cell>
          <cell r="Q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X504">
            <v>0</v>
          </cell>
          <cell r="AK504">
            <v>0</v>
          </cell>
          <cell r="AL504">
            <v>0</v>
          </cell>
        </row>
        <row r="505">
          <cell r="B505">
            <v>0</v>
          </cell>
          <cell r="C505">
            <v>0</v>
          </cell>
          <cell r="O505">
            <v>0</v>
          </cell>
          <cell r="Q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X505">
            <v>0</v>
          </cell>
          <cell r="AK505">
            <v>0</v>
          </cell>
          <cell r="AL505">
            <v>0</v>
          </cell>
        </row>
        <row r="506">
          <cell r="B506">
            <v>0</v>
          </cell>
          <cell r="C506">
            <v>0</v>
          </cell>
          <cell r="O506">
            <v>0</v>
          </cell>
          <cell r="Q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X506">
            <v>0</v>
          </cell>
          <cell r="AK506">
            <v>0</v>
          </cell>
          <cell r="AL506">
            <v>0</v>
          </cell>
        </row>
        <row r="507">
          <cell r="B507">
            <v>0</v>
          </cell>
          <cell r="C507">
            <v>0</v>
          </cell>
          <cell r="O507">
            <v>0</v>
          </cell>
          <cell r="Q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X507">
            <v>0</v>
          </cell>
          <cell r="AK507">
            <v>0</v>
          </cell>
          <cell r="AL507">
            <v>0</v>
          </cell>
        </row>
        <row r="508">
          <cell r="B508">
            <v>0</v>
          </cell>
          <cell r="C508">
            <v>0</v>
          </cell>
          <cell r="O508">
            <v>0</v>
          </cell>
          <cell r="Q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X508">
            <v>0</v>
          </cell>
          <cell r="AK508">
            <v>0</v>
          </cell>
          <cell r="AL508">
            <v>0</v>
          </cell>
        </row>
        <row r="509">
          <cell r="B509">
            <v>0</v>
          </cell>
          <cell r="C509">
            <v>0</v>
          </cell>
          <cell r="O509">
            <v>0</v>
          </cell>
          <cell r="Q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X509">
            <v>0</v>
          </cell>
          <cell r="AK509">
            <v>0</v>
          </cell>
          <cell r="AL509">
            <v>0</v>
          </cell>
        </row>
        <row r="510">
          <cell r="B510">
            <v>0</v>
          </cell>
          <cell r="C510">
            <v>0</v>
          </cell>
          <cell r="O510">
            <v>0</v>
          </cell>
          <cell r="Q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X510">
            <v>0</v>
          </cell>
          <cell r="AK510">
            <v>0</v>
          </cell>
          <cell r="AL510">
            <v>0</v>
          </cell>
        </row>
        <row r="511">
          <cell r="B511">
            <v>0</v>
          </cell>
          <cell r="C511">
            <v>0</v>
          </cell>
          <cell r="O511">
            <v>0</v>
          </cell>
          <cell r="Q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X511">
            <v>0</v>
          </cell>
          <cell r="AK511">
            <v>0</v>
          </cell>
          <cell r="AL511">
            <v>0</v>
          </cell>
        </row>
        <row r="512">
          <cell r="B512">
            <v>0</v>
          </cell>
          <cell r="C512">
            <v>0</v>
          </cell>
          <cell r="O512">
            <v>0</v>
          </cell>
          <cell r="Q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X512">
            <v>0</v>
          </cell>
          <cell r="AK512">
            <v>0</v>
          </cell>
          <cell r="AL512">
            <v>0</v>
          </cell>
        </row>
        <row r="513">
          <cell r="B513">
            <v>0</v>
          </cell>
          <cell r="C513">
            <v>0</v>
          </cell>
          <cell r="O513">
            <v>0</v>
          </cell>
          <cell r="Q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X513">
            <v>0</v>
          </cell>
          <cell r="AK513">
            <v>0</v>
          </cell>
          <cell r="AL513">
            <v>0</v>
          </cell>
        </row>
        <row r="514">
          <cell r="B514">
            <v>0</v>
          </cell>
          <cell r="C514">
            <v>0</v>
          </cell>
          <cell r="O514">
            <v>0</v>
          </cell>
          <cell r="Q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X514">
            <v>0</v>
          </cell>
          <cell r="AK514">
            <v>0</v>
          </cell>
          <cell r="AL514">
            <v>0</v>
          </cell>
        </row>
        <row r="515">
          <cell r="B515">
            <v>0</v>
          </cell>
          <cell r="C515">
            <v>0</v>
          </cell>
          <cell r="O515">
            <v>0</v>
          </cell>
          <cell r="Q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X515">
            <v>0</v>
          </cell>
          <cell r="AK515">
            <v>0</v>
          </cell>
          <cell r="AL515">
            <v>0</v>
          </cell>
        </row>
        <row r="516">
          <cell r="B516">
            <v>0</v>
          </cell>
          <cell r="C516">
            <v>0</v>
          </cell>
          <cell r="O516">
            <v>0</v>
          </cell>
          <cell r="Q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X516">
            <v>0</v>
          </cell>
          <cell r="AK516">
            <v>0</v>
          </cell>
          <cell r="AL516">
            <v>0</v>
          </cell>
        </row>
        <row r="517">
          <cell r="B517">
            <v>0</v>
          </cell>
          <cell r="C517">
            <v>0</v>
          </cell>
          <cell r="O517">
            <v>0</v>
          </cell>
          <cell r="Q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X517">
            <v>0</v>
          </cell>
          <cell r="AK517">
            <v>0</v>
          </cell>
          <cell r="AL517">
            <v>0</v>
          </cell>
        </row>
        <row r="518">
          <cell r="B518">
            <v>0</v>
          </cell>
          <cell r="C518">
            <v>0</v>
          </cell>
          <cell r="O518">
            <v>0</v>
          </cell>
          <cell r="Q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X518">
            <v>0</v>
          </cell>
          <cell r="AK518">
            <v>0</v>
          </cell>
          <cell r="AL518">
            <v>0</v>
          </cell>
        </row>
        <row r="519">
          <cell r="B519">
            <v>0</v>
          </cell>
          <cell r="C519">
            <v>0</v>
          </cell>
          <cell r="O519">
            <v>0</v>
          </cell>
          <cell r="Q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X519">
            <v>0</v>
          </cell>
          <cell r="AK519">
            <v>0</v>
          </cell>
          <cell r="AL519">
            <v>0</v>
          </cell>
        </row>
        <row r="520">
          <cell r="B520">
            <v>0</v>
          </cell>
          <cell r="C520">
            <v>0</v>
          </cell>
          <cell r="O520">
            <v>0</v>
          </cell>
          <cell r="Q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X520">
            <v>0</v>
          </cell>
          <cell r="AK520">
            <v>0</v>
          </cell>
          <cell r="AL520">
            <v>0</v>
          </cell>
        </row>
        <row r="521">
          <cell r="B521">
            <v>0</v>
          </cell>
          <cell r="C521">
            <v>0</v>
          </cell>
          <cell r="O521">
            <v>0</v>
          </cell>
          <cell r="Q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X521">
            <v>0</v>
          </cell>
          <cell r="AK521">
            <v>0</v>
          </cell>
          <cell r="AL521">
            <v>0</v>
          </cell>
        </row>
        <row r="522">
          <cell r="B522">
            <v>0</v>
          </cell>
          <cell r="C522">
            <v>0</v>
          </cell>
          <cell r="O522">
            <v>0</v>
          </cell>
          <cell r="Q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X522">
            <v>0</v>
          </cell>
          <cell r="AK522">
            <v>0</v>
          </cell>
          <cell r="AL522">
            <v>0</v>
          </cell>
        </row>
        <row r="523">
          <cell r="B523">
            <v>0</v>
          </cell>
          <cell r="C523">
            <v>0</v>
          </cell>
          <cell r="O523">
            <v>0</v>
          </cell>
          <cell r="Q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X523">
            <v>0</v>
          </cell>
          <cell r="AK523">
            <v>0</v>
          </cell>
          <cell r="AL523">
            <v>0</v>
          </cell>
        </row>
        <row r="524">
          <cell r="B524">
            <v>0</v>
          </cell>
          <cell r="C524">
            <v>0</v>
          </cell>
          <cell r="O524">
            <v>0</v>
          </cell>
          <cell r="Q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X524">
            <v>0</v>
          </cell>
          <cell r="AK524">
            <v>0</v>
          </cell>
          <cell r="AL524">
            <v>0</v>
          </cell>
        </row>
        <row r="525">
          <cell r="B525">
            <v>0</v>
          </cell>
          <cell r="C525">
            <v>0</v>
          </cell>
          <cell r="O525">
            <v>0</v>
          </cell>
          <cell r="Q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X525">
            <v>0</v>
          </cell>
          <cell r="AK525">
            <v>0</v>
          </cell>
          <cell r="AL525">
            <v>0</v>
          </cell>
        </row>
        <row r="526">
          <cell r="B526">
            <v>0</v>
          </cell>
          <cell r="C526">
            <v>0</v>
          </cell>
          <cell r="O526">
            <v>0</v>
          </cell>
          <cell r="Q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X526">
            <v>0</v>
          </cell>
          <cell r="AK526">
            <v>0</v>
          </cell>
          <cell r="AL526">
            <v>0</v>
          </cell>
        </row>
        <row r="527">
          <cell r="B527">
            <v>0</v>
          </cell>
          <cell r="C527">
            <v>0</v>
          </cell>
          <cell r="O527">
            <v>0</v>
          </cell>
          <cell r="Q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X527">
            <v>0</v>
          </cell>
          <cell r="AK527">
            <v>0</v>
          </cell>
          <cell r="AL527">
            <v>0</v>
          </cell>
        </row>
        <row r="528">
          <cell r="B528">
            <v>0</v>
          </cell>
          <cell r="C528">
            <v>0</v>
          </cell>
          <cell r="O528">
            <v>0</v>
          </cell>
          <cell r="Q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X528">
            <v>0</v>
          </cell>
          <cell r="AK528">
            <v>0</v>
          </cell>
          <cell r="AL528">
            <v>0</v>
          </cell>
        </row>
        <row r="529">
          <cell r="B529">
            <v>0</v>
          </cell>
          <cell r="C529">
            <v>0</v>
          </cell>
          <cell r="O529">
            <v>0</v>
          </cell>
          <cell r="Q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X529">
            <v>0</v>
          </cell>
          <cell r="AK529">
            <v>0</v>
          </cell>
          <cell r="AL529">
            <v>0</v>
          </cell>
        </row>
        <row r="530">
          <cell r="B530">
            <v>0</v>
          </cell>
          <cell r="C530">
            <v>0</v>
          </cell>
          <cell r="O530">
            <v>0</v>
          </cell>
          <cell r="Q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X530">
            <v>0</v>
          </cell>
          <cell r="AK530">
            <v>0</v>
          </cell>
          <cell r="AL530">
            <v>0</v>
          </cell>
        </row>
        <row r="531">
          <cell r="B531">
            <v>0</v>
          </cell>
          <cell r="C531">
            <v>0</v>
          </cell>
          <cell r="O531">
            <v>0</v>
          </cell>
          <cell r="Q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X531">
            <v>0</v>
          </cell>
          <cell r="AK531">
            <v>0</v>
          </cell>
          <cell r="AL531">
            <v>0</v>
          </cell>
        </row>
        <row r="532">
          <cell r="B532">
            <v>0</v>
          </cell>
          <cell r="C532">
            <v>0</v>
          </cell>
          <cell r="O532">
            <v>0</v>
          </cell>
          <cell r="Q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X532">
            <v>0</v>
          </cell>
          <cell r="AK532">
            <v>0</v>
          </cell>
          <cell r="AL532">
            <v>0</v>
          </cell>
        </row>
        <row r="533">
          <cell r="B533">
            <v>0</v>
          </cell>
          <cell r="C533">
            <v>0</v>
          </cell>
          <cell r="O533">
            <v>0</v>
          </cell>
          <cell r="Q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X533">
            <v>0</v>
          </cell>
          <cell r="AK533">
            <v>0</v>
          </cell>
          <cell r="AL533">
            <v>0</v>
          </cell>
        </row>
        <row r="534">
          <cell r="B534">
            <v>0</v>
          </cell>
          <cell r="C534">
            <v>0</v>
          </cell>
          <cell r="O534">
            <v>0</v>
          </cell>
          <cell r="Q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X534">
            <v>0</v>
          </cell>
          <cell r="AK534">
            <v>0</v>
          </cell>
          <cell r="AL534">
            <v>0</v>
          </cell>
        </row>
        <row r="535">
          <cell r="B535">
            <v>0</v>
          </cell>
          <cell r="C535">
            <v>0</v>
          </cell>
          <cell r="O535">
            <v>0</v>
          </cell>
          <cell r="Q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X535">
            <v>0</v>
          </cell>
          <cell r="AK535">
            <v>0</v>
          </cell>
          <cell r="AL535">
            <v>0</v>
          </cell>
        </row>
        <row r="536">
          <cell r="B536">
            <v>0</v>
          </cell>
          <cell r="C536">
            <v>0</v>
          </cell>
          <cell r="O536">
            <v>0</v>
          </cell>
          <cell r="Q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X536">
            <v>0</v>
          </cell>
          <cell r="AK536">
            <v>0</v>
          </cell>
          <cell r="AL536">
            <v>0</v>
          </cell>
        </row>
        <row r="537">
          <cell r="B537">
            <v>0</v>
          </cell>
          <cell r="C537">
            <v>0</v>
          </cell>
          <cell r="O537">
            <v>0</v>
          </cell>
          <cell r="Q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X537">
            <v>0</v>
          </cell>
          <cell r="AK537">
            <v>0</v>
          </cell>
          <cell r="AL537">
            <v>0</v>
          </cell>
        </row>
        <row r="538">
          <cell r="B538">
            <v>0</v>
          </cell>
          <cell r="C538">
            <v>0</v>
          </cell>
          <cell r="O538">
            <v>0</v>
          </cell>
          <cell r="Q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X538">
            <v>0</v>
          </cell>
          <cell r="AK538">
            <v>0</v>
          </cell>
          <cell r="AL538">
            <v>0</v>
          </cell>
        </row>
        <row r="539">
          <cell r="B539">
            <v>0</v>
          </cell>
          <cell r="C539">
            <v>0</v>
          </cell>
          <cell r="O539">
            <v>0</v>
          </cell>
          <cell r="Q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X539">
            <v>0</v>
          </cell>
          <cell r="AK539">
            <v>0</v>
          </cell>
          <cell r="AL539">
            <v>0</v>
          </cell>
        </row>
        <row r="540">
          <cell r="B540">
            <v>0</v>
          </cell>
          <cell r="C540">
            <v>0</v>
          </cell>
          <cell r="O540">
            <v>0</v>
          </cell>
          <cell r="Q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X540">
            <v>0</v>
          </cell>
          <cell r="AK540">
            <v>0</v>
          </cell>
          <cell r="AL540">
            <v>0</v>
          </cell>
        </row>
        <row r="541">
          <cell r="B541">
            <v>0</v>
          </cell>
          <cell r="C541">
            <v>0</v>
          </cell>
          <cell r="O541">
            <v>0</v>
          </cell>
          <cell r="Q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X541">
            <v>0</v>
          </cell>
          <cell r="AK541">
            <v>0</v>
          </cell>
          <cell r="AL541">
            <v>0</v>
          </cell>
        </row>
        <row r="542">
          <cell r="B542">
            <v>0</v>
          </cell>
          <cell r="C542">
            <v>0</v>
          </cell>
          <cell r="O542">
            <v>0</v>
          </cell>
          <cell r="Q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X542">
            <v>0</v>
          </cell>
          <cell r="AK542">
            <v>0</v>
          </cell>
          <cell r="AL542">
            <v>0</v>
          </cell>
        </row>
        <row r="543">
          <cell r="B543">
            <v>0</v>
          </cell>
          <cell r="C543">
            <v>0</v>
          </cell>
          <cell r="O543">
            <v>0</v>
          </cell>
          <cell r="Q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X543">
            <v>0</v>
          </cell>
          <cell r="AK543">
            <v>0</v>
          </cell>
          <cell r="AL543">
            <v>0</v>
          </cell>
        </row>
        <row r="544">
          <cell r="B544">
            <v>0</v>
          </cell>
          <cell r="C544">
            <v>0</v>
          </cell>
          <cell r="O544">
            <v>0</v>
          </cell>
          <cell r="Q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X544">
            <v>0</v>
          </cell>
          <cell r="AK544">
            <v>0</v>
          </cell>
          <cell r="AL544">
            <v>0</v>
          </cell>
        </row>
        <row r="545">
          <cell r="B545">
            <v>0</v>
          </cell>
          <cell r="C545">
            <v>0</v>
          </cell>
          <cell r="O545">
            <v>0</v>
          </cell>
          <cell r="Q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X545">
            <v>0</v>
          </cell>
          <cell r="AK545">
            <v>0</v>
          </cell>
          <cell r="AL545">
            <v>0</v>
          </cell>
        </row>
        <row r="546">
          <cell r="B546">
            <v>0</v>
          </cell>
          <cell r="C546">
            <v>0</v>
          </cell>
          <cell r="O546">
            <v>0</v>
          </cell>
          <cell r="Q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X546">
            <v>0</v>
          </cell>
          <cell r="AK546">
            <v>0</v>
          </cell>
          <cell r="AL546">
            <v>0</v>
          </cell>
        </row>
        <row r="547">
          <cell r="B547">
            <v>0</v>
          </cell>
          <cell r="C547">
            <v>0</v>
          </cell>
          <cell r="O547">
            <v>0</v>
          </cell>
          <cell r="Q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X547">
            <v>0</v>
          </cell>
          <cell r="AK547">
            <v>0</v>
          </cell>
          <cell r="AL547">
            <v>0</v>
          </cell>
        </row>
        <row r="548">
          <cell r="B548">
            <v>0</v>
          </cell>
          <cell r="C548">
            <v>0</v>
          </cell>
          <cell r="O548">
            <v>0</v>
          </cell>
          <cell r="Q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X548">
            <v>0</v>
          </cell>
          <cell r="AK548">
            <v>0</v>
          </cell>
          <cell r="AL548">
            <v>0</v>
          </cell>
        </row>
        <row r="549">
          <cell r="B549">
            <v>0</v>
          </cell>
          <cell r="C549">
            <v>0</v>
          </cell>
          <cell r="O549">
            <v>0</v>
          </cell>
          <cell r="Q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X549">
            <v>0</v>
          </cell>
          <cell r="AK549">
            <v>0</v>
          </cell>
          <cell r="AL549">
            <v>0</v>
          </cell>
        </row>
        <row r="550">
          <cell r="B550">
            <v>0</v>
          </cell>
          <cell r="C550">
            <v>0</v>
          </cell>
          <cell r="O550">
            <v>0</v>
          </cell>
          <cell r="Q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X550">
            <v>0</v>
          </cell>
          <cell r="AK550">
            <v>0</v>
          </cell>
          <cell r="AL550">
            <v>0</v>
          </cell>
        </row>
        <row r="551">
          <cell r="B551">
            <v>0</v>
          </cell>
          <cell r="C551">
            <v>0</v>
          </cell>
          <cell r="O551">
            <v>0</v>
          </cell>
          <cell r="Q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X551">
            <v>0</v>
          </cell>
          <cell r="AK551">
            <v>0</v>
          </cell>
          <cell r="AL551">
            <v>0</v>
          </cell>
        </row>
        <row r="552">
          <cell r="B552">
            <v>0</v>
          </cell>
          <cell r="C552">
            <v>0</v>
          </cell>
          <cell r="O552">
            <v>0</v>
          </cell>
          <cell r="Q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X552">
            <v>0</v>
          </cell>
          <cell r="AK552">
            <v>0</v>
          </cell>
          <cell r="AL552">
            <v>0</v>
          </cell>
        </row>
        <row r="553">
          <cell r="B553">
            <v>0</v>
          </cell>
          <cell r="C553">
            <v>0</v>
          </cell>
          <cell r="O553">
            <v>0</v>
          </cell>
          <cell r="Q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X553">
            <v>0</v>
          </cell>
          <cell r="AK553">
            <v>0</v>
          </cell>
          <cell r="AL553">
            <v>0</v>
          </cell>
        </row>
        <row r="554">
          <cell r="B554">
            <v>0</v>
          </cell>
          <cell r="C554">
            <v>0</v>
          </cell>
          <cell r="O554">
            <v>0</v>
          </cell>
          <cell r="Q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X554">
            <v>0</v>
          </cell>
          <cell r="AK554">
            <v>0</v>
          </cell>
          <cell r="AL554">
            <v>0</v>
          </cell>
        </row>
        <row r="555">
          <cell r="B555">
            <v>0</v>
          </cell>
          <cell r="C555">
            <v>0</v>
          </cell>
          <cell r="O555">
            <v>0</v>
          </cell>
          <cell r="Q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X555">
            <v>0</v>
          </cell>
          <cell r="AK555">
            <v>0</v>
          </cell>
          <cell r="AL555">
            <v>0</v>
          </cell>
        </row>
        <row r="556">
          <cell r="B556">
            <v>0</v>
          </cell>
          <cell r="C556">
            <v>0</v>
          </cell>
          <cell r="O556">
            <v>0</v>
          </cell>
          <cell r="Q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X556">
            <v>0</v>
          </cell>
          <cell r="AK556">
            <v>0</v>
          </cell>
          <cell r="AL556">
            <v>0</v>
          </cell>
        </row>
        <row r="557">
          <cell r="B557">
            <v>0</v>
          </cell>
          <cell r="C557">
            <v>0</v>
          </cell>
          <cell r="O557">
            <v>0</v>
          </cell>
          <cell r="Q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X557">
            <v>0</v>
          </cell>
          <cell r="AK557">
            <v>0</v>
          </cell>
          <cell r="AL557">
            <v>0</v>
          </cell>
        </row>
        <row r="558">
          <cell r="B558">
            <v>0</v>
          </cell>
          <cell r="C558">
            <v>0</v>
          </cell>
          <cell r="O558">
            <v>0</v>
          </cell>
          <cell r="Q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X558">
            <v>0</v>
          </cell>
          <cell r="AK558">
            <v>0</v>
          </cell>
          <cell r="AL558">
            <v>0</v>
          </cell>
        </row>
        <row r="559">
          <cell r="B559">
            <v>0</v>
          </cell>
          <cell r="C559">
            <v>0</v>
          </cell>
          <cell r="O559">
            <v>0</v>
          </cell>
          <cell r="Q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X559">
            <v>0</v>
          </cell>
          <cell r="AK559">
            <v>0</v>
          </cell>
          <cell r="AL559">
            <v>0</v>
          </cell>
        </row>
        <row r="560">
          <cell r="B560">
            <v>0</v>
          </cell>
          <cell r="C560">
            <v>0</v>
          </cell>
          <cell r="O560">
            <v>0</v>
          </cell>
          <cell r="Q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X560">
            <v>0</v>
          </cell>
          <cell r="AK560">
            <v>0</v>
          </cell>
          <cell r="AL560">
            <v>0</v>
          </cell>
        </row>
        <row r="561">
          <cell r="B561">
            <v>0</v>
          </cell>
          <cell r="C561">
            <v>0</v>
          </cell>
          <cell r="O561">
            <v>0</v>
          </cell>
          <cell r="Q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X561">
            <v>0</v>
          </cell>
          <cell r="AK561">
            <v>0</v>
          </cell>
          <cell r="AL561">
            <v>0</v>
          </cell>
        </row>
        <row r="562">
          <cell r="B562">
            <v>0</v>
          </cell>
          <cell r="C562">
            <v>0</v>
          </cell>
          <cell r="O562">
            <v>0</v>
          </cell>
          <cell r="Q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X562">
            <v>0</v>
          </cell>
          <cell r="AK562">
            <v>0</v>
          </cell>
          <cell r="AL562">
            <v>0</v>
          </cell>
        </row>
        <row r="563">
          <cell r="B563">
            <v>0</v>
          </cell>
          <cell r="C563">
            <v>0</v>
          </cell>
          <cell r="O563">
            <v>0</v>
          </cell>
          <cell r="Q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X563">
            <v>0</v>
          </cell>
          <cell r="AK563">
            <v>0</v>
          </cell>
          <cell r="AL563">
            <v>0</v>
          </cell>
        </row>
        <row r="564">
          <cell r="B564">
            <v>0</v>
          </cell>
          <cell r="C564">
            <v>0</v>
          </cell>
          <cell r="O564">
            <v>0</v>
          </cell>
          <cell r="Q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X564">
            <v>0</v>
          </cell>
          <cell r="AK564">
            <v>0</v>
          </cell>
          <cell r="AL564">
            <v>0</v>
          </cell>
        </row>
        <row r="565">
          <cell r="B565">
            <v>0</v>
          </cell>
          <cell r="C565">
            <v>0</v>
          </cell>
          <cell r="O565">
            <v>0</v>
          </cell>
          <cell r="Q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X565">
            <v>0</v>
          </cell>
          <cell r="AK565">
            <v>0</v>
          </cell>
          <cell r="AL565">
            <v>0</v>
          </cell>
        </row>
        <row r="566">
          <cell r="B566">
            <v>0</v>
          </cell>
          <cell r="C566">
            <v>0</v>
          </cell>
          <cell r="O566">
            <v>0</v>
          </cell>
          <cell r="Q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X566">
            <v>0</v>
          </cell>
          <cell r="AK566">
            <v>0</v>
          </cell>
          <cell r="AL566">
            <v>0</v>
          </cell>
        </row>
        <row r="567">
          <cell r="B567">
            <v>0</v>
          </cell>
          <cell r="C567">
            <v>0</v>
          </cell>
          <cell r="O567">
            <v>0</v>
          </cell>
          <cell r="Q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X567">
            <v>0</v>
          </cell>
          <cell r="AK567">
            <v>0</v>
          </cell>
          <cell r="AL567">
            <v>0</v>
          </cell>
        </row>
        <row r="568">
          <cell r="B568">
            <v>0</v>
          </cell>
          <cell r="C568">
            <v>0</v>
          </cell>
          <cell r="O568">
            <v>0</v>
          </cell>
          <cell r="Q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X568">
            <v>0</v>
          </cell>
          <cell r="AK568">
            <v>0</v>
          </cell>
          <cell r="AL568">
            <v>0</v>
          </cell>
        </row>
        <row r="569">
          <cell r="B569">
            <v>0</v>
          </cell>
          <cell r="C569">
            <v>0</v>
          </cell>
          <cell r="O569">
            <v>0</v>
          </cell>
          <cell r="Q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X569">
            <v>0</v>
          </cell>
          <cell r="AK569">
            <v>0</v>
          </cell>
          <cell r="AL569">
            <v>0</v>
          </cell>
        </row>
        <row r="570">
          <cell r="B570">
            <v>0</v>
          </cell>
          <cell r="C570">
            <v>0</v>
          </cell>
          <cell r="O570">
            <v>0</v>
          </cell>
          <cell r="Q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X570">
            <v>0</v>
          </cell>
          <cell r="AK570">
            <v>0</v>
          </cell>
          <cell r="AL570">
            <v>0</v>
          </cell>
        </row>
        <row r="571">
          <cell r="B571">
            <v>0</v>
          </cell>
          <cell r="C571">
            <v>0</v>
          </cell>
          <cell r="O571">
            <v>0</v>
          </cell>
          <cell r="Q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X571">
            <v>0</v>
          </cell>
          <cell r="AK571">
            <v>0</v>
          </cell>
          <cell r="AL571">
            <v>0</v>
          </cell>
        </row>
        <row r="572">
          <cell r="B572">
            <v>0</v>
          </cell>
          <cell r="C572">
            <v>0</v>
          </cell>
          <cell r="O572">
            <v>0</v>
          </cell>
          <cell r="Q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X572">
            <v>0</v>
          </cell>
          <cell r="AK572">
            <v>0</v>
          </cell>
          <cell r="AL572">
            <v>0</v>
          </cell>
        </row>
        <row r="573">
          <cell r="B573">
            <v>0</v>
          </cell>
          <cell r="C573">
            <v>0</v>
          </cell>
          <cell r="O573">
            <v>0</v>
          </cell>
          <cell r="Q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X573">
            <v>0</v>
          </cell>
          <cell r="AK573">
            <v>0</v>
          </cell>
          <cell r="AL573">
            <v>0</v>
          </cell>
        </row>
        <row r="574">
          <cell r="B574">
            <v>0</v>
          </cell>
          <cell r="C574">
            <v>0</v>
          </cell>
          <cell r="O574">
            <v>0</v>
          </cell>
          <cell r="Q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X574">
            <v>0</v>
          </cell>
          <cell r="AK574">
            <v>0</v>
          </cell>
          <cell r="AL574">
            <v>0</v>
          </cell>
        </row>
        <row r="575">
          <cell r="B575">
            <v>0</v>
          </cell>
          <cell r="C575">
            <v>0</v>
          </cell>
          <cell r="O575">
            <v>0</v>
          </cell>
          <cell r="Q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X575">
            <v>0</v>
          </cell>
          <cell r="AK575">
            <v>0</v>
          </cell>
          <cell r="AL575">
            <v>0</v>
          </cell>
        </row>
        <row r="576">
          <cell r="B576">
            <v>0</v>
          </cell>
          <cell r="C576">
            <v>0</v>
          </cell>
          <cell r="O576">
            <v>0</v>
          </cell>
          <cell r="Q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X576">
            <v>0</v>
          </cell>
          <cell r="AK576">
            <v>0</v>
          </cell>
          <cell r="AL576">
            <v>0</v>
          </cell>
        </row>
        <row r="577">
          <cell r="B577">
            <v>0</v>
          </cell>
          <cell r="C577">
            <v>0</v>
          </cell>
          <cell r="O577">
            <v>0</v>
          </cell>
          <cell r="Q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X577">
            <v>0</v>
          </cell>
          <cell r="AK577">
            <v>0</v>
          </cell>
          <cell r="AL577">
            <v>0</v>
          </cell>
        </row>
        <row r="578">
          <cell r="B578">
            <v>0</v>
          </cell>
          <cell r="C578">
            <v>0</v>
          </cell>
          <cell r="O578">
            <v>0</v>
          </cell>
          <cell r="Q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X578">
            <v>0</v>
          </cell>
          <cell r="AK578">
            <v>0</v>
          </cell>
          <cell r="AL578">
            <v>0</v>
          </cell>
        </row>
        <row r="579">
          <cell r="B579">
            <v>0</v>
          </cell>
          <cell r="C579">
            <v>0</v>
          </cell>
          <cell r="O579">
            <v>0</v>
          </cell>
          <cell r="Q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X579">
            <v>0</v>
          </cell>
          <cell r="AK579">
            <v>0</v>
          </cell>
          <cell r="AL579">
            <v>0</v>
          </cell>
        </row>
        <row r="580">
          <cell r="B580">
            <v>0</v>
          </cell>
          <cell r="C580">
            <v>0</v>
          </cell>
          <cell r="O580">
            <v>0</v>
          </cell>
          <cell r="Q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X580">
            <v>0</v>
          </cell>
          <cell r="AK580">
            <v>0</v>
          </cell>
          <cell r="AL580">
            <v>0</v>
          </cell>
        </row>
        <row r="581">
          <cell r="B581">
            <v>0</v>
          </cell>
          <cell r="C581">
            <v>0</v>
          </cell>
          <cell r="O581">
            <v>0</v>
          </cell>
          <cell r="Q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X581">
            <v>0</v>
          </cell>
          <cell r="AK581">
            <v>0</v>
          </cell>
          <cell r="AL581">
            <v>0</v>
          </cell>
        </row>
        <row r="582">
          <cell r="B582">
            <v>0</v>
          </cell>
          <cell r="C582">
            <v>0</v>
          </cell>
          <cell r="O582">
            <v>0</v>
          </cell>
          <cell r="Q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X582">
            <v>0</v>
          </cell>
          <cell r="AK582">
            <v>0</v>
          </cell>
          <cell r="AL582">
            <v>0</v>
          </cell>
        </row>
        <row r="583">
          <cell r="B583">
            <v>0</v>
          </cell>
          <cell r="C583">
            <v>0</v>
          </cell>
          <cell r="O583">
            <v>0</v>
          </cell>
          <cell r="Q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X583">
            <v>0</v>
          </cell>
          <cell r="AK583">
            <v>0</v>
          </cell>
          <cell r="AL583">
            <v>0</v>
          </cell>
        </row>
        <row r="584">
          <cell r="B584">
            <v>0</v>
          </cell>
          <cell r="C584">
            <v>0</v>
          </cell>
          <cell r="O584">
            <v>0</v>
          </cell>
          <cell r="Q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X584">
            <v>0</v>
          </cell>
          <cell r="AK584">
            <v>0</v>
          </cell>
          <cell r="AL584">
            <v>0</v>
          </cell>
        </row>
        <row r="585">
          <cell r="B585">
            <v>0</v>
          </cell>
          <cell r="C585">
            <v>0</v>
          </cell>
          <cell r="O585">
            <v>0</v>
          </cell>
          <cell r="Q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X585">
            <v>0</v>
          </cell>
          <cell r="AK585">
            <v>0</v>
          </cell>
          <cell r="AL585">
            <v>0</v>
          </cell>
        </row>
        <row r="586">
          <cell r="B586">
            <v>0</v>
          </cell>
          <cell r="C586">
            <v>0</v>
          </cell>
          <cell r="O586">
            <v>0</v>
          </cell>
          <cell r="Q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X586">
            <v>0</v>
          </cell>
          <cell r="AK586">
            <v>0</v>
          </cell>
          <cell r="AL586">
            <v>0</v>
          </cell>
        </row>
        <row r="587">
          <cell r="B587">
            <v>0</v>
          </cell>
          <cell r="C587">
            <v>0</v>
          </cell>
          <cell r="O587">
            <v>0</v>
          </cell>
          <cell r="Q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X587">
            <v>0</v>
          </cell>
          <cell r="AK587">
            <v>0</v>
          </cell>
          <cell r="AL587">
            <v>0</v>
          </cell>
        </row>
        <row r="588">
          <cell r="B588">
            <v>0</v>
          </cell>
          <cell r="C588">
            <v>0</v>
          </cell>
          <cell r="O588">
            <v>0</v>
          </cell>
          <cell r="Q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X588">
            <v>0</v>
          </cell>
          <cell r="AK588">
            <v>0</v>
          </cell>
          <cell r="AL588">
            <v>0</v>
          </cell>
        </row>
        <row r="589">
          <cell r="B589">
            <v>0</v>
          </cell>
          <cell r="C589">
            <v>0</v>
          </cell>
          <cell r="O589">
            <v>0</v>
          </cell>
          <cell r="Q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X589">
            <v>0</v>
          </cell>
          <cell r="AK589">
            <v>0</v>
          </cell>
          <cell r="AL589">
            <v>0</v>
          </cell>
        </row>
        <row r="590">
          <cell r="B590">
            <v>0</v>
          </cell>
          <cell r="C590">
            <v>0</v>
          </cell>
          <cell r="O590">
            <v>0</v>
          </cell>
          <cell r="Q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X590">
            <v>0</v>
          </cell>
          <cell r="AK590">
            <v>0</v>
          </cell>
          <cell r="AL590">
            <v>0</v>
          </cell>
        </row>
        <row r="591">
          <cell r="B591">
            <v>0</v>
          </cell>
          <cell r="C591">
            <v>0</v>
          </cell>
          <cell r="O591">
            <v>0</v>
          </cell>
          <cell r="Q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X591">
            <v>0</v>
          </cell>
          <cell r="AK591">
            <v>0</v>
          </cell>
          <cell r="AL591">
            <v>0</v>
          </cell>
        </row>
        <row r="592">
          <cell r="B592">
            <v>0</v>
          </cell>
          <cell r="C592">
            <v>0</v>
          </cell>
          <cell r="O592">
            <v>0</v>
          </cell>
          <cell r="Q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X592">
            <v>0</v>
          </cell>
          <cell r="AK592">
            <v>0</v>
          </cell>
          <cell r="AL592">
            <v>0</v>
          </cell>
        </row>
        <row r="593">
          <cell r="B593">
            <v>0</v>
          </cell>
          <cell r="C593">
            <v>0</v>
          </cell>
          <cell r="O593">
            <v>0</v>
          </cell>
          <cell r="Q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X593">
            <v>0</v>
          </cell>
          <cell r="AK593">
            <v>0</v>
          </cell>
          <cell r="AL593">
            <v>0</v>
          </cell>
        </row>
        <row r="594">
          <cell r="B594">
            <v>0</v>
          </cell>
          <cell r="C594">
            <v>0</v>
          </cell>
          <cell r="O594">
            <v>0</v>
          </cell>
          <cell r="Q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X594">
            <v>0</v>
          </cell>
          <cell r="AK594">
            <v>0</v>
          </cell>
          <cell r="AL594">
            <v>0</v>
          </cell>
        </row>
        <row r="595">
          <cell r="B595">
            <v>0</v>
          </cell>
          <cell r="C595">
            <v>0</v>
          </cell>
          <cell r="O595">
            <v>0</v>
          </cell>
          <cell r="Q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X595">
            <v>0</v>
          </cell>
          <cell r="AK595">
            <v>0</v>
          </cell>
          <cell r="AL595">
            <v>0</v>
          </cell>
        </row>
        <row r="596">
          <cell r="B596">
            <v>0</v>
          </cell>
          <cell r="C596">
            <v>0</v>
          </cell>
          <cell r="O596">
            <v>0</v>
          </cell>
          <cell r="Q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X596">
            <v>0</v>
          </cell>
          <cell r="AK596">
            <v>0</v>
          </cell>
          <cell r="AL596">
            <v>0</v>
          </cell>
        </row>
        <row r="597">
          <cell r="B597">
            <v>0</v>
          </cell>
          <cell r="C597">
            <v>0</v>
          </cell>
          <cell r="O597">
            <v>0</v>
          </cell>
          <cell r="Q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X597">
            <v>0</v>
          </cell>
          <cell r="AK597">
            <v>0</v>
          </cell>
          <cell r="AL597">
            <v>0</v>
          </cell>
        </row>
        <row r="598">
          <cell r="B598">
            <v>0</v>
          </cell>
          <cell r="C598">
            <v>0</v>
          </cell>
          <cell r="O598">
            <v>0</v>
          </cell>
          <cell r="Q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X598">
            <v>0</v>
          </cell>
          <cell r="AK598">
            <v>0</v>
          </cell>
          <cell r="AL598">
            <v>0</v>
          </cell>
        </row>
        <row r="599">
          <cell r="B599">
            <v>0</v>
          </cell>
          <cell r="C599">
            <v>0</v>
          </cell>
          <cell r="O599">
            <v>0</v>
          </cell>
          <cell r="Q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X599">
            <v>0</v>
          </cell>
          <cell r="AK599">
            <v>0</v>
          </cell>
          <cell r="AL599">
            <v>0</v>
          </cell>
        </row>
        <row r="600">
          <cell r="B600">
            <v>0</v>
          </cell>
          <cell r="C600">
            <v>0</v>
          </cell>
          <cell r="O600">
            <v>0</v>
          </cell>
          <cell r="Q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X600">
            <v>0</v>
          </cell>
          <cell r="AK600">
            <v>0</v>
          </cell>
          <cell r="AL600">
            <v>0</v>
          </cell>
        </row>
        <row r="601">
          <cell r="B601">
            <v>0</v>
          </cell>
          <cell r="C601">
            <v>0</v>
          </cell>
          <cell r="O601">
            <v>0</v>
          </cell>
          <cell r="Q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X601">
            <v>0</v>
          </cell>
          <cell r="AK601">
            <v>0</v>
          </cell>
          <cell r="AL601">
            <v>0</v>
          </cell>
        </row>
        <row r="602">
          <cell r="B602">
            <v>0</v>
          </cell>
          <cell r="C602">
            <v>0</v>
          </cell>
          <cell r="O602">
            <v>0</v>
          </cell>
          <cell r="Q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X602">
            <v>0</v>
          </cell>
          <cell r="AK602">
            <v>0</v>
          </cell>
          <cell r="AL602">
            <v>0</v>
          </cell>
        </row>
        <row r="603">
          <cell r="B603">
            <v>0</v>
          </cell>
          <cell r="C603">
            <v>0</v>
          </cell>
          <cell r="O603">
            <v>0</v>
          </cell>
          <cell r="Q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X603">
            <v>0</v>
          </cell>
          <cell r="AK603">
            <v>0</v>
          </cell>
          <cell r="AL603">
            <v>0</v>
          </cell>
        </row>
        <row r="604">
          <cell r="B604">
            <v>0</v>
          </cell>
          <cell r="C604">
            <v>0</v>
          </cell>
          <cell r="O604">
            <v>0</v>
          </cell>
          <cell r="Q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X604">
            <v>0</v>
          </cell>
          <cell r="AK604">
            <v>0</v>
          </cell>
          <cell r="AL604">
            <v>0</v>
          </cell>
        </row>
        <row r="605">
          <cell r="B605">
            <v>0</v>
          </cell>
          <cell r="C605">
            <v>0</v>
          </cell>
          <cell r="O605">
            <v>0</v>
          </cell>
          <cell r="Q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X605">
            <v>0</v>
          </cell>
          <cell r="AK605">
            <v>0</v>
          </cell>
          <cell r="AL605">
            <v>0</v>
          </cell>
        </row>
        <row r="606">
          <cell r="B606">
            <v>0</v>
          </cell>
          <cell r="C606">
            <v>0</v>
          </cell>
          <cell r="O606">
            <v>0</v>
          </cell>
          <cell r="Q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X606">
            <v>0</v>
          </cell>
          <cell r="AK606">
            <v>0</v>
          </cell>
          <cell r="AL606">
            <v>0</v>
          </cell>
        </row>
        <row r="607">
          <cell r="B607">
            <v>0</v>
          </cell>
          <cell r="C607">
            <v>0</v>
          </cell>
          <cell r="O607">
            <v>0</v>
          </cell>
          <cell r="Q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X607">
            <v>0</v>
          </cell>
          <cell r="AK607">
            <v>0</v>
          </cell>
          <cell r="AL607">
            <v>0</v>
          </cell>
        </row>
        <row r="608">
          <cell r="B608">
            <v>0</v>
          </cell>
          <cell r="C608">
            <v>0</v>
          </cell>
          <cell r="O608">
            <v>0</v>
          </cell>
          <cell r="Q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X608">
            <v>0</v>
          </cell>
          <cell r="AK608">
            <v>0</v>
          </cell>
          <cell r="AL608">
            <v>0</v>
          </cell>
        </row>
        <row r="609">
          <cell r="B609">
            <v>0</v>
          </cell>
          <cell r="C609">
            <v>0</v>
          </cell>
          <cell r="O609">
            <v>0</v>
          </cell>
          <cell r="Q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X609">
            <v>0</v>
          </cell>
          <cell r="AK609">
            <v>0</v>
          </cell>
          <cell r="AL609">
            <v>0</v>
          </cell>
        </row>
        <row r="610">
          <cell r="B610">
            <v>0</v>
          </cell>
          <cell r="C610">
            <v>0</v>
          </cell>
          <cell r="O610">
            <v>0</v>
          </cell>
          <cell r="Q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X610">
            <v>0</v>
          </cell>
          <cell r="AK610">
            <v>0</v>
          </cell>
          <cell r="AL610">
            <v>0</v>
          </cell>
        </row>
        <row r="611">
          <cell r="B611">
            <v>0</v>
          </cell>
          <cell r="C611">
            <v>0</v>
          </cell>
          <cell r="O611">
            <v>0</v>
          </cell>
          <cell r="Q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X611">
            <v>0</v>
          </cell>
          <cell r="AK611">
            <v>0</v>
          </cell>
          <cell r="AL611">
            <v>0</v>
          </cell>
        </row>
        <row r="612">
          <cell r="B612">
            <v>0</v>
          </cell>
          <cell r="C612">
            <v>0</v>
          </cell>
          <cell r="O612">
            <v>0</v>
          </cell>
          <cell r="Q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X612">
            <v>0</v>
          </cell>
          <cell r="AK612">
            <v>0</v>
          </cell>
          <cell r="AL612">
            <v>0</v>
          </cell>
        </row>
        <row r="613">
          <cell r="B613">
            <v>0</v>
          </cell>
          <cell r="C613">
            <v>0</v>
          </cell>
          <cell r="O613">
            <v>0</v>
          </cell>
          <cell r="Q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X613">
            <v>0</v>
          </cell>
          <cell r="AK613">
            <v>0</v>
          </cell>
          <cell r="AL613">
            <v>0</v>
          </cell>
        </row>
        <row r="614">
          <cell r="B614">
            <v>0</v>
          </cell>
          <cell r="C614">
            <v>0</v>
          </cell>
          <cell r="O614">
            <v>0</v>
          </cell>
          <cell r="Q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X614">
            <v>0</v>
          </cell>
          <cell r="AK614">
            <v>0</v>
          </cell>
          <cell r="AL614">
            <v>0</v>
          </cell>
        </row>
        <row r="615">
          <cell r="B615">
            <v>0</v>
          </cell>
          <cell r="C615">
            <v>0</v>
          </cell>
          <cell r="O615">
            <v>0</v>
          </cell>
          <cell r="Q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X615">
            <v>0</v>
          </cell>
          <cell r="AK615">
            <v>0</v>
          </cell>
          <cell r="AL615">
            <v>0</v>
          </cell>
        </row>
        <row r="616">
          <cell r="B616">
            <v>0</v>
          </cell>
          <cell r="C616">
            <v>0</v>
          </cell>
          <cell r="O616">
            <v>0</v>
          </cell>
          <cell r="Q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X616">
            <v>0</v>
          </cell>
          <cell r="AK616">
            <v>0</v>
          </cell>
          <cell r="AL616">
            <v>0</v>
          </cell>
        </row>
        <row r="617">
          <cell r="B617">
            <v>0</v>
          </cell>
          <cell r="C617">
            <v>0</v>
          </cell>
          <cell r="O617">
            <v>0</v>
          </cell>
          <cell r="Q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X617">
            <v>0</v>
          </cell>
          <cell r="AK617">
            <v>0</v>
          </cell>
          <cell r="AL617">
            <v>0</v>
          </cell>
        </row>
        <row r="618">
          <cell r="B618">
            <v>0</v>
          </cell>
          <cell r="C618">
            <v>0</v>
          </cell>
          <cell r="O618">
            <v>0</v>
          </cell>
          <cell r="Q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X618">
            <v>0</v>
          </cell>
          <cell r="AK618">
            <v>0</v>
          </cell>
          <cell r="AL618">
            <v>0</v>
          </cell>
        </row>
        <row r="619">
          <cell r="B619">
            <v>0</v>
          </cell>
          <cell r="C619">
            <v>0</v>
          </cell>
          <cell r="O619">
            <v>0</v>
          </cell>
          <cell r="Q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X619">
            <v>0</v>
          </cell>
          <cell r="AK619">
            <v>0</v>
          </cell>
          <cell r="AL619">
            <v>0</v>
          </cell>
        </row>
        <row r="620">
          <cell r="B620">
            <v>0</v>
          </cell>
          <cell r="C620">
            <v>0</v>
          </cell>
          <cell r="O620">
            <v>0</v>
          </cell>
          <cell r="Q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X620">
            <v>0</v>
          </cell>
          <cell r="AK620">
            <v>0</v>
          </cell>
          <cell r="AL620">
            <v>0</v>
          </cell>
        </row>
        <row r="621">
          <cell r="B621">
            <v>0</v>
          </cell>
          <cell r="C621">
            <v>0</v>
          </cell>
          <cell r="O621">
            <v>0</v>
          </cell>
          <cell r="Q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X621">
            <v>0</v>
          </cell>
          <cell r="AK621">
            <v>0</v>
          </cell>
          <cell r="AL621">
            <v>0</v>
          </cell>
        </row>
        <row r="622">
          <cell r="B622">
            <v>0</v>
          </cell>
          <cell r="C622">
            <v>0</v>
          </cell>
          <cell r="O622">
            <v>0</v>
          </cell>
          <cell r="Q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X622">
            <v>0</v>
          </cell>
          <cell r="AK622">
            <v>0</v>
          </cell>
          <cell r="AL622">
            <v>0</v>
          </cell>
        </row>
        <row r="623">
          <cell r="B623">
            <v>0</v>
          </cell>
          <cell r="C623">
            <v>0</v>
          </cell>
          <cell r="O623">
            <v>0</v>
          </cell>
          <cell r="Q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X623">
            <v>0</v>
          </cell>
          <cell r="AK623">
            <v>0</v>
          </cell>
          <cell r="AL623">
            <v>0</v>
          </cell>
        </row>
        <row r="624">
          <cell r="B624">
            <v>0</v>
          </cell>
          <cell r="C624">
            <v>0</v>
          </cell>
          <cell r="O624">
            <v>0</v>
          </cell>
          <cell r="Q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X624">
            <v>0</v>
          </cell>
          <cell r="AK624">
            <v>0</v>
          </cell>
          <cell r="AL624">
            <v>0</v>
          </cell>
        </row>
        <row r="625">
          <cell r="B625">
            <v>0</v>
          </cell>
          <cell r="C625">
            <v>0</v>
          </cell>
          <cell r="O625">
            <v>0</v>
          </cell>
          <cell r="Q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X625">
            <v>0</v>
          </cell>
          <cell r="AK625">
            <v>0</v>
          </cell>
          <cell r="AL625">
            <v>0</v>
          </cell>
        </row>
        <row r="626">
          <cell r="B626">
            <v>0</v>
          </cell>
          <cell r="C626">
            <v>0</v>
          </cell>
          <cell r="O626">
            <v>0</v>
          </cell>
          <cell r="Q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X626">
            <v>0</v>
          </cell>
          <cell r="AK626">
            <v>0</v>
          </cell>
          <cell r="AL626">
            <v>0</v>
          </cell>
        </row>
        <row r="627">
          <cell r="B627">
            <v>0</v>
          </cell>
          <cell r="C627">
            <v>0</v>
          </cell>
          <cell r="O627">
            <v>0</v>
          </cell>
          <cell r="Q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X627">
            <v>0</v>
          </cell>
          <cell r="AK627">
            <v>0</v>
          </cell>
          <cell r="AL627">
            <v>0</v>
          </cell>
        </row>
        <row r="628">
          <cell r="B628">
            <v>0</v>
          </cell>
          <cell r="C628">
            <v>0</v>
          </cell>
          <cell r="O628">
            <v>0</v>
          </cell>
          <cell r="Q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X628">
            <v>0</v>
          </cell>
          <cell r="AK628">
            <v>0</v>
          </cell>
          <cell r="AL628">
            <v>0</v>
          </cell>
        </row>
        <row r="629">
          <cell r="B629">
            <v>0</v>
          </cell>
          <cell r="C629">
            <v>0</v>
          </cell>
          <cell r="O629">
            <v>0</v>
          </cell>
          <cell r="Q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X629">
            <v>0</v>
          </cell>
          <cell r="AK629">
            <v>0</v>
          </cell>
          <cell r="AL629">
            <v>0</v>
          </cell>
        </row>
        <row r="630">
          <cell r="B630">
            <v>0</v>
          </cell>
          <cell r="C630">
            <v>0</v>
          </cell>
          <cell r="O630">
            <v>0</v>
          </cell>
          <cell r="Q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X630">
            <v>0</v>
          </cell>
          <cell r="AK630">
            <v>0</v>
          </cell>
          <cell r="AL630">
            <v>0</v>
          </cell>
        </row>
        <row r="631">
          <cell r="B631">
            <v>0</v>
          </cell>
          <cell r="C631">
            <v>0</v>
          </cell>
          <cell r="O631">
            <v>0</v>
          </cell>
          <cell r="Q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X631">
            <v>0</v>
          </cell>
          <cell r="AK631">
            <v>0</v>
          </cell>
          <cell r="AL631">
            <v>0</v>
          </cell>
        </row>
        <row r="632">
          <cell r="B632">
            <v>0</v>
          </cell>
          <cell r="C632">
            <v>0</v>
          </cell>
          <cell r="O632">
            <v>0</v>
          </cell>
          <cell r="Q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X632">
            <v>0</v>
          </cell>
          <cell r="AK632">
            <v>0</v>
          </cell>
          <cell r="AL632">
            <v>0</v>
          </cell>
        </row>
        <row r="633">
          <cell r="B633">
            <v>0</v>
          </cell>
          <cell r="C633">
            <v>0</v>
          </cell>
          <cell r="O633">
            <v>0</v>
          </cell>
          <cell r="Q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X633">
            <v>0</v>
          </cell>
          <cell r="AK633">
            <v>0</v>
          </cell>
          <cell r="AL633">
            <v>0</v>
          </cell>
        </row>
        <row r="634">
          <cell r="B634">
            <v>0</v>
          </cell>
          <cell r="C634">
            <v>0</v>
          </cell>
          <cell r="O634">
            <v>0</v>
          </cell>
          <cell r="Q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X634">
            <v>0</v>
          </cell>
          <cell r="AK634">
            <v>0</v>
          </cell>
          <cell r="AL634">
            <v>0</v>
          </cell>
        </row>
        <row r="635">
          <cell r="B635">
            <v>0</v>
          </cell>
          <cell r="C635">
            <v>0</v>
          </cell>
          <cell r="O635">
            <v>0</v>
          </cell>
          <cell r="Q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X635">
            <v>0</v>
          </cell>
          <cell r="AK635">
            <v>0</v>
          </cell>
          <cell r="AL635">
            <v>0</v>
          </cell>
        </row>
        <row r="636">
          <cell r="B636">
            <v>0</v>
          </cell>
          <cell r="C636">
            <v>0</v>
          </cell>
          <cell r="O636">
            <v>0</v>
          </cell>
          <cell r="Q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X636">
            <v>0</v>
          </cell>
          <cell r="AK636">
            <v>0</v>
          </cell>
          <cell r="AL636">
            <v>0</v>
          </cell>
        </row>
        <row r="637">
          <cell r="B637">
            <v>0</v>
          </cell>
          <cell r="C637">
            <v>0</v>
          </cell>
          <cell r="O637">
            <v>0</v>
          </cell>
          <cell r="Q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X637">
            <v>0</v>
          </cell>
          <cell r="AK637">
            <v>0</v>
          </cell>
          <cell r="AL637">
            <v>0</v>
          </cell>
        </row>
        <row r="638">
          <cell r="B638">
            <v>0</v>
          </cell>
          <cell r="C638">
            <v>0</v>
          </cell>
          <cell r="O638">
            <v>0</v>
          </cell>
          <cell r="Q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X638">
            <v>0</v>
          </cell>
          <cell r="AK638">
            <v>0</v>
          </cell>
          <cell r="AL638">
            <v>0</v>
          </cell>
        </row>
        <row r="639">
          <cell r="B639">
            <v>0</v>
          </cell>
          <cell r="C639">
            <v>0</v>
          </cell>
          <cell r="O639">
            <v>0</v>
          </cell>
          <cell r="Q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X639">
            <v>0</v>
          </cell>
          <cell r="AK639">
            <v>0</v>
          </cell>
          <cell r="AL639">
            <v>0</v>
          </cell>
        </row>
        <row r="640">
          <cell r="B640">
            <v>0</v>
          </cell>
          <cell r="C640">
            <v>0</v>
          </cell>
          <cell r="O640">
            <v>0</v>
          </cell>
          <cell r="Q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X640">
            <v>0</v>
          </cell>
          <cell r="AK640">
            <v>0</v>
          </cell>
          <cell r="AL640">
            <v>0</v>
          </cell>
        </row>
        <row r="641">
          <cell r="B641">
            <v>0</v>
          </cell>
          <cell r="C641">
            <v>0</v>
          </cell>
          <cell r="O641">
            <v>0</v>
          </cell>
          <cell r="Q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X641">
            <v>0</v>
          </cell>
          <cell r="AK641">
            <v>0</v>
          </cell>
          <cell r="AL641">
            <v>0</v>
          </cell>
        </row>
        <row r="642">
          <cell r="B642">
            <v>0</v>
          </cell>
          <cell r="C642">
            <v>0</v>
          </cell>
          <cell r="O642">
            <v>0</v>
          </cell>
          <cell r="Q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X642">
            <v>0</v>
          </cell>
          <cell r="AK642">
            <v>0</v>
          </cell>
          <cell r="AL642">
            <v>0</v>
          </cell>
        </row>
        <row r="643">
          <cell r="B643">
            <v>0</v>
          </cell>
          <cell r="C643">
            <v>0</v>
          </cell>
          <cell r="O643">
            <v>0</v>
          </cell>
          <cell r="Q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X643">
            <v>0</v>
          </cell>
          <cell r="AK643">
            <v>0</v>
          </cell>
          <cell r="AL643">
            <v>0</v>
          </cell>
        </row>
        <row r="644">
          <cell r="B644">
            <v>0</v>
          </cell>
          <cell r="C644">
            <v>0</v>
          </cell>
          <cell r="O644">
            <v>0</v>
          </cell>
          <cell r="Q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X644">
            <v>0</v>
          </cell>
          <cell r="AK644">
            <v>0</v>
          </cell>
          <cell r="AL644">
            <v>0</v>
          </cell>
        </row>
        <row r="645">
          <cell r="B645">
            <v>0</v>
          </cell>
          <cell r="C645">
            <v>0</v>
          </cell>
          <cell r="O645">
            <v>0</v>
          </cell>
          <cell r="Q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X645">
            <v>0</v>
          </cell>
          <cell r="AK645">
            <v>0</v>
          </cell>
          <cell r="AL645">
            <v>0</v>
          </cell>
        </row>
        <row r="646">
          <cell r="B646">
            <v>0</v>
          </cell>
          <cell r="C646">
            <v>0</v>
          </cell>
          <cell r="O646">
            <v>0</v>
          </cell>
          <cell r="Q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X646">
            <v>0</v>
          </cell>
          <cell r="AK646">
            <v>0</v>
          </cell>
          <cell r="AL646">
            <v>0</v>
          </cell>
        </row>
        <row r="647">
          <cell r="B647">
            <v>0</v>
          </cell>
          <cell r="C647">
            <v>0</v>
          </cell>
          <cell r="O647">
            <v>0</v>
          </cell>
          <cell r="Q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X647">
            <v>0</v>
          </cell>
          <cell r="AK647">
            <v>0</v>
          </cell>
          <cell r="AL647">
            <v>0</v>
          </cell>
        </row>
        <row r="648">
          <cell r="B648">
            <v>0</v>
          </cell>
          <cell r="C648">
            <v>0</v>
          </cell>
          <cell r="O648">
            <v>0</v>
          </cell>
          <cell r="Q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X648">
            <v>0</v>
          </cell>
          <cell r="AK648">
            <v>0</v>
          </cell>
          <cell r="AL648">
            <v>0</v>
          </cell>
        </row>
        <row r="649">
          <cell r="B649">
            <v>0</v>
          </cell>
          <cell r="C649">
            <v>0</v>
          </cell>
          <cell r="O649">
            <v>0</v>
          </cell>
          <cell r="Q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X649">
            <v>0</v>
          </cell>
          <cell r="AK649">
            <v>0</v>
          </cell>
          <cell r="AL649">
            <v>0</v>
          </cell>
        </row>
        <row r="650">
          <cell r="B650">
            <v>0</v>
          </cell>
          <cell r="C650">
            <v>0</v>
          </cell>
          <cell r="O650">
            <v>0</v>
          </cell>
          <cell r="Q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X650">
            <v>0</v>
          </cell>
          <cell r="AK650">
            <v>0</v>
          </cell>
          <cell r="AL650">
            <v>0</v>
          </cell>
        </row>
        <row r="651">
          <cell r="B651">
            <v>0</v>
          </cell>
          <cell r="C651">
            <v>0</v>
          </cell>
          <cell r="O651">
            <v>0</v>
          </cell>
          <cell r="Q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X651">
            <v>0</v>
          </cell>
          <cell r="AK651">
            <v>0</v>
          </cell>
          <cell r="AL651">
            <v>0</v>
          </cell>
        </row>
        <row r="652">
          <cell r="B652">
            <v>0</v>
          </cell>
          <cell r="C652">
            <v>0</v>
          </cell>
          <cell r="O652">
            <v>0</v>
          </cell>
          <cell r="Q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X652">
            <v>0</v>
          </cell>
          <cell r="AK652">
            <v>0</v>
          </cell>
          <cell r="AL652">
            <v>0</v>
          </cell>
        </row>
        <row r="653">
          <cell r="B653">
            <v>0</v>
          </cell>
          <cell r="C653">
            <v>0</v>
          </cell>
          <cell r="O653">
            <v>0</v>
          </cell>
          <cell r="Q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X653">
            <v>0</v>
          </cell>
          <cell r="AK653">
            <v>0</v>
          </cell>
          <cell r="AL653">
            <v>0</v>
          </cell>
        </row>
        <row r="654">
          <cell r="B654">
            <v>0</v>
          </cell>
          <cell r="C654">
            <v>0</v>
          </cell>
          <cell r="O654">
            <v>0</v>
          </cell>
          <cell r="Q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X654">
            <v>0</v>
          </cell>
          <cell r="AK654">
            <v>0</v>
          </cell>
          <cell r="AL654">
            <v>0</v>
          </cell>
        </row>
        <row r="655">
          <cell r="B655">
            <v>0</v>
          </cell>
          <cell r="C655">
            <v>0</v>
          </cell>
          <cell r="O655">
            <v>0</v>
          </cell>
          <cell r="Q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X655">
            <v>0</v>
          </cell>
          <cell r="AK655">
            <v>0</v>
          </cell>
          <cell r="AL655">
            <v>0</v>
          </cell>
        </row>
        <row r="656">
          <cell r="B656">
            <v>0</v>
          </cell>
          <cell r="C656">
            <v>0</v>
          </cell>
          <cell r="O656">
            <v>0</v>
          </cell>
          <cell r="Q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X656">
            <v>0</v>
          </cell>
          <cell r="AK656">
            <v>0</v>
          </cell>
          <cell r="AL656">
            <v>0</v>
          </cell>
        </row>
        <row r="657">
          <cell r="B657">
            <v>0</v>
          </cell>
          <cell r="C657">
            <v>0</v>
          </cell>
          <cell r="O657">
            <v>0</v>
          </cell>
          <cell r="Q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X657">
            <v>0</v>
          </cell>
          <cell r="AK657">
            <v>0</v>
          </cell>
          <cell r="AL657">
            <v>0</v>
          </cell>
        </row>
        <row r="658">
          <cell r="B658">
            <v>0</v>
          </cell>
          <cell r="C658">
            <v>0</v>
          </cell>
          <cell r="O658">
            <v>0</v>
          </cell>
          <cell r="Q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X658">
            <v>0</v>
          </cell>
          <cell r="AK658">
            <v>0</v>
          </cell>
          <cell r="AL658">
            <v>0</v>
          </cell>
        </row>
        <row r="659">
          <cell r="B659">
            <v>0</v>
          </cell>
          <cell r="C659">
            <v>0</v>
          </cell>
          <cell r="O659">
            <v>0</v>
          </cell>
          <cell r="Q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X659">
            <v>0</v>
          </cell>
          <cell r="AK659">
            <v>0</v>
          </cell>
          <cell r="AL659">
            <v>0</v>
          </cell>
        </row>
        <row r="660">
          <cell r="B660">
            <v>0</v>
          </cell>
          <cell r="C660">
            <v>0</v>
          </cell>
          <cell r="O660">
            <v>0</v>
          </cell>
          <cell r="Q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X660">
            <v>0</v>
          </cell>
          <cell r="AK660">
            <v>0</v>
          </cell>
          <cell r="AL660">
            <v>0</v>
          </cell>
        </row>
        <row r="661">
          <cell r="B661">
            <v>0</v>
          </cell>
          <cell r="C661">
            <v>0</v>
          </cell>
          <cell r="O661">
            <v>0</v>
          </cell>
          <cell r="Q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X661">
            <v>0</v>
          </cell>
          <cell r="AK661">
            <v>0</v>
          </cell>
          <cell r="AL661">
            <v>0</v>
          </cell>
        </row>
        <row r="662">
          <cell r="B662">
            <v>0</v>
          </cell>
          <cell r="C662">
            <v>0</v>
          </cell>
          <cell r="O662">
            <v>0</v>
          </cell>
          <cell r="Q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X662">
            <v>0</v>
          </cell>
          <cell r="AK662">
            <v>0</v>
          </cell>
          <cell r="AL662">
            <v>0</v>
          </cell>
        </row>
        <row r="663">
          <cell r="B663">
            <v>0</v>
          </cell>
          <cell r="C663">
            <v>0</v>
          </cell>
          <cell r="O663">
            <v>0</v>
          </cell>
          <cell r="Q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X663">
            <v>0</v>
          </cell>
          <cell r="AK663">
            <v>0</v>
          </cell>
          <cell r="AL663">
            <v>0</v>
          </cell>
        </row>
        <row r="664">
          <cell r="B664">
            <v>0</v>
          </cell>
          <cell r="C664">
            <v>0</v>
          </cell>
          <cell r="O664">
            <v>0</v>
          </cell>
          <cell r="Q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X664">
            <v>0</v>
          </cell>
          <cell r="AK664">
            <v>0</v>
          </cell>
          <cell r="AL664">
            <v>0</v>
          </cell>
        </row>
        <row r="665">
          <cell r="B665">
            <v>0</v>
          </cell>
          <cell r="C665">
            <v>0</v>
          </cell>
          <cell r="O665">
            <v>0</v>
          </cell>
          <cell r="Q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X665">
            <v>0</v>
          </cell>
          <cell r="AK665">
            <v>0</v>
          </cell>
          <cell r="AL665">
            <v>0</v>
          </cell>
        </row>
        <row r="666">
          <cell r="B666">
            <v>0</v>
          </cell>
          <cell r="C666">
            <v>0</v>
          </cell>
          <cell r="O666">
            <v>0</v>
          </cell>
          <cell r="Q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X666">
            <v>0</v>
          </cell>
          <cell r="AK666">
            <v>0</v>
          </cell>
          <cell r="AL666">
            <v>0</v>
          </cell>
        </row>
        <row r="667">
          <cell r="B667">
            <v>0</v>
          </cell>
          <cell r="C667">
            <v>0</v>
          </cell>
          <cell r="O667">
            <v>0</v>
          </cell>
          <cell r="Q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X667">
            <v>0</v>
          </cell>
          <cell r="AK667">
            <v>0</v>
          </cell>
          <cell r="AL667">
            <v>0</v>
          </cell>
        </row>
        <row r="668">
          <cell r="B668">
            <v>0</v>
          </cell>
          <cell r="C668">
            <v>0</v>
          </cell>
          <cell r="O668">
            <v>0</v>
          </cell>
          <cell r="Q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X668">
            <v>0</v>
          </cell>
          <cell r="AK668">
            <v>0</v>
          </cell>
          <cell r="AL668">
            <v>0</v>
          </cell>
        </row>
        <row r="669">
          <cell r="B669">
            <v>0</v>
          </cell>
          <cell r="C669">
            <v>0</v>
          </cell>
          <cell r="O669">
            <v>0</v>
          </cell>
          <cell r="Q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X669">
            <v>0</v>
          </cell>
          <cell r="AK669">
            <v>0</v>
          </cell>
          <cell r="AL669">
            <v>0</v>
          </cell>
        </row>
        <row r="670">
          <cell r="B670">
            <v>0</v>
          </cell>
          <cell r="C670">
            <v>0</v>
          </cell>
          <cell r="O670">
            <v>0</v>
          </cell>
          <cell r="Q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X670">
            <v>0</v>
          </cell>
          <cell r="AK670">
            <v>0</v>
          </cell>
          <cell r="AL670">
            <v>0</v>
          </cell>
        </row>
        <row r="671">
          <cell r="B671">
            <v>0</v>
          </cell>
          <cell r="C671">
            <v>0</v>
          </cell>
          <cell r="O671">
            <v>0</v>
          </cell>
          <cell r="Q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X671">
            <v>0</v>
          </cell>
          <cell r="AK671">
            <v>0</v>
          </cell>
          <cell r="AL671">
            <v>0</v>
          </cell>
        </row>
        <row r="672">
          <cell r="B672">
            <v>0</v>
          </cell>
          <cell r="C672">
            <v>0</v>
          </cell>
          <cell r="O672">
            <v>0</v>
          </cell>
          <cell r="Q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X672">
            <v>0</v>
          </cell>
          <cell r="AK672">
            <v>0</v>
          </cell>
          <cell r="AL672">
            <v>0</v>
          </cell>
        </row>
        <row r="673">
          <cell r="B673">
            <v>0</v>
          </cell>
          <cell r="C673">
            <v>0</v>
          </cell>
          <cell r="O673">
            <v>0</v>
          </cell>
          <cell r="Q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X673">
            <v>0</v>
          </cell>
          <cell r="AK673">
            <v>0</v>
          </cell>
          <cell r="AL673">
            <v>0</v>
          </cell>
        </row>
        <row r="674">
          <cell r="B674">
            <v>0</v>
          </cell>
          <cell r="C674">
            <v>0</v>
          </cell>
          <cell r="O674">
            <v>0</v>
          </cell>
          <cell r="Q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X674">
            <v>0</v>
          </cell>
          <cell r="AK674">
            <v>0</v>
          </cell>
          <cell r="AL674">
            <v>0</v>
          </cell>
        </row>
        <row r="675">
          <cell r="B675">
            <v>0</v>
          </cell>
          <cell r="C675">
            <v>0</v>
          </cell>
          <cell r="O675">
            <v>0</v>
          </cell>
          <cell r="Q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X675">
            <v>0</v>
          </cell>
          <cell r="AK675">
            <v>0</v>
          </cell>
          <cell r="AL675">
            <v>0</v>
          </cell>
        </row>
        <row r="676">
          <cell r="B676">
            <v>0</v>
          </cell>
          <cell r="C676">
            <v>0</v>
          </cell>
          <cell r="O676">
            <v>0</v>
          </cell>
          <cell r="Q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X676">
            <v>0</v>
          </cell>
          <cell r="AK676">
            <v>0</v>
          </cell>
          <cell r="AL676">
            <v>0</v>
          </cell>
        </row>
        <row r="677">
          <cell r="B677">
            <v>0</v>
          </cell>
          <cell r="C677">
            <v>0</v>
          </cell>
          <cell r="O677">
            <v>0</v>
          </cell>
          <cell r="Q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X677">
            <v>0</v>
          </cell>
          <cell r="AK677">
            <v>0</v>
          </cell>
          <cell r="AL677">
            <v>0</v>
          </cell>
        </row>
        <row r="678">
          <cell r="B678">
            <v>0</v>
          </cell>
          <cell r="C678">
            <v>0</v>
          </cell>
          <cell r="O678">
            <v>0</v>
          </cell>
          <cell r="Q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>
            <v>0</v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>
            <v>0</v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>
            <v>0</v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>
            <v>0</v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>
            <v>0</v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>
            <v>0</v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>
            <v>0</v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>
            <v>0</v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>
            <v>0</v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>
            <v>0</v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>
            <v>0</v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>
            <v>0</v>
          </cell>
          <cell r="B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A19">
            <v>0</v>
          </cell>
          <cell r="B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>
            <v>0</v>
          </cell>
          <cell r="B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>
            <v>0</v>
          </cell>
          <cell r="B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>
            <v>0</v>
          </cell>
          <cell r="B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A23">
            <v>0</v>
          </cell>
          <cell r="B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A24">
            <v>0</v>
          </cell>
          <cell r="B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A25">
            <v>0</v>
          </cell>
          <cell r="B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A26">
            <v>0</v>
          </cell>
          <cell r="B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A27">
            <v>0</v>
          </cell>
          <cell r="B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>
            <v>0</v>
          </cell>
          <cell r="B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>
            <v>0</v>
          </cell>
          <cell r="B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>
            <v>0</v>
          </cell>
          <cell r="B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>
            <v>0</v>
          </cell>
          <cell r="B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>
            <v>0</v>
          </cell>
          <cell r="B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>
            <v>0</v>
          </cell>
          <cell r="B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>
            <v>0</v>
          </cell>
          <cell r="B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>
            <v>0</v>
          </cell>
          <cell r="B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>
            <v>0</v>
          </cell>
          <cell r="B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>
            <v>0</v>
          </cell>
          <cell r="B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A38">
            <v>0</v>
          </cell>
          <cell r="B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A39">
            <v>0</v>
          </cell>
          <cell r="B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0</v>
          </cell>
          <cell r="B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>
            <v>0</v>
          </cell>
          <cell r="B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>
            <v>0</v>
          </cell>
          <cell r="B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>
            <v>0</v>
          </cell>
          <cell r="B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>
            <v>0</v>
          </cell>
          <cell r="B44">
            <v>0</v>
          </cell>
          <cell r="F44">
            <v>0</v>
          </cell>
          <cell r="G44">
            <v>0</v>
          </cell>
          <cell r="H44">
            <v>0</v>
          </cell>
        </row>
        <row r="45">
          <cell r="A45">
            <v>0</v>
          </cell>
          <cell r="B45">
            <v>0</v>
          </cell>
          <cell r="F45">
            <v>0</v>
          </cell>
          <cell r="G45">
            <v>0</v>
          </cell>
          <cell r="H45">
            <v>0</v>
          </cell>
        </row>
        <row r="46">
          <cell r="A46">
            <v>0</v>
          </cell>
          <cell r="B46">
            <v>0</v>
          </cell>
          <cell r="F46">
            <v>0</v>
          </cell>
          <cell r="G46">
            <v>0</v>
          </cell>
          <cell r="H46">
            <v>0</v>
          </cell>
        </row>
        <row r="47">
          <cell r="A47">
            <v>0</v>
          </cell>
          <cell r="B47">
            <v>0</v>
          </cell>
          <cell r="F47">
            <v>0</v>
          </cell>
          <cell r="G47">
            <v>0</v>
          </cell>
          <cell r="H47">
            <v>0</v>
          </cell>
        </row>
        <row r="48">
          <cell r="A48">
            <v>0</v>
          </cell>
          <cell r="B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A49">
            <v>0</v>
          </cell>
          <cell r="B49">
            <v>0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0</v>
          </cell>
          <cell r="B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0</v>
          </cell>
          <cell r="B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0</v>
          </cell>
          <cell r="B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A53">
            <v>0</v>
          </cell>
          <cell r="B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0</v>
          </cell>
          <cell r="B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0</v>
          </cell>
          <cell r="B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0</v>
          </cell>
          <cell r="B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A57">
            <v>0</v>
          </cell>
          <cell r="B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A58">
            <v>0</v>
          </cell>
          <cell r="B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>
            <v>0</v>
          </cell>
          <cell r="B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>
            <v>0</v>
          </cell>
          <cell r="B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>
            <v>0</v>
          </cell>
          <cell r="B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A62">
            <v>0</v>
          </cell>
          <cell r="B62">
            <v>0</v>
          </cell>
          <cell r="F62">
            <v>0</v>
          </cell>
          <cell r="G62">
            <v>0</v>
          </cell>
          <cell r="H62">
            <v>0</v>
          </cell>
        </row>
        <row r="63">
          <cell r="A63">
            <v>0</v>
          </cell>
          <cell r="B63">
            <v>0</v>
          </cell>
          <cell r="F63">
            <v>0</v>
          </cell>
          <cell r="G63">
            <v>0</v>
          </cell>
          <cell r="H63">
            <v>0</v>
          </cell>
        </row>
        <row r="64">
          <cell r="A64">
            <v>0</v>
          </cell>
          <cell r="B64">
            <v>0</v>
          </cell>
          <cell r="F64">
            <v>0</v>
          </cell>
          <cell r="G64">
            <v>0</v>
          </cell>
          <cell r="H64">
            <v>0</v>
          </cell>
        </row>
        <row r="65">
          <cell r="A65">
            <v>0</v>
          </cell>
          <cell r="B65">
            <v>0</v>
          </cell>
          <cell r="F65">
            <v>0</v>
          </cell>
          <cell r="G65">
            <v>0</v>
          </cell>
          <cell r="H65">
            <v>0</v>
          </cell>
        </row>
        <row r="66">
          <cell r="A66">
            <v>0</v>
          </cell>
          <cell r="B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A67">
            <v>0</v>
          </cell>
          <cell r="B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A68">
            <v>0</v>
          </cell>
          <cell r="B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A69">
            <v>0</v>
          </cell>
          <cell r="B69">
            <v>0</v>
          </cell>
          <cell r="F69">
            <v>0</v>
          </cell>
          <cell r="G69">
            <v>0</v>
          </cell>
          <cell r="H69">
            <v>0</v>
          </cell>
        </row>
        <row r="70">
          <cell r="A70">
            <v>0</v>
          </cell>
          <cell r="B70">
            <v>0</v>
          </cell>
          <cell r="F70">
            <v>0</v>
          </cell>
          <cell r="G70">
            <v>0</v>
          </cell>
          <cell r="H70">
            <v>0</v>
          </cell>
        </row>
        <row r="71">
          <cell r="A71">
            <v>0</v>
          </cell>
          <cell r="B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A72">
            <v>0</v>
          </cell>
          <cell r="B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A73">
            <v>0</v>
          </cell>
          <cell r="B73">
            <v>0</v>
          </cell>
          <cell r="F73">
            <v>0</v>
          </cell>
          <cell r="G73">
            <v>0</v>
          </cell>
          <cell r="H73">
            <v>0</v>
          </cell>
        </row>
        <row r="74">
          <cell r="A74">
            <v>0</v>
          </cell>
          <cell r="B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A75">
            <v>0</v>
          </cell>
          <cell r="B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A76">
            <v>0</v>
          </cell>
          <cell r="B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A77">
            <v>0</v>
          </cell>
          <cell r="B77">
            <v>0</v>
          </cell>
          <cell r="F77">
            <v>0</v>
          </cell>
          <cell r="G77">
            <v>0</v>
          </cell>
          <cell r="H77">
            <v>0</v>
          </cell>
        </row>
        <row r="78">
          <cell r="A78">
            <v>0</v>
          </cell>
          <cell r="B78">
            <v>0</v>
          </cell>
          <cell r="F78">
            <v>0</v>
          </cell>
          <cell r="G78">
            <v>0</v>
          </cell>
          <cell r="H78">
            <v>0</v>
          </cell>
        </row>
        <row r="79">
          <cell r="A79">
            <v>0</v>
          </cell>
          <cell r="B79">
            <v>0</v>
          </cell>
          <cell r="F79">
            <v>0</v>
          </cell>
          <cell r="G79">
            <v>0</v>
          </cell>
          <cell r="H79">
            <v>0</v>
          </cell>
        </row>
        <row r="80">
          <cell r="A80">
            <v>0</v>
          </cell>
          <cell r="B80">
            <v>0</v>
          </cell>
          <cell r="F80">
            <v>0</v>
          </cell>
          <cell r="G80">
            <v>0</v>
          </cell>
          <cell r="H80">
            <v>0</v>
          </cell>
        </row>
        <row r="81">
          <cell r="A81">
            <v>0</v>
          </cell>
          <cell r="B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>
            <v>0</v>
          </cell>
          <cell r="B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A83">
            <v>0</v>
          </cell>
          <cell r="B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A84">
            <v>0</v>
          </cell>
          <cell r="B84">
            <v>0</v>
          </cell>
          <cell r="F84">
            <v>0</v>
          </cell>
          <cell r="G84">
            <v>0</v>
          </cell>
          <cell r="H84">
            <v>0</v>
          </cell>
        </row>
        <row r="85">
          <cell r="A85">
            <v>0</v>
          </cell>
          <cell r="B85">
            <v>0</v>
          </cell>
          <cell r="F85">
            <v>0</v>
          </cell>
          <cell r="G85">
            <v>0</v>
          </cell>
          <cell r="H85">
            <v>0</v>
          </cell>
        </row>
        <row r="86">
          <cell r="A86">
            <v>0</v>
          </cell>
          <cell r="B86">
            <v>0</v>
          </cell>
          <cell r="F86">
            <v>0</v>
          </cell>
          <cell r="G86">
            <v>0</v>
          </cell>
          <cell r="H86">
            <v>0</v>
          </cell>
        </row>
        <row r="87">
          <cell r="A87">
            <v>0</v>
          </cell>
          <cell r="B87">
            <v>0</v>
          </cell>
          <cell r="F87">
            <v>0</v>
          </cell>
          <cell r="G87">
            <v>0</v>
          </cell>
          <cell r="H87">
            <v>0</v>
          </cell>
        </row>
        <row r="88">
          <cell r="A88">
            <v>0</v>
          </cell>
          <cell r="B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0</v>
          </cell>
          <cell r="B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0</v>
          </cell>
          <cell r="B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0</v>
          </cell>
          <cell r="B91">
            <v>0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0</v>
          </cell>
          <cell r="B92">
            <v>0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0</v>
          </cell>
          <cell r="B93">
            <v>0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0</v>
          </cell>
          <cell r="B94">
            <v>0</v>
          </cell>
          <cell r="F94">
            <v>0</v>
          </cell>
          <cell r="G94">
            <v>0</v>
          </cell>
          <cell r="H94">
            <v>0</v>
          </cell>
        </row>
        <row r="95">
          <cell r="A95">
            <v>0</v>
          </cell>
          <cell r="B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0</v>
          </cell>
          <cell r="B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0</v>
          </cell>
          <cell r="B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0</v>
          </cell>
          <cell r="B98">
            <v>0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0</v>
          </cell>
          <cell r="B99">
            <v>0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0</v>
          </cell>
          <cell r="B100">
            <v>0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0</v>
          </cell>
          <cell r="B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0</v>
          </cell>
          <cell r="B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0</v>
          </cell>
          <cell r="B103">
            <v>0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0</v>
          </cell>
          <cell r="B104">
            <v>0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0</v>
          </cell>
          <cell r="B105">
            <v>0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0</v>
          </cell>
          <cell r="B106">
            <v>0</v>
          </cell>
          <cell r="F106">
            <v>0</v>
          </cell>
          <cell r="G106">
            <v>0</v>
          </cell>
          <cell r="H106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12"/>
  <sheetViews>
    <sheetView showGridLines="0" workbookViewId="0">
      <selection activeCell="H56" sqref="H56"/>
    </sheetView>
  </sheetViews>
  <sheetFormatPr defaultColWidth="9.140625" defaultRowHeight="14.25" x14ac:dyDescent="0.2"/>
  <cols>
    <col min="1" max="1" width="35.5703125" style="54" bestFit="1" customWidth="1"/>
    <col min="2" max="2" width="19.140625" style="54" customWidth="1"/>
    <col min="3" max="16384" width="9.140625" style="54"/>
  </cols>
  <sheetData>
    <row r="2" spans="1:2" ht="15" x14ac:dyDescent="0.25">
      <c r="A2" s="66" t="s">
        <v>54</v>
      </c>
      <c r="B2" s="66"/>
    </row>
    <row r="3" spans="1:2" ht="15" thickBot="1" x14ac:dyDescent="0.25"/>
    <row r="4" spans="1:2" ht="30" x14ac:dyDescent="0.2">
      <c r="A4" s="64" t="s">
        <v>52</v>
      </c>
      <c r="B4" s="86" t="s">
        <v>58</v>
      </c>
    </row>
    <row r="5" spans="1:2" x14ac:dyDescent="0.2">
      <c r="A5" s="56" t="s">
        <v>50</v>
      </c>
      <c r="B5" s="88">
        <f>+'2018 Cost of Power Expense'!AN14+'2018 Cost of Power Expense'!AN25</f>
        <v>278185599.4809773</v>
      </c>
    </row>
    <row r="6" spans="1:2" x14ac:dyDescent="0.2">
      <c r="A6" s="56" t="s">
        <v>23</v>
      </c>
      <c r="B6" s="88">
        <f>+'2018 Cost of Power Expense'!AN36</f>
        <v>173755686.04407167</v>
      </c>
    </row>
    <row r="7" spans="1:2" x14ac:dyDescent="0.2">
      <c r="A7" s="56" t="s">
        <v>33</v>
      </c>
      <c r="B7" s="88">
        <f>+'2018 Cost of Power Expense'!AN47</f>
        <v>19230919.162672505</v>
      </c>
    </row>
    <row r="8" spans="1:2" x14ac:dyDescent="0.2">
      <c r="A8" s="56" t="s">
        <v>34</v>
      </c>
      <c r="B8" s="88">
        <f>+'2018 Cost of Power Expense'!AN58</f>
        <v>38452453.341096751</v>
      </c>
    </row>
    <row r="9" spans="1:2" x14ac:dyDescent="0.2">
      <c r="A9" s="56" t="s">
        <v>35</v>
      </c>
      <c r="B9" s="88">
        <f>+'2018 Cost of Power Expense'!AN69</f>
        <v>31503552.696776833</v>
      </c>
    </row>
    <row r="10" spans="1:2" x14ac:dyDescent="0.2">
      <c r="A10" s="56" t="s">
        <v>18</v>
      </c>
      <c r="B10" s="88">
        <f>+'2018 Cost of Power Expense'!AN80</f>
        <v>313362.43490466953</v>
      </c>
    </row>
    <row r="11" spans="1:2" ht="15" thickBot="1" x14ac:dyDescent="0.25">
      <c r="A11" s="56" t="s">
        <v>51</v>
      </c>
      <c r="B11" s="88">
        <f>+'2018 Cost of Power Expense'!AN91</f>
        <v>1907629.7999999998</v>
      </c>
    </row>
    <row r="12" spans="1:2" ht="15.75" thickBot="1" x14ac:dyDescent="0.3">
      <c r="A12" s="55" t="s">
        <v>49</v>
      </c>
      <c r="B12" s="89">
        <f>SUM(B5:B11)</f>
        <v>543349202.96049976</v>
      </c>
    </row>
  </sheetData>
  <mergeCells count="1">
    <mergeCell ref="A2:B2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zoomScale="90" zoomScaleNormal="90" workbookViewId="0">
      <pane xSplit="1" topLeftCell="B1" activePane="topRight" state="frozen"/>
      <selection activeCell="H56" sqref="H56"/>
      <selection pane="topRight" activeCell="B17" sqref="B17"/>
    </sheetView>
  </sheetViews>
  <sheetFormatPr defaultColWidth="9.140625" defaultRowHeight="14.25" x14ac:dyDescent="0.2"/>
  <cols>
    <col min="1" max="1" width="32.5703125" style="5" bestFit="1" customWidth="1"/>
    <col min="2" max="13" width="12.7109375" style="5" customWidth="1"/>
    <col min="14" max="14" width="2.28515625" style="5" customWidth="1"/>
    <col min="15" max="16" width="17.28515625" style="5" bestFit="1" customWidth="1"/>
    <col min="17" max="18" width="17.7109375" style="5" bestFit="1" customWidth="1"/>
    <col min="19" max="20" width="17.28515625" style="5" bestFit="1" customWidth="1"/>
    <col min="21" max="23" width="17.7109375" style="5" bestFit="1" customWidth="1"/>
    <col min="24" max="24" width="17.28515625" style="5" bestFit="1" customWidth="1"/>
    <col min="25" max="26" width="17.7109375" style="5" bestFit="1" customWidth="1"/>
    <col min="27" max="27" width="2.28515625" style="5" customWidth="1"/>
    <col min="28" max="28" width="18.140625" style="5" bestFit="1" customWidth="1"/>
    <col min="29" max="31" width="18.5703125" style="5" bestFit="1" customWidth="1"/>
    <col min="32" max="33" width="18.140625" style="5" bestFit="1" customWidth="1"/>
    <col min="34" max="34" width="18.85546875" style="5" bestFit="1" customWidth="1"/>
    <col min="35" max="35" width="18.140625" style="5" bestFit="1" customWidth="1"/>
    <col min="36" max="38" width="18.5703125" style="5" bestFit="1" customWidth="1"/>
    <col min="39" max="39" width="18.85546875" style="5" bestFit="1" customWidth="1"/>
    <col min="40" max="40" width="20" style="5" bestFit="1" customWidth="1"/>
    <col min="41" max="41" width="9.140625" style="5"/>
    <col min="42" max="42" width="14.7109375" style="5" bestFit="1" customWidth="1"/>
    <col min="43" max="16384" width="9.140625" style="5"/>
  </cols>
  <sheetData>
    <row r="1" spans="1:40" ht="14.25" customHeight="1" x14ac:dyDescent="0.2">
      <c r="A1" s="71" t="s">
        <v>55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3"/>
      <c r="O1" s="71" t="s">
        <v>55</v>
      </c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3"/>
      <c r="AB1" s="71" t="s">
        <v>55</v>
      </c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3"/>
    </row>
    <row r="2" spans="1:40" ht="14.25" customHeight="1" x14ac:dyDescent="0.2">
      <c r="A2" s="74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74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6"/>
      <c r="AB2" s="74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6"/>
    </row>
    <row r="3" spans="1:40" ht="14.25" customHeight="1" thickBot="1" x14ac:dyDescent="0.25">
      <c r="A3" s="77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9"/>
      <c r="O3" s="77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9"/>
      <c r="AB3" s="77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9"/>
    </row>
    <row r="4" spans="1:40" s="6" customFormat="1" ht="15" x14ac:dyDescent="0.25">
      <c r="A4" s="17"/>
      <c r="B4" s="80" t="s">
        <v>20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18"/>
      <c r="O4" s="68" t="s">
        <v>30</v>
      </c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70"/>
      <c r="AB4" s="80" t="s">
        <v>37</v>
      </c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17"/>
    </row>
    <row r="5" spans="1:40" s="6" customFormat="1" ht="15" x14ac:dyDescent="0.25">
      <c r="A5" s="8" t="s">
        <v>31</v>
      </c>
      <c r="B5" s="8" t="s">
        <v>6</v>
      </c>
      <c r="C5" s="8" t="s">
        <v>7</v>
      </c>
      <c r="D5" s="8" t="s">
        <v>8</v>
      </c>
      <c r="E5" s="8" t="s">
        <v>9</v>
      </c>
      <c r="F5" s="8" t="s">
        <v>10</v>
      </c>
      <c r="G5" s="8" t="s">
        <v>11</v>
      </c>
      <c r="H5" s="8" t="s">
        <v>12</v>
      </c>
      <c r="I5" s="8" t="s">
        <v>13</v>
      </c>
      <c r="J5" s="8" t="s">
        <v>14</v>
      </c>
      <c r="K5" s="8" t="s">
        <v>15</v>
      </c>
      <c r="L5" s="8" t="s">
        <v>16</v>
      </c>
      <c r="M5" s="8" t="s">
        <v>17</v>
      </c>
      <c r="N5" s="9"/>
      <c r="O5" s="8" t="s">
        <v>6</v>
      </c>
      <c r="P5" s="8" t="s">
        <v>7</v>
      </c>
      <c r="Q5" s="8" t="s">
        <v>8</v>
      </c>
      <c r="R5" s="8" t="s">
        <v>9</v>
      </c>
      <c r="S5" s="8" t="s">
        <v>10</v>
      </c>
      <c r="T5" s="8" t="s">
        <v>11</v>
      </c>
      <c r="U5" s="8" t="s">
        <v>12</v>
      </c>
      <c r="V5" s="8" t="s">
        <v>13</v>
      </c>
      <c r="W5" s="8" t="s">
        <v>14</v>
      </c>
      <c r="X5" s="8" t="s">
        <v>15</v>
      </c>
      <c r="Y5" s="8" t="s">
        <v>16</v>
      </c>
      <c r="Z5" s="8" t="s">
        <v>17</v>
      </c>
      <c r="AA5" s="9"/>
      <c r="AB5" s="8" t="s">
        <v>6</v>
      </c>
      <c r="AC5" s="8" t="s">
        <v>7</v>
      </c>
      <c r="AD5" s="8" t="s">
        <v>8</v>
      </c>
      <c r="AE5" s="8" t="s">
        <v>9</v>
      </c>
      <c r="AF5" s="8" t="s">
        <v>10</v>
      </c>
      <c r="AG5" s="8" t="s">
        <v>11</v>
      </c>
      <c r="AH5" s="8" t="s">
        <v>12</v>
      </c>
      <c r="AI5" s="8" t="s">
        <v>13</v>
      </c>
      <c r="AJ5" s="8" t="s">
        <v>14</v>
      </c>
      <c r="AK5" s="8" t="s">
        <v>15</v>
      </c>
      <c r="AL5" s="8" t="s">
        <v>16</v>
      </c>
      <c r="AM5" s="8" t="s">
        <v>17</v>
      </c>
      <c r="AN5" s="8" t="s">
        <v>19</v>
      </c>
    </row>
    <row r="6" spans="1:40" ht="15" x14ac:dyDescent="0.25">
      <c r="A6" s="7" t="s">
        <v>0</v>
      </c>
      <c r="B6" s="61">
        <f>+'COP Rates 2015-2019'!$B$3</f>
        <v>8.2160000000000025E-2</v>
      </c>
      <c r="C6" s="61">
        <f>+'COP Rates 2015-2019'!$B$3</f>
        <v>8.2160000000000025E-2</v>
      </c>
      <c r="D6" s="61">
        <f>+'COP Rates 2015-2019'!$B$3</f>
        <v>8.2160000000000025E-2</v>
      </c>
      <c r="E6" s="61">
        <f>+'COP Rates 2015-2019'!$B$3</f>
        <v>8.2160000000000025E-2</v>
      </c>
      <c r="F6" s="62">
        <f>+'COP Rates 2015-2019'!$C$3</f>
        <v>0.10008365000000001</v>
      </c>
      <c r="G6" s="62">
        <f>+'COP Rates 2015-2019'!$C$3</f>
        <v>0.10008365000000001</v>
      </c>
      <c r="H6" s="62">
        <f>+'COP Rates 2015-2019'!$C$3</f>
        <v>0.10008365000000001</v>
      </c>
      <c r="I6" s="62">
        <f>+'COP Rates 2015-2019'!$C$3</f>
        <v>0.10008365000000001</v>
      </c>
      <c r="J6" s="62">
        <f>+'COP Rates 2015-2019'!$C$3</f>
        <v>0.10008365000000001</v>
      </c>
      <c r="K6" s="62">
        <f>+'COP Rates 2015-2019'!$C$3</f>
        <v>0.10008365000000001</v>
      </c>
      <c r="L6" s="63">
        <f>+'COP Rates 2015-2019'!$D$3</f>
        <v>9.8714720209447618E-2</v>
      </c>
      <c r="M6" s="63">
        <f>+'COP Rates 2015-2019'!$D$3</f>
        <v>9.8714720209447618E-2</v>
      </c>
      <c r="N6" s="10"/>
      <c r="O6" s="45">
        <f>+'2018 Load Forecast Output'!C6</f>
        <v>142349935.67942369</v>
      </c>
      <c r="P6" s="45">
        <f>+'2018 Load Forecast Output'!D6</f>
        <v>127387723.3681833</v>
      </c>
      <c r="Q6" s="45">
        <f>+'2018 Load Forecast Output'!E6</f>
        <v>129239803.91492654</v>
      </c>
      <c r="R6" s="45">
        <f>+'2018 Load Forecast Output'!F6</f>
        <v>116624626.44399722</v>
      </c>
      <c r="S6" s="45">
        <f>+'2018 Load Forecast Output'!G6</f>
        <v>117311476.52894337</v>
      </c>
      <c r="T6" s="45">
        <f>+'2018 Load Forecast Output'!H6</f>
        <v>135827224.07447439</v>
      </c>
      <c r="U6" s="45">
        <f>+'2018 Load Forecast Output'!I6</f>
        <v>163749636.60272068</v>
      </c>
      <c r="V6" s="45">
        <f>+'2018 Load Forecast Output'!J6</f>
        <v>155004544.97265202</v>
      </c>
      <c r="W6" s="45">
        <f>+'2018 Load Forecast Output'!K6</f>
        <v>128090998.16481097</v>
      </c>
      <c r="X6" s="45">
        <f>+'2018 Load Forecast Output'!L6</f>
        <v>127098712.36260681</v>
      </c>
      <c r="Y6" s="45">
        <f>+'2018 Load Forecast Output'!M6</f>
        <v>131262431.53086767</v>
      </c>
      <c r="Z6" s="45">
        <f>+'2018 Load Forecast Output'!N6</f>
        <v>141467350.46387836</v>
      </c>
      <c r="AA6" s="10"/>
      <c r="AB6" s="48">
        <f>+B6*O6</f>
        <v>11695470.715421453</v>
      </c>
      <c r="AC6" s="48">
        <f t="shared" ref="AC6:AM13" si="0">+C6*P6</f>
        <v>10466175.351929942</v>
      </c>
      <c r="AD6" s="48">
        <f t="shared" si="0"/>
        <v>10618342.289650368</v>
      </c>
      <c r="AE6" s="48">
        <f t="shared" si="0"/>
        <v>9581879.3086388148</v>
      </c>
      <c r="AF6" s="48">
        <f t="shared" si="0"/>
        <v>11740960.757905984</v>
      </c>
      <c r="AG6" s="48">
        <f t="shared" si="0"/>
        <v>13594084.35474127</v>
      </c>
      <c r="AH6" s="48">
        <f t="shared" si="0"/>
        <v>16388661.317373887</v>
      </c>
      <c r="AI6" s="48">
        <f t="shared" si="0"/>
        <v>15513420.627452165</v>
      </c>
      <c r="AJ6" s="48">
        <f t="shared" si="0"/>
        <v>12819814.628477585</v>
      </c>
      <c r="AK6" s="48">
        <f t="shared" si="0"/>
        <v>12720503.043549813</v>
      </c>
      <c r="AL6" s="48">
        <f t="shared" si="0"/>
        <v>12957534.202581376</v>
      </c>
      <c r="AM6" s="48">
        <f t="shared" si="0"/>
        <v>13964909.919813622</v>
      </c>
      <c r="AN6" s="49">
        <f>SUM(AB6:AM6)</f>
        <v>152061756.51753628</v>
      </c>
    </row>
    <row r="7" spans="1:40" ht="15" x14ac:dyDescent="0.25">
      <c r="A7" s="7" t="s">
        <v>1</v>
      </c>
      <c r="B7" s="61">
        <f>+'COP Rates 2015-2019'!$B$3</f>
        <v>8.2160000000000025E-2</v>
      </c>
      <c r="C7" s="61">
        <f>+'COP Rates 2015-2019'!$B$3</f>
        <v>8.2160000000000025E-2</v>
      </c>
      <c r="D7" s="61">
        <f>+'COP Rates 2015-2019'!$B$3</f>
        <v>8.2160000000000025E-2</v>
      </c>
      <c r="E7" s="61">
        <f>+'COP Rates 2015-2019'!$B$3</f>
        <v>8.2160000000000025E-2</v>
      </c>
      <c r="F7" s="62">
        <f>+'COP Rates 2015-2019'!$C$3</f>
        <v>0.10008365000000001</v>
      </c>
      <c r="G7" s="62">
        <f>+'COP Rates 2015-2019'!$C$3</f>
        <v>0.10008365000000001</v>
      </c>
      <c r="H7" s="62">
        <f>+'COP Rates 2015-2019'!$C$3</f>
        <v>0.10008365000000001</v>
      </c>
      <c r="I7" s="62">
        <f>+'COP Rates 2015-2019'!$C$3</f>
        <v>0.10008365000000001</v>
      </c>
      <c r="J7" s="62">
        <f>+'COP Rates 2015-2019'!$C$3</f>
        <v>0.10008365000000001</v>
      </c>
      <c r="K7" s="62">
        <f>+'COP Rates 2015-2019'!$C$3</f>
        <v>0.10008365000000001</v>
      </c>
      <c r="L7" s="63">
        <f>+'COP Rates 2015-2019'!$D$3</f>
        <v>9.8714720209447618E-2</v>
      </c>
      <c r="M7" s="63">
        <f>+'COP Rates 2015-2019'!$D$3</f>
        <v>9.8714720209447618E-2</v>
      </c>
      <c r="N7" s="10"/>
      <c r="O7" s="45">
        <f>+'2018 Load Forecast Output'!C9</f>
        <v>45794232.698967755</v>
      </c>
      <c r="P7" s="45">
        <f>+'2018 Load Forecast Output'!D9</f>
        <v>40700856.321701586</v>
      </c>
      <c r="Q7" s="45">
        <f>+'2018 Load Forecast Output'!E9</f>
        <v>42984669.516550615</v>
      </c>
      <c r="R7" s="45">
        <f>+'2018 Load Forecast Output'!F9</f>
        <v>38128404.832458884</v>
      </c>
      <c r="S7" s="45">
        <f>+'2018 Load Forecast Output'!G9</f>
        <v>40066216.831391357</v>
      </c>
      <c r="T7" s="45">
        <f>+'2018 Load Forecast Output'!H9</f>
        <v>44763571.753431931</v>
      </c>
      <c r="U7" s="45">
        <f>+'2018 Load Forecast Output'!I9</f>
        <v>50266094.4479234</v>
      </c>
      <c r="V7" s="45">
        <f>+'2018 Load Forecast Output'!J9</f>
        <v>44525605.414419457</v>
      </c>
      <c r="W7" s="45">
        <f>+'2018 Load Forecast Output'!K9</f>
        <v>40828945.346613027</v>
      </c>
      <c r="X7" s="45">
        <f>+'2018 Load Forecast Output'!L9</f>
        <v>33791593.607191935</v>
      </c>
      <c r="Y7" s="45">
        <f>+'2018 Load Forecast Output'!M9</f>
        <v>41686638.000590108</v>
      </c>
      <c r="Z7" s="45">
        <f>+'2018 Load Forecast Output'!N9</f>
        <v>44684050.972905345</v>
      </c>
      <c r="AA7" s="10"/>
      <c r="AB7" s="48">
        <f t="shared" ref="AB7:AB13" si="1">+B7*O7</f>
        <v>3762454.1585471919</v>
      </c>
      <c r="AC7" s="48">
        <f t="shared" si="0"/>
        <v>3343982.3553910032</v>
      </c>
      <c r="AD7" s="48">
        <f t="shared" si="0"/>
        <v>3531620.4474797999</v>
      </c>
      <c r="AE7" s="48">
        <f t="shared" si="0"/>
        <v>3132629.741034823</v>
      </c>
      <c r="AF7" s="48">
        <f t="shared" si="0"/>
        <v>4009973.2221770822</v>
      </c>
      <c r="AG7" s="48">
        <f t="shared" si="0"/>
        <v>4480101.6481203679</v>
      </c>
      <c r="AH7" s="48">
        <f t="shared" si="0"/>
        <v>5030814.2035929095</v>
      </c>
      <c r="AI7" s="48">
        <f t="shared" si="0"/>
        <v>4456285.1083348626</v>
      </c>
      <c r="AJ7" s="48">
        <f t="shared" si="0"/>
        <v>4086309.8759395471</v>
      </c>
      <c r="AK7" s="48">
        <f t="shared" si="0"/>
        <v>3381986.0275244354</v>
      </c>
      <c r="AL7" s="48">
        <f t="shared" si="0"/>
        <v>4115084.8067007796</v>
      </c>
      <c r="AM7" s="48">
        <f t="shared" si="0"/>
        <v>4410973.589615047</v>
      </c>
      <c r="AN7" s="49">
        <f t="shared" ref="AN7:AN13" si="2">SUM(AB7:AM7)</f>
        <v>47742215.184457853</v>
      </c>
    </row>
    <row r="8" spans="1:40" ht="15" x14ac:dyDescent="0.25">
      <c r="A8" s="7" t="s">
        <v>2</v>
      </c>
      <c r="B8" s="61">
        <f>+'COP Rates 2015-2019'!$B$3</f>
        <v>8.2160000000000025E-2</v>
      </c>
      <c r="C8" s="61">
        <f>+'COP Rates 2015-2019'!$B$3</f>
        <v>8.2160000000000025E-2</v>
      </c>
      <c r="D8" s="61">
        <f>+'COP Rates 2015-2019'!$B$3</f>
        <v>8.2160000000000025E-2</v>
      </c>
      <c r="E8" s="61">
        <f>+'COP Rates 2015-2019'!$B$3</f>
        <v>8.2160000000000025E-2</v>
      </c>
      <c r="F8" s="62">
        <f>+'COP Rates 2015-2019'!$C$3</f>
        <v>0.10008365000000001</v>
      </c>
      <c r="G8" s="62">
        <f>+'COP Rates 2015-2019'!$C$3</f>
        <v>0.10008365000000001</v>
      </c>
      <c r="H8" s="62">
        <f>+'COP Rates 2015-2019'!$C$3</f>
        <v>0.10008365000000001</v>
      </c>
      <c r="I8" s="62">
        <f>+'COP Rates 2015-2019'!$C$3</f>
        <v>0.10008365000000001</v>
      </c>
      <c r="J8" s="62">
        <f>+'COP Rates 2015-2019'!$C$3</f>
        <v>0.10008365000000001</v>
      </c>
      <c r="K8" s="62">
        <f>+'COP Rates 2015-2019'!$C$3</f>
        <v>0.10008365000000001</v>
      </c>
      <c r="L8" s="63">
        <f>+'COP Rates 2015-2019'!$D$3</f>
        <v>9.8714720209447618E-2</v>
      </c>
      <c r="M8" s="63">
        <f>+'COP Rates 2015-2019'!$D$3</f>
        <v>9.8714720209447618E-2</v>
      </c>
      <c r="N8" s="10"/>
      <c r="O8" s="45">
        <f>+'2018 Load Forecast Output'!C12</f>
        <v>18766197.489177879</v>
      </c>
      <c r="P8" s="45">
        <f>+'2018 Load Forecast Output'!D12</f>
        <v>17221648.474667374</v>
      </c>
      <c r="Q8" s="45">
        <f>+'2018 Load Forecast Output'!E12</f>
        <v>17852525.642384317</v>
      </c>
      <c r="R8" s="45">
        <f>+'2018 Load Forecast Output'!F12</f>
        <v>16473647.426683707</v>
      </c>
      <c r="S8" s="45">
        <f>+'2018 Load Forecast Output'!G12</f>
        <v>16836944.93318367</v>
      </c>
      <c r="T8" s="45">
        <f>+'2018 Load Forecast Output'!H12</f>
        <v>18057207.584250603</v>
      </c>
      <c r="U8" s="45">
        <f>+'2018 Load Forecast Output'!I12</f>
        <v>19760786.494057707</v>
      </c>
      <c r="V8" s="45">
        <f>+'2018 Load Forecast Output'!J12</f>
        <v>19221443.163931169</v>
      </c>
      <c r="W8" s="45">
        <f>+'2018 Load Forecast Output'!K12</f>
        <v>16992603.580876295</v>
      </c>
      <c r="X8" s="45">
        <f>+'2018 Load Forecast Output'!L12</f>
        <v>15969489.113400413</v>
      </c>
      <c r="Y8" s="45">
        <f>+'2018 Load Forecast Output'!M12</f>
        <v>16751258.015943449</v>
      </c>
      <c r="Z8" s="45">
        <f>+'2018 Load Forecast Output'!N12</f>
        <v>18119503.840706211</v>
      </c>
      <c r="AA8" s="10"/>
      <c r="AB8" s="48">
        <f t="shared" si="1"/>
        <v>1541830.7857108549</v>
      </c>
      <c r="AC8" s="48">
        <f t="shared" si="0"/>
        <v>1414930.6386786718</v>
      </c>
      <c r="AD8" s="48">
        <f t="shared" si="0"/>
        <v>1466763.5067782959</v>
      </c>
      <c r="AE8" s="48">
        <f t="shared" si="0"/>
        <v>1353474.8725763338</v>
      </c>
      <c r="AF8" s="48">
        <f t="shared" si="0"/>
        <v>1685102.9037620281</v>
      </c>
      <c r="AG8" s="48">
        <f t="shared" si="0"/>
        <v>1807231.243839483</v>
      </c>
      <c r="AH8" s="48">
        <f t="shared" si="0"/>
        <v>1977731.6391959989</v>
      </c>
      <c r="AI8" s="48">
        <f t="shared" si="0"/>
        <v>1923752.1901137799</v>
      </c>
      <c r="AJ8" s="48">
        <f t="shared" si="0"/>
        <v>1700681.7893771699</v>
      </c>
      <c r="AK8" s="48">
        <f t="shared" si="0"/>
        <v>1598284.7591043774</v>
      </c>
      <c r="AL8" s="48">
        <f t="shared" si="0"/>
        <v>1653595.7482001241</v>
      </c>
      <c r="AM8" s="48">
        <f t="shared" si="0"/>
        <v>1788661.7519693251</v>
      </c>
      <c r="AN8" s="49">
        <f t="shared" si="2"/>
        <v>19912041.829306442</v>
      </c>
    </row>
    <row r="9" spans="1:40" ht="15" x14ac:dyDescent="0.25">
      <c r="A9" s="7" t="s">
        <v>28</v>
      </c>
      <c r="B9" s="61">
        <f>+'COP Rates 2015-2019'!$B$3</f>
        <v>8.2160000000000025E-2</v>
      </c>
      <c r="C9" s="61">
        <f>+'COP Rates 2015-2019'!$B$3</f>
        <v>8.2160000000000025E-2</v>
      </c>
      <c r="D9" s="61">
        <f>+'COP Rates 2015-2019'!$B$3</f>
        <v>8.2160000000000025E-2</v>
      </c>
      <c r="E9" s="61">
        <f>+'COP Rates 2015-2019'!$B$3</f>
        <v>8.2160000000000025E-2</v>
      </c>
      <c r="F9" s="62">
        <f>+'COP Rates 2015-2019'!$C$3</f>
        <v>0.10008365000000001</v>
      </c>
      <c r="G9" s="62">
        <f>+'COP Rates 2015-2019'!$C$3</f>
        <v>0.10008365000000001</v>
      </c>
      <c r="H9" s="62">
        <f>+'COP Rates 2015-2019'!$C$3</f>
        <v>0.10008365000000001</v>
      </c>
      <c r="I9" s="62">
        <f>+'COP Rates 2015-2019'!$C$3</f>
        <v>0.10008365000000001</v>
      </c>
      <c r="J9" s="62">
        <f>+'COP Rates 2015-2019'!$C$3</f>
        <v>0.10008365000000001</v>
      </c>
      <c r="K9" s="62">
        <f>+'COP Rates 2015-2019'!$C$3</f>
        <v>0.10008365000000001</v>
      </c>
      <c r="L9" s="63">
        <f>+'COP Rates 2015-2019'!$D$3</f>
        <v>9.8714720209447618E-2</v>
      </c>
      <c r="M9" s="63">
        <f>+'COP Rates 2015-2019'!$D$3</f>
        <v>9.8714720209447618E-2</v>
      </c>
      <c r="N9" s="10"/>
      <c r="O9" s="45">
        <f>+'2018 Load Forecast Output'!C27</f>
        <v>0</v>
      </c>
      <c r="P9" s="45">
        <f>+'2018 Load Forecast Output'!D27</f>
        <v>0</v>
      </c>
      <c r="Q9" s="45">
        <f>+'2018 Load Forecast Output'!E27</f>
        <v>0</v>
      </c>
      <c r="R9" s="45">
        <f>+'2018 Load Forecast Output'!F27</f>
        <v>0</v>
      </c>
      <c r="S9" s="45">
        <f>+'2018 Load Forecast Output'!G27</f>
        <v>0</v>
      </c>
      <c r="T9" s="45">
        <f>+'2018 Load Forecast Output'!H27</f>
        <v>0</v>
      </c>
      <c r="U9" s="45">
        <f>+'2018 Load Forecast Output'!I27</f>
        <v>0</v>
      </c>
      <c r="V9" s="45">
        <f>+'2018 Load Forecast Output'!J27</f>
        <v>0</v>
      </c>
      <c r="W9" s="45">
        <f>+'2018 Load Forecast Output'!K27</f>
        <v>0</v>
      </c>
      <c r="X9" s="45">
        <f>+'2018 Load Forecast Output'!L27</f>
        <v>0</v>
      </c>
      <c r="Y9" s="45">
        <f>+'2018 Load Forecast Output'!M27</f>
        <v>0</v>
      </c>
      <c r="Z9" s="45">
        <f>+'2018 Load Forecast Output'!N27</f>
        <v>0</v>
      </c>
      <c r="AA9" s="10"/>
      <c r="AB9" s="48">
        <f t="shared" si="1"/>
        <v>0</v>
      </c>
      <c r="AC9" s="48">
        <f t="shared" si="0"/>
        <v>0</v>
      </c>
      <c r="AD9" s="48">
        <f t="shared" si="0"/>
        <v>0</v>
      </c>
      <c r="AE9" s="48">
        <f t="shared" si="0"/>
        <v>0</v>
      </c>
      <c r="AF9" s="48">
        <f t="shared" si="0"/>
        <v>0</v>
      </c>
      <c r="AG9" s="48">
        <f t="shared" si="0"/>
        <v>0</v>
      </c>
      <c r="AH9" s="48">
        <f t="shared" si="0"/>
        <v>0</v>
      </c>
      <c r="AI9" s="48">
        <f t="shared" si="0"/>
        <v>0</v>
      </c>
      <c r="AJ9" s="48">
        <f t="shared" si="0"/>
        <v>0</v>
      </c>
      <c r="AK9" s="48">
        <f t="shared" si="0"/>
        <v>0</v>
      </c>
      <c r="AL9" s="48">
        <f t="shared" si="0"/>
        <v>0</v>
      </c>
      <c r="AM9" s="48">
        <f t="shared" si="0"/>
        <v>0</v>
      </c>
      <c r="AN9" s="49">
        <f t="shared" si="2"/>
        <v>0</v>
      </c>
    </row>
    <row r="10" spans="1:40" ht="15" x14ac:dyDescent="0.25">
      <c r="A10" s="7" t="s">
        <v>29</v>
      </c>
      <c r="B10" s="61">
        <f>+'COP Rates 2015-2019'!$B$3</f>
        <v>8.2160000000000025E-2</v>
      </c>
      <c r="C10" s="61">
        <f>+'COP Rates 2015-2019'!$B$3</f>
        <v>8.2160000000000025E-2</v>
      </c>
      <c r="D10" s="61">
        <f>+'COP Rates 2015-2019'!$B$3</f>
        <v>8.2160000000000025E-2</v>
      </c>
      <c r="E10" s="61">
        <f>+'COP Rates 2015-2019'!$B$3</f>
        <v>8.2160000000000025E-2</v>
      </c>
      <c r="F10" s="62">
        <f>+'COP Rates 2015-2019'!$C$3</f>
        <v>0.10008365000000001</v>
      </c>
      <c r="G10" s="62">
        <f>+'COP Rates 2015-2019'!$C$3</f>
        <v>0.10008365000000001</v>
      </c>
      <c r="H10" s="62">
        <f>+'COP Rates 2015-2019'!$C$3</f>
        <v>0.10008365000000001</v>
      </c>
      <c r="I10" s="62">
        <f>+'COP Rates 2015-2019'!$C$3</f>
        <v>0.10008365000000001</v>
      </c>
      <c r="J10" s="62">
        <f>+'COP Rates 2015-2019'!$C$3</f>
        <v>0.10008365000000001</v>
      </c>
      <c r="K10" s="62">
        <f>+'COP Rates 2015-2019'!$C$3</f>
        <v>0.10008365000000001</v>
      </c>
      <c r="L10" s="63">
        <f>+'COP Rates 2015-2019'!$D$3</f>
        <v>9.8714720209447618E-2</v>
      </c>
      <c r="M10" s="63">
        <f>+'COP Rates 2015-2019'!$D$3</f>
        <v>9.8714720209447618E-2</v>
      </c>
      <c r="N10" s="10"/>
      <c r="O10" s="45">
        <f>+'2018 Load Forecast Output'!C30</f>
        <v>0</v>
      </c>
      <c r="P10" s="45">
        <f>+'2018 Load Forecast Output'!D30</f>
        <v>0</v>
      </c>
      <c r="Q10" s="45">
        <f>+'2018 Load Forecast Output'!E30</f>
        <v>0</v>
      </c>
      <c r="R10" s="45">
        <f>+'2018 Load Forecast Output'!F30</f>
        <v>0</v>
      </c>
      <c r="S10" s="45">
        <f>+'2018 Load Forecast Output'!G30</f>
        <v>0</v>
      </c>
      <c r="T10" s="45">
        <f>+'2018 Load Forecast Output'!H30</f>
        <v>0</v>
      </c>
      <c r="U10" s="45">
        <f>+'2018 Load Forecast Output'!I30</f>
        <v>0</v>
      </c>
      <c r="V10" s="45">
        <f>+'2018 Load Forecast Output'!J30</f>
        <v>0</v>
      </c>
      <c r="W10" s="45">
        <f>+'2018 Load Forecast Output'!K30</f>
        <v>0</v>
      </c>
      <c r="X10" s="45">
        <f>+'2018 Load Forecast Output'!L30</f>
        <v>0</v>
      </c>
      <c r="Y10" s="45">
        <f>+'2018 Load Forecast Output'!M30</f>
        <v>0</v>
      </c>
      <c r="Z10" s="45">
        <f>+'2018 Load Forecast Output'!N30</f>
        <v>0</v>
      </c>
      <c r="AA10" s="10"/>
      <c r="AB10" s="48">
        <f t="shared" si="1"/>
        <v>0</v>
      </c>
      <c r="AC10" s="48">
        <f t="shared" si="0"/>
        <v>0</v>
      </c>
      <c r="AD10" s="48">
        <f t="shared" si="0"/>
        <v>0</v>
      </c>
      <c r="AE10" s="48">
        <f t="shared" si="0"/>
        <v>0</v>
      </c>
      <c r="AF10" s="48">
        <f t="shared" si="0"/>
        <v>0</v>
      </c>
      <c r="AG10" s="48">
        <f t="shared" si="0"/>
        <v>0</v>
      </c>
      <c r="AH10" s="48">
        <f t="shared" si="0"/>
        <v>0</v>
      </c>
      <c r="AI10" s="48">
        <f t="shared" si="0"/>
        <v>0</v>
      </c>
      <c r="AJ10" s="48">
        <f t="shared" si="0"/>
        <v>0</v>
      </c>
      <c r="AK10" s="48">
        <f t="shared" si="0"/>
        <v>0</v>
      </c>
      <c r="AL10" s="48">
        <f t="shared" si="0"/>
        <v>0</v>
      </c>
      <c r="AM10" s="48">
        <f t="shared" si="0"/>
        <v>0</v>
      </c>
      <c r="AN10" s="49">
        <f t="shared" si="2"/>
        <v>0</v>
      </c>
    </row>
    <row r="11" spans="1:40" ht="15" x14ac:dyDescent="0.25">
      <c r="A11" s="7" t="s">
        <v>3</v>
      </c>
      <c r="B11" s="61">
        <f>+'COP Rates 2015-2019'!$B$3</f>
        <v>8.2160000000000025E-2</v>
      </c>
      <c r="C11" s="61">
        <f>+'COP Rates 2015-2019'!$B$3</f>
        <v>8.2160000000000025E-2</v>
      </c>
      <c r="D11" s="61">
        <f>+'COP Rates 2015-2019'!$B$3</f>
        <v>8.2160000000000025E-2</v>
      </c>
      <c r="E11" s="61">
        <f>+'COP Rates 2015-2019'!$B$3</f>
        <v>8.2160000000000025E-2</v>
      </c>
      <c r="F11" s="62">
        <f>+'COP Rates 2015-2019'!$C$3</f>
        <v>0.10008365000000001</v>
      </c>
      <c r="G11" s="62">
        <f>+'COP Rates 2015-2019'!$C$3</f>
        <v>0.10008365000000001</v>
      </c>
      <c r="H11" s="62">
        <f>+'COP Rates 2015-2019'!$C$3</f>
        <v>0.10008365000000001</v>
      </c>
      <c r="I11" s="62">
        <f>+'COP Rates 2015-2019'!$C$3</f>
        <v>0.10008365000000001</v>
      </c>
      <c r="J11" s="62">
        <f>+'COP Rates 2015-2019'!$C$3</f>
        <v>0.10008365000000001</v>
      </c>
      <c r="K11" s="62">
        <f>+'COP Rates 2015-2019'!$C$3</f>
        <v>0.10008365000000001</v>
      </c>
      <c r="L11" s="63">
        <f>+'COP Rates 2015-2019'!$D$3</f>
        <v>9.8714720209447618E-2</v>
      </c>
      <c r="M11" s="63">
        <f>+'COP Rates 2015-2019'!$D$3</f>
        <v>9.8714720209447618E-2</v>
      </c>
      <c r="N11" s="10"/>
      <c r="O11" s="45">
        <f>+'2018 Load Forecast Output'!C15</f>
        <v>901619.37803986436</v>
      </c>
      <c r="P11" s="45">
        <f>+'2018 Load Forecast Output'!D15</f>
        <v>853144.44176381163</v>
      </c>
      <c r="Q11" s="45">
        <f>+'2018 Load Forecast Output'!E15</f>
        <v>857142.338460873</v>
      </c>
      <c r="R11" s="45">
        <f>+'2018 Load Forecast Output'!F15</f>
        <v>826313.81562599493</v>
      </c>
      <c r="S11" s="45">
        <f>+'2018 Load Forecast Output'!G15</f>
        <v>824491.73728367104</v>
      </c>
      <c r="T11" s="45">
        <f>+'2018 Load Forecast Output'!H15</f>
        <v>1029307.5010364446</v>
      </c>
      <c r="U11" s="45">
        <f>+'2018 Load Forecast Output'!I15</f>
        <v>1103083.4479463082</v>
      </c>
      <c r="V11" s="45">
        <f>+'2018 Load Forecast Output'!J15</f>
        <v>878271.26011836366</v>
      </c>
      <c r="W11" s="45">
        <f>+'2018 Load Forecast Output'!K15</f>
        <v>693069.59417137422</v>
      </c>
      <c r="X11" s="45">
        <f>+'2018 Load Forecast Output'!L15</f>
        <v>765401.85151921818</v>
      </c>
      <c r="Y11" s="45">
        <f>+'2018 Load Forecast Output'!M15</f>
        <v>962047.88334470999</v>
      </c>
      <c r="Z11" s="45">
        <f>+'2018 Load Forecast Output'!N15</f>
        <v>1066246.1273326611</v>
      </c>
      <c r="AA11" s="10"/>
      <c r="AB11" s="48">
        <f t="shared" si="1"/>
        <v>74077.04809975528</v>
      </c>
      <c r="AC11" s="48">
        <f t="shared" si="0"/>
        <v>70094.347335314786</v>
      </c>
      <c r="AD11" s="48">
        <f t="shared" si="0"/>
        <v>70422.814527945346</v>
      </c>
      <c r="AE11" s="48">
        <f t="shared" si="0"/>
        <v>67889.943091831767</v>
      </c>
      <c r="AF11" s="48">
        <f t="shared" si="0"/>
        <v>82518.142462190895</v>
      </c>
      <c r="AG11" s="48">
        <f t="shared" si="0"/>
        <v>103016.85167610616</v>
      </c>
      <c r="AH11" s="48">
        <f t="shared" si="0"/>
        <v>110400.61772505153</v>
      </c>
      <c r="AI11" s="48">
        <f t="shared" si="0"/>
        <v>87900.593402745275</v>
      </c>
      <c r="AJ11" s="48">
        <f t="shared" si="0"/>
        <v>69364.934688689871</v>
      </c>
      <c r="AK11" s="48">
        <f t="shared" si="0"/>
        <v>76604.211016801404</v>
      </c>
      <c r="AL11" s="48">
        <f t="shared" si="0"/>
        <v>94968.287632464344</v>
      </c>
      <c r="AM11" s="48">
        <f t="shared" si="0"/>
        <v>105254.1881340507</v>
      </c>
      <c r="AN11" s="49">
        <f t="shared" si="2"/>
        <v>1012511.9797929474</v>
      </c>
    </row>
    <row r="12" spans="1:40" ht="15" x14ac:dyDescent="0.25">
      <c r="A12" s="7" t="s">
        <v>4</v>
      </c>
      <c r="B12" s="61">
        <f>+'COP Rates 2015-2019'!$B$3</f>
        <v>8.2160000000000025E-2</v>
      </c>
      <c r="C12" s="61">
        <f>+'COP Rates 2015-2019'!$B$3</f>
        <v>8.2160000000000025E-2</v>
      </c>
      <c r="D12" s="61">
        <f>+'COP Rates 2015-2019'!$B$3</f>
        <v>8.2160000000000025E-2</v>
      </c>
      <c r="E12" s="61">
        <f>+'COP Rates 2015-2019'!$B$3</f>
        <v>8.2160000000000025E-2</v>
      </c>
      <c r="F12" s="62">
        <f>+'COP Rates 2015-2019'!$C$3</f>
        <v>0.10008365000000001</v>
      </c>
      <c r="G12" s="62">
        <f>+'COP Rates 2015-2019'!$C$3</f>
        <v>0.10008365000000001</v>
      </c>
      <c r="H12" s="62">
        <f>+'COP Rates 2015-2019'!$C$3</f>
        <v>0.10008365000000001</v>
      </c>
      <c r="I12" s="62">
        <f>+'COP Rates 2015-2019'!$C$3</f>
        <v>0.10008365000000001</v>
      </c>
      <c r="J12" s="62">
        <f>+'COP Rates 2015-2019'!$C$3</f>
        <v>0.10008365000000001</v>
      </c>
      <c r="K12" s="62">
        <f>+'COP Rates 2015-2019'!$C$3</f>
        <v>0.10008365000000001</v>
      </c>
      <c r="L12" s="63">
        <f>+'COP Rates 2015-2019'!$D$3</f>
        <v>9.8714720209447618E-2</v>
      </c>
      <c r="M12" s="63">
        <f>+'COP Rates 2015-2019'!$D$3</f>
        <v>9.8714720209447618E-2</v>
      </c>
      <c r="N12" s="10"/>
      <c r="O12" s="45">
        <f>+'2018 Load Forecast Output'!C18</f>
        <v>39867.421037270651</v>
      </c>
      <c r="P12" s="45">
        <f>+'2018 Load Forecast Output'!D18</f>
        <v>24772.606620761067</v>
      </c>
      <c r="Q12" s="45">
        <f>+'2018 Load Forecast Output'!E18</f>
        <v>34177.877308875439</v>
      </c>
      <c r="R12" s="45">
        <f>+'2018 Load Forecast Output'!F18</f>
        <v>23434.444629365196</v>
      </c>
      <c r="S12" s="45">
        <f>+'2018 Load Forecast Output'!G18</f>
        <v>38169.319782781997</v>
      </c>
      <c r="T12" s="45">
        <f>+'2018 Load Forecast Output'!H18</f>
        <v>31083.621416162099</v>
      </c>
      <c r="U12" s="45">
        <f>+'2018 Load Forecast Output'!I18</f>
        <v>47515.721306018102</v>
      </c>
      <c r="V12" s="45">
        <f>+'2018 Load Forecast Output'!J18</f>
        <v>28480.848879425441</v>
      </c>
      <c r="W12" s="45">
        <f>+'2018 Load Forecast Output'!K18</f>
        <v>28246.450981658458</v>
      </c>
      <c r="X12" s="45">
        <f>+'2018 Load Forecast Output'!L18</f>
        <v>21357.471814721168</v>
      </c>
      <c r="Y12" s="45">
        <f>+'2018 Load Forecast Output'!M18</f>
        <v>41658.502014885438</v>
      </c>
      <c r="Z12" s="45">
        <f>+'2018 Load Forecast Output'!N18</f>
        <v>33860.258617098261</v>
      </c>
      <c r="AA12" s="10"/>
      <c r="AB12" s="48">
        <f t="shared" si="1"/>
        <v>3275.5073124221576</v>
      </c>
      <c r="AC12" s="48">
        <f t="shared" si="0"/>
        <v>2035.3173599617298</v>
      </c>
      <c r="AD12" s="48">
        <f t="shared" si="0"/>
        <v>2808.0543996972069</v>
      </c>
      <c r="AE12" s="48">
        <f t="shared" si="0"/>
        <v>1925.3739707486452</v>
      </c>
      <c r="AF12" s="48">
        <f t="shared" si="0"/>
        <v>3820.1248418780297</v>
      </c>
      <c r="AG12" s="48">
        <f t="shared" si="0"/>
        <v>3110.9622865476722</v>
      </c>
      <c r="AH12" s="48">
        <f t="shared" si="0"/>
        <v>4755.5468206890591</v>
      </c>
      <c r="AI12" s="48">
        <f t="shared" si="0"/>
        <v>2850.4673109513083</v>
      </c>
      <c r="AJ12" s="48">
        <f t="shared" si="0"/>
        <v>2827.0079137904618</v>
      </c>
      <c r="AK12" s="48">
        <f t="shared" si="0"/>
        <v>2137.5337339894186</v>
      </c>
      <c r="AL12" s="48">
        <f t="shared" si="0"/>
        <v>4112.3073707441263</v>
      </c>
      <c r="AM12" s="48">
        <f t="shared" si="0"/>
        <v>3342.5059556063925</v>
      </c>
      <c r="AN12" s="49">
        <f t="shared" si="2"/>
        <v>37000.70927702621</v>
      </c>
    </row>
    <row r="13" spans="1:40" ht="15" x14ac:dyDescent="0.25">
      <c r="A13" s="7" t="s">
        <v>5</v>
      </c>
      <c r="B13" s="61">
        <f>+'COP Rates 2015-2019'!$B$3</f>
        <v>8.2160000000000025E-2</v>
      </c>
      <c r="C13" s="61">
        <f>+'COP Rates 2015-2019'!$B$3</f>
        <v>8.2160000000000025E-2</v>
      </c>
      <c r="D13" s="61">
        <f>+'COP Rates 2015-2019'!$B$3</f>
        <v>8.2160000000000025E-2</v>
      </c>
      <c r="E13" s="61">
        <f>+'COP Rates 2015-2019'!$B$3</f>
        <v>8.2160000000000025E-2</v>
      </c>
      <c r="F13" s="62">
        <f>+'COP Rates 2015-2019'!$C$3</f>
        <v>0.10008365000000001</v>
      </c>
      <c r="G13" s="62">
        <f>+'COP Rates 2015-2019'!$C$3</f>
        <v>0.10008365000000001</v>
      </c>
      <c r="H13" s="62">
        <f>+'COP Rates 2015-2019'!$C$3</f>
        <v>0.10008365000000001</v>
      </c>
      <c r="I13" s="62">
        <f>+'COP Rates 2015-2019'!$C$3</f>
        <v>0.10008365000000001</v>
      </c>
      <c r="J13" s="62">
        <f>+'COP Rates 2015-2019'!$C$3</f>
        <v>0.10008365000000001</v>
      </c>
      <c r="K13" s="62">
        <f>+'COP Rates 2015-2019'!$C$3</f>
        <v>0.10008365000000001</v>
      </c>
      <c r="L13" s="63">
        <f>+'COP Rates 2015-2019'!$D$3</f>
        <v>9.8714720209447618E-2</v>
      </c>
      <c r="M13" s="63">
        <f>+'COP Rates 2015-2019'!$D$3</f>
        <v>9.8714720209447618E-2</v>
      </c>
      <c r="N13" s="10"/>
      <c r="O13" s="45">
        <f>+'2018 Load Forecast Output'!C21</f>
        <v>29287.123590187304</v>
      </c>
      <c r="P13" s="45">
        <f>+'2018 Load Forecast Output'!D21</f>
        <v>29129.69665038689</v>
      </c>
      <c r="Q13" s="45">
        <f>+'2018 Load Forecast Output'!E21</f>
        <v>24708.903788970358</v>
      </c>
      <c r="R13" s="45">
        <f>+'2018 Load Forecast Output'!F21</f>
        <v>22826.584044182575</v>
      </c>
      <c r="S13" s="45">
        <f>+'2018 Load Forecast Output'!G21</f>
        <v>19761.355004251192</v>
      </c>
      <c r="T13" s="45">
        <f>+'2018 Load Forecast Output'!H21</f>
        <v>17583.315506565152</v>
      </c>
      <c r="U13" s="45">
        <f>+'2018 Load Forecast Output'!I21</f>
        <v>19166.643491702867</v>
      </c>
      <c r="V13" s="45">
        <f>+'2018 Load Forecast Output'!J21</f>
        <v>21164.484067461479</v>
      </c>
      <c r="W13" s="45">
        <f>+'2018 Load Forecast Output'!K21</f>
        <v>24452.99304197223</v>
      </c>
      <c r="X13" s="45">
        <f>+'2018 Load Forecast Output'!L21</f>
        <v>26368.949808783895</v>
      </c>
      <c r="Y13" s="45">
        <f>+'2018 Load Forecast Output'!M21</f>
        <v>29282.96735080217</v>
      </c>
      <c r="Z13" s="45">
        <f>+'2018 Load Forecast Output'!N21</f>
        <v>32414.750423711197</v>
      </c>
      <c r="AA13" s="10"/>
      <c r="AB13" s="48">
        <f t="shared" si="1"/>
        <v>2406.2300741697895</v>
      </c>
      <c r="AC13" s="48">
        <f t="shared" si="0"/>
        <v>2393.2958767957875</v>
      </c>
      <c r="AD13" s="48">
        <f t="shared" si="0"/>
        <v>2030.0835353018051</v>
      </c>
      <c r="AE13" s="48">
        <f t="shared" si="0"/>
        <v>1875.4321450700409</v>
      </c>
      <c r="AF13" s="48">
        <f t="shared" si="0"/>
        <v>1977.788537771225</v>
      </c>
      <c r="AG13" s="48">
        <f t="shared" si="0"/>
        <v>1759.8023949986396</v>
      </c>
      <c r="AH13" s="48">
        <f t="shared" si="0"/>
        <v>1918.267638898368</v>
      </c>
      <c r="AI13" s="48">
        <f t="shared" si="0"/>
        <v>2118.218815838391</v>
      </c>
      <c r="AJ13" s="48">
        <f t="shared" si="0"/>
        <v>2447.3447970651841</v>
      </c>
      <c r="AK13" s="48">
        <f t="shared" si="0"/>
        <v>2639.1007435298943</v>
      </c>
      <c r="AL13" s="48">
        <f t="shared" si="0"/>
        <v>2890.6599289368255</v>
      </c>
      <c r="AM13" s="48">
        <f t="shared" si="0"/>
        <v>3199.8130187357247</v>
      </c>
      <c r="AN13" s="49">
        <f t="shared" si="2"/>
        <v>27656.037507111672</v>
      </c>
    </row>
    <row r="14" spans="1:40" ht="15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46">
        <f>SUM(O6:O13)</f>
        <v>207881139.79023665</v>
      </c>
      <c r="P14" s="46">
        <f t="shared" ref="P14:Z14" si="3">SUM(P6:P13)</f>
        <v>186217274.90958723</v>
      </c>
      <c r="Q14" s="46">
        <f t="shared" si="3"/>
        <v>190993028.1934202</v>
      </c>
      <c r="R14" s="46">
        <f t="shared" si="3"/>
        <v>172099253.54743937</v>
      </c>
      <c r="S14" s="46">
        <f t="shared" si="3"/>
        <v>175097060.70558912</v>
      </c>
      <c r="T14" s="46">
        <f t="shared" si="3"/>
        <v>199725977.85011607</v>
      </c>
      <c r="U14" s="46">
        <f t="shared" si="3"/>
        <v>234946283.35744584</v>
      </c>
      <c r="V14" s="46">
        <f t="shared" si="3"/>
        <v>219679510.14406791</v>
      </c>
      <c r="W14" s="46">
        <f t="shared" si="3"/>
        <v>186658316.13049528</v>
      </c>
      <c r="X14" s="46">
        <f t="shared" si="3"/>
        <v>177672923.35634187</v>
      </c>
      <c r="Y14" s="46">
        <f t="shared" si="3"/>
        <v>190733316.90011162</v>
      </c>
      <c r="Z14" s="46">
        <f t="shared" si="3"/>
        <v>205403426.41386336</v>
      </c>
      <c r="AA14" s="10"/>
      <c r="AB14" s="49">
        <f>SUM(AB6:AB13)</f>
        <v>17079514.44516585</v>
      </c>
      <c r="AC14" s="49">
        <f t="shared" ref="AC14:AN14" si="4">SUM(AC6:AC13)</f>
        <v>15299611.306571689</v>
      </c>
      <c r="AD14" s="49">
        <f t="shared" si="4"/>
        <v>15691987.196371408</v>
      </c>
      <c r="AE14" s="49">
        <f t="shared" si="4"/>
        <v>14139674.671457622</v>
      </c>
      <c r="AF14" s="49">
        <f t="shared" si="4"/>
        <v>17524352.939686932</v>
      </c>
      <c r="AG14" s="49">
        <f t="shared" si="4"/>
        <v>19989304.863058772</v>
      </c>
      <c r="AH14" s="49">
        <f t="shared" si="4"/>
        <v>23514281.592347436</v>
      </c>
      <c r="AI14" s="49">
        <f t="shared" si="4"/>
        <v>21986327.20543034</v>
      </c>
      <c r="AJ14" s="49">
        <f t="shared" si="4"/>
        <v>18681445.581193849</v>
      </c>
      <c r="AK14" s="49">
        <f t="shared" si="4"/>
        <v>17782154.675672945</v>
      </c>
      <c r="AL14" s="49">
        <f t="shared" si="4"/>
        <v>18828186.012414429</v>
      </c>
      <c r="AM14" s="49">
        <f t="shared" si="4"/>
        <v>20276341.768506389</v>
      </c>
      <c r="AN14" s="87">
        <f t="shared" si="4"/>
        <v>220793182.25787768</v>
      </c>
    </row>
    <row r="15" spans="1:40" ht="15" x14ac:dyDescent="0.25">
      <c r="A15" s="8"/>
      <c r="B15" s="67" t="s">
        <v>20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9"/>
      <c r="O15" s="67" t="s">
        <v>30</v>
      </c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9"/>
      <c r="AB15" s="67" t="s">
        <v>37</v>
      </c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8"/>
    </row>
    <row r="16" spans="1:40" ht="15" x14ac:dyDescent="0.25">
      <c r="A16" s="8" t="s">
        <v>32</v>
      </c>
      <c r="B16" s="8" t="s">
        <v>6</v>
      </c>
      <c r="C16" s="8" t="s">
        <v>7</v>
      </c>
      <c r="D16" s="8" t="s">
        <v>8</v>
      </c>
      <c r="E16" s="8" t="s">
        <v>9</v>
      </c>
      <c r="F16" s="8" t="s">
        <v>10</v>
      </c>
      <c r="G16" s="8" t="s">
        <v>11</v>
      </c>
      <c r="H16" s="8" t="s">
        <v>12</v>
      </c>
      <c r="I16" s="8" t="s">
        <v>13</v>
      </c>
      <c r="J16" s="8" t="s">
        <v>14</v>
      </c>
      <c r="K16" s="8" t="s">
        <v>15</v>
      </c>
      <c r="L16" s="8" t="s">
        <v>16</v>
      </c>
      <c r="M16" s="8" t="s">
        <v>17</v>
      </c>
      <c r="N16" s="9"/>
      <c r="O16" s="8" t="s">
        <v>6</v>
      </c>
      <c r="P16" s="8" t="s">
        <v>7</v>
      </c>
      <c r="Q16" s="8" t="s">
        <v>8</v>
      </c>
      <c r="R16" s="8" t="s">
        <v>9</v>
      </c>
      <c r="S16" s="8" t="s">
        <v>10</v>
      </c>
      <c r="T16" s="8" t="s">
        <v>11</v>
      </c>
      <c r="U16" s="8" t="s">
        <v>12</v>
      </c>
      <c r="V16" s="8" t="s">
        <v>13</v>
      </c>
      <c r="W16" s="8" t="s">
        <v>14</v>
      </c>
      <c r="X16" s="8" t="s">
        <v>15</v>
      </c>
      <c r="Y16" s="8" t="s">
        <v>16</v>
      </c>
      <c r="Z16" s="8" t="s">
        <v>17</v>
      </c>
      <c r="AA16" s="9"/>
      <c r="AB16" s="8" t="s">
        <v>6</v>
      </c>
      <c r="AC16" s="8" t="s">
        <v>7</v>
      </c>
      <c r="AD16" s="8" t="s">
        <v>8</v>
      </c>
      <c r="AE16" s="8" t="s">
        <v>9</v>
      </c>
      <c r="AF16" s="8" t="s">
        <v>10</v>
      </c>
      <c r="AG16" s="8" t="s">
        <v>11</v>
      </c>
      <c r="AH16" s="8" t="s">
        <v>12</v>
      </c>
      <c r="AI16" s="8" t="s">
        <v>13</v>
      </c>
      <c r="AJ16" s="8" t="s">
        <v>14</v>
      </c>
      <c r="AK16" s="8" t="s">
        <v>15</v>
      </c>
      <c r="AL16" s="8" t="s">
        <v>16</v>
      </c>
      <c r="AM16" s="8" t="s">
        <v>17</v>
      </c>
      <c r="AN16" s="8" t="s">
        <v>19</v>
      </c>
    </row>
    <row r="17" spans="1:40" ht="15" x14ac:dyDescent="0.25">
      <c r="A17" s="7" t="s">
        <v>0</v>
      </c>
      <c r="B17" s="61">
        <f>+'COP Rates 2015-2019'!$B$4</f>
        <v>2.281E-2</v>
      </c>
      <c r="C17" s="61">
        <f>+'COP Rates 2015-2019'!$B$4</f>
        <v>2.281E-2</v>
      </c>
      <c r="D17" s="61">
        <f>+'COP Rates 2015-2019'!$B$4</f>
        <v>2.281E-2</v>
      </c>
      <c r="E17" s="61">
        <f>+'COP Rates 2015-2019'!$B$4</f>
        <v>2.281E-2</v>
      </c>
      <c r="F17" s="15">
        <f>+'COP Rates 2015-2019'!$C$4</f>
        <v>2.281E-2</v>
      </c>
      <c r="G17" s="15">
        <f>+'COP Rates 2015-2019'!$C$4</f>
        <v>2.281E-2</v>
      </c>
      <c r="H17" s="15">
        <f>+'COP Rates 2015-2019'!$C$4</f>
        <v>2.281E-2</v>
      </c>
      <c r="I17" s="15">
        <f>+'COP Rates 2015-2019'!$C$4</f>
        <v>2.281E-2</v>
      </c>
      <c r="J17" s="15">
        <f>+'COP Rates 2015-2019'!$C$4</f>
        <v>2.281E-2</v>
      </c>
      <c r="K17" s="15">
        <f>+'COP Rates 2015-2019'!$C$4</f>
        <v>2.281E-2</v>
      </c>
      <c r="L17" s="16">
        <f>+'COP Rates 2015-2019'!$D$4</f>
        <v>1.9210000000000001E-2</v>
      </c>
      <c r="M17" s="16">
        <f>+'COP Rates 2015-2019'!$D$4</f>
        <v>1.9210000000000001E-2</v>
      </c>
      <c r="N17" s="10"/>
      <c r="O17" s="45">
        <f>+'2018 Load Forecast Output'!C7</f>
        <v>8253043.245061785</v>
      </c>
      <c r="P17" s="45">
        <f>+'2018 Load Forecast Output'!D7</f>
        <v>7385576.8520698696</v>
      </c>
      <c r="Q17" s="45">
        <f>+'2018 Load Forecast Output'!E7</f>
        <v>7492955.199468866</v>
      </c>
      <c r="R17" s="45">
        <f>+'2018 Load Forecast Output'!F7</f>
        <v>6761563.1920556873</v>
      </c>
      <c r="S17" s="45">
        <f>+'2018 Load Forecast Output'!G7</f>
        <v>6801384.8008739799</v>
      </c>
      <c r="T17" s="45">
        <f>+'2018 Load Forecast Output'!H7</f>
        <v>7874875.0309788287</v>
      </c>
      <c r="U17" s="45">
        <f>+'2018 Load Forecast Output'!I7</f>
        <v>9493736.8660908639</v>
      </c>
      <c r="V17" s="45">
        <f>+'2018 Load Forecast Output'!J7</f>
        <v>8986721.3970602155</v>
      </c>
      <c r="W17" s="45">
        <f>+'2018 Load Forecast Output'!K7</f>
        <v>7426350.7188231498</v>
      </c>
      <c r="X17" s="45">
        <f>+'2018 Load Forecast Output'!L7</f>
        <v>7368820.8183144778</v>
      </c>
      <c r="Y17" s="45">
        <f>+'2018 Load Forecast Output'!M7</f>
        <v>7610221.3794874549</v>
      </c>
      <c r="Z17" s="45">
        <f>+'2018 Load Forecast Output'!N7</f>
        <v>8201873.4716679454</v>
      </c>
      <c r="AA17" s="10"/>
      <c r="AB17" s="48">
        <f>+B17*O17</f>
        <v>188251.91641985931</v>
      </c>
      <c r="AC17" s="48">
        <f t="shared" ref="AC17:AC24" si="5">+C17*P17</f>
        <v>168465.00799571373</v>
      </c>
      <c r="AD17" s="48">
        <f t="shared" ref="AD17:AD24" si="6">+D17*Q17</f>
        <v>170914.30809988483</v>
      </c>
      <c r="AE17" s="48">
        <f t="shared" ref="AE17:AE24" si="7">+E17*R17</f>
        <v>154231.25641079023</v>
      </c>
      <c r="AF17" s="48">
        <f t="shared" ref="AF17:AF24" si="8">+F17*S17</f>
        <v>155139.58730793549</v>
      </c>
      <c r="AG17" s="48">
        <f t="shared" ref="AG17:AG24" si="9">+G17*T17</f>
        <v>179625.89945662708</v>
      </c>
      <c r="AH17" s="48">
        <f t="shared" ref="AH17:AH24" si="10">+H17*U17</f>
        <v>216552.1379155326</v>
      </c>
      <c r="AI17" s="48">
        <f t="shared" ref="AI17:AI24" si="11">+I17*V17</f>
        <v>204987.11506694352</v>
      </c>
      <c r="AJ17" s="48">
        <f t="shared" ref="AJ17:AJ24" si="12">+J17*W17</f>
        <v>169395.05989635605</v>
      </c>
      <c r="AK17" s="48">
        <f t="shared" ref="AK17:AK24" si="13">+K17*X17</f>
        <v>168082.80286575324</v>
      </c>
      <c r="AL17" s="48">
        <f t="shared" ref="AL17:AL24" si="14">+L17*Y17</f>
        <v>146192.352699954</v>
      </c>
      <c r="AM17" s="48">
        <f t="shared" ref="AM17:AM24" si="15">+M17*Z17</f>
        <v>157557.98939074125</v>
      </c>
      <c r="AN17" s="49">
        <f>SUM(AB17:AM17)</f>
        <v>2079395.4335260913</v>
      </c>
    </row>
    <row r="18" spans="1:40" ht="15" x14ac:dyDescent="0.25">
      <c r="A18" s="7" t="s">
        <v>1</v>
      </c>
      <c r="B18" s="61">
        <f>+'COP Rates 2015-2019'!$B$4</f>
        <v>2.281E-2</v>
      </c>
      <c r="C18" s="61">
        <f>+'COP Rates 2015-2019'!$B$4</f>
        <v>2.281E-2</v>
      </c>
      <c r="D18" s="61">
        <f>+'COP Rates 2015-2019'!$B$4</f>
        <v>2.281E-2</v>
      </c>
      <c r="E18" s="61">
        <f>+'COP Rates 2015-2019'!$B$4</f>
        <v>2.281E-2</v>
      </c>
      <c r="F18" s="15">
        <f>+'COP Rates 2015-2019'!$C$4</f>
        <v>2.281E-2</v>
      </c>
      <c r="G18" s="15">
        <f>+'COP Rates 2015-2019'!$C$4</f>
        <v>2.281E-2</v>
      </c>
      <c r="H18" s="15">
        <f>+'COP Rates 2015-2019'!$C$4</f>
        <v>2.281E-2</v>
      </c>
      <c r="I18" s="15">
        <f>+'COP Rates 2015-2019'!$C$4</f>
        <v>2.281E-2</v>
      </c>
      <c r="J18" s="15">
        <f>+'COP Rates 2015-2019'!$C$4</f>
        <v>2.281E-2</v>
      </c>
      <c r="K18" s="15">
        <f>+'COP Rates 2015-2019'!$C$4</f>
        <v>2.281E-2</v>
      </c>
      <c r="L18" s="16">
        <f>+'COP Rates 2015-2019'!$D$4</f>
        <v>1.9210000000000001E-2</v>
      </c>
      <c r="M18" s="16">
        <f>+'COP Rates 2015-2019'!$D$4</f>
        <v>1.9210000000000001E-2</v>
      </c>
      <c r="N18" s="10"/>
      <c r="O18" s="45">
        <f>+'2018 Load Forecast Output'!C10</f>
        <v>9687028.1430091709</v>
      </c>
      <c r="P18" s="45">
        <f>+'2018 Load Forecast Output'!D10</f>
        <v>8609606.8739630431</v>
      </c>
      <c r="Q18" s="45">
        <f>+'2018 Load Forecast Output'!E10</f>
        <v>9092710.5616546348</v>
      </c>
      <c r="R18" s="45">
        <f>+'2018 Load Forecast Output'!F10</f>
        <v>8065446.4305152893</v>
      </c>
      <c r="S18" s="45">
        <f>+'2018 Load Forecast Output'!G10</f>
        <v>8475359.1698097065</v>
      </c>
      <c r="T18" s="45">
        <f>+'2018 Load Forecast Output'!H10</f>
        <v>9469008.5148403347</v>
      </c>
      <c r="U18" s="45">
        <f>+'2018 Load Forecast Output'!I10</f>
        <v>10632978.059858762</v>
      </c>
      <c r="V18" s="45">
        <f>+'2018 Load Forecast Output'!J10</f>
        <v>9418670.5904502496</v>
      </c>
      <c r="W18" s="45">
        <f>+'2018 Load Forecast Output'!K10</f>
        <v>8636702.0323705301</v>
      </c>
      <c r="X18" s="45">
        <f>+'2018 Load Forecast Output'!L10</f>
        <v>7148064.264375709</v>
      </c>
      <c r="Y18" s="45">
        <f>+'2018 Load Forecast Output'!M10</f>
        <v>8818133.020236291</v>
      </c>
      <c r="Z18" s="45">
        <f>+'2018 Load Forecast Output'!N10</f>
        <v>9452187.181814</v>
      </c>
      <c r="AA18" s="10"/>
      <c r="AB18" s="48">
        <f t="shared" ref="AB18:AB24" si="16">+B18*O18</f>
        <v>220961.11194203919</v>
      </c>
      <c r="AC18" s="48">
        <f t="shared" si="5"/>
        <v>196385.13279509702</v>
      </c>
      <c r="AD18" s="48">
        <f t="shared" si="6"/>
        <v>207404.72791134223</v>
      </c>
      <c r="AE18" s="48">
        <f t="shared" si="7"/>
        <v>183972.83308005377</v>
      </c>
      <c r="AF18" s="48">
        <f t="shared" si="8"/>
        <v>193322.9426633594</v>
      </c>
      <c r="AG18" s="48">
        <f t="shared" si="9"/>
        <v>215988.08422350805</v>
      </c>
      <c r="AH18" s="48">
        <f t="shared" si="10"/>
        <v>242538.22954537836</v>
      </c>
      <c r="AI18" s="48">
        <f t="shared" si="11"/>
        <v>214839.87616817019</v>
      </c>
      <c r="AJ18" s="48">
        <f t="shared" si="12"/>
        <v>197003.1733583718</v>
      </c>
      <c r="AK18" s="48">
        <f t="shared" si="13"/>
        <v>163047.34587040992</v>
      </c>
      <c r="AL18" s="48">
        <f t="shared" si="14"/>
        <v>169396.33531873915</v>
      </c>
      <c r="AM18" s="48">
        <f t="shared" si="15"/>
        <v>181576.51576264694</v>
      </c>
      <c r="AN18" s="49">
        <f t="shared" ref="AN18:AN24" si="17">SUM(AB18:AM18)</f>
        <v>2386436.3086391161</v>
      </c>
    </row>
    <row r="19" spans="1:40" ht="15" x14ac:dyDescent="0.25">
      <c r="A19" s="7" t="s">
        <v>2</v>
      </c>
      <c r="B19" s="61">
        <f>+'COP Rates 2015-2019'!$B$4</f>
        <v>2.281E-2</v>
      </c>
      <c r="C19" s="61">
        <f>+'COP Rates 2015-2019'!$B$4</f>
        <v>2.281E-2</v>
      </c>
      <c r="D19" s="61">
        <f>+'COP Rates 2015-2019'!$B$4</f>
        <v>2.281E-2</v>
      </c>
      <c r="E19" s="61">
        <f>+'COP Rates 2015-2019'!$B$4</f>
        <v>2.281E-2</v>
      </c>
      <c r="F19" s="15">
        <f>+'COP Rates 2015-2019'!$C$4</f>
        <v>2.281E-2</v>
      </c>
      <c r="G19" s="15">
        <f>+'COP Rates 2015-2019'!$C$4</f>
        <v>2.281E-2</v>
      </c>
      <c r="H19" s="15">
        <f>+'COP Rates 2015-2019'!$C$4</f>
        <v>2.281E-2</v>
      </c>
      <c r="I19" s="15">
        <f>+'COP Rates 2015-2019'!$C$4</f>
        <v>2.281E-2</v>
      </c>
      <c r="J19" s="15">
        <f>+'COP Rates 2015-2019'!$C$4</f>
        <v>2.281E-2</v>
      </c>
      <c r="K19" s="15">
        <f>+'COP Rates 2015-2019'!$C$4</f>
        <v>2.281E-2</v>
      </c>
      <c r="L19" s="16">
        <f>+'COP Rates 2015-2019'!$D$4</f>
        <v>1.9210000000000001E-2</v>
      </c>
      <c r="M19" s="16">
        <f>+'COP Rates 2015-2019'!$D$4</f>
        <v>1.9210000000000001E-2</v>
      </c>
      <c r="N19" s="10"/>
      <c r="O19" s="45">
        <f>+'2018 Load Forecast Output'!C13</f>
        <v>150756815.05985445</v>
      </c>
      <c r="P19" s="45">
        <f>+'2018 Load Forecast Output'!D13</f>
        <v>138348798.45096382</v>
      </c>
      <c r="Q19" s="45">
        <f>+'2018 Load Forecast Output'!E13</f>
        <v>143416902.02143064</v>
      </c>
      <c r="R19" s="45">
        <f>+'2018 Load Forecast Output'!F13</f>
        <v>132339789.12872465</v>
      </c>
      <c r="S19" s="45">
        <f>+'2018 Load Forecast Output'!G13</f>
        <v>135258311.91581064</v>
      </c>
      <c r="T19" s="45">
        <f>+'2018 Load Forecast Output'!H13</f>
        <v>145061198.77754346</v>
      </c>
      <c r="U19" s="45">
        <f>+'2018 Load Forecast Output'!I13</f>
        <v>158746769.91116095</v>
      </c>
      <c r="V19" s="45">
        <f>+'2018 Load Forecast Output'!J13</f>
        <v>154413996.43797639</v>
      </c>
      <c r="W19" s="45">
        <f>+'2018 Load Forecast Output'!K13</f>
        <v>136508783.7802465</v>
      </c>
      <c r="X19" s="45">
        <f>+'2018 Load Forecast Output'!L13</f>
        <v>128289671.80259247</v>
      </c>
      <c r="Y19" s="45">
        <f>+'2018 Load Forecast Output'!M13</f>
        <v>134569952.60685194</v>
      </c>
      <c r="Z19" s="45">
        <f>+'2018 Load Forecast Output'!N13</f>
        <v>145561650.99855494</v>
      </c>
      <c r="AA19" s="10"/>
      <c r="AB19" s="48">
        <f t="shared" si="16"/>
        <v>3438762.9515152802</v>
      </c>
      <c r="AC19" s="48">
        <f t="shared" si="5"/>
        <v>3155736.0926664849</v>
      </c>
      <c r="AD19" s="48">
        <f t="shared" si="6"/>
        <v>3271339.5351088331</v>
      </c>
      <c r="AE19" s="48">
        <f t="shared" si="7"/>
        <v>3018670.5900262091</v>
      </c>
      <c r="AF19" s="48">
        <f t="shared" si="8"/>
        <v>3085242.0947996411</v>
      </c>
      <c r="AG19" s="48">
        <f t="shared" si="9"/>
        <v>3308845.9441157663</v>
      </c>
      <c r="AH19" s="48">
        <f t="shared" si="10"/>
        <v>3621013.8216735814</v>
      </c>
      <c r="AI19" s="48">
        <f t="shared" si="11"/>
        <v>3522183.2587502417</v>
      </c>
      <c r="AJ19" s="48">
        <f t="shared" si="12"/>
        <v>3113765.3580274228</v>
      </c>
      <c r="AK19" s="48">
        <f t="shared" si="13"/>
        <v>2926287.4138171342</v>
      </c>
      <c r="AL19" s="48">
        <f t="shared" si="14"/>
        <v>2585088.7895776257</v>
      </c>
      <c r="AM19" s="48">
        <f t="shared" si="15"/>
        <v>2796239.3156822408</v>
      </c>
      <c r="AN19" s="49">
        <f t="shared" si="17"/>
        <v>37843175.165760465</v>
      </c>
    </row>
    <row r="20" spans="1:40" ht="15" x14ac:dyDescent="0.25">
      <c r="A20" s="7" t="s">
        <v>28</v>
      </c>
      <c r="B20" s="61">
        <f>+'COP Rates 2015-2019'!$B$4</f>
        <v>2.281E-2</v>
      </c>
      <c r="C20" s="61">
        <f>+'COP Rates 2015-2019'!$B$4</f>
        <v>2.281E-2</v>
      </c>
      <c r="D20" s="61">
        <f>+'COP Rates 2015-2019'!$B$4</f>
        <v>2.281E-2</v>
      </c>
      <c r="E20" s="61">
        <f>+'COP Rates 2015-2019'!$B$4</f>
        <v>2.281E-2</v>
      </c>
      <c r="F20" s="15">
        <f>+'COP Rates 2015-2019'!$C$4</f>
        <v>2.281E-2</v>
      </c>
      <c r="G20" s="15">
        <f>+'COP Rates 2015-2019'!$C$4</f>
        <v>2.281E-2</v>
      </c>
      <c r="H20" s="15">
        <f>+'COP Rates 2015-2019'!$C$4</f>
        <v>2.281E-2</v>
      </c>
      <c r="I20" s="15">
        <f>+'COP Rates 2015-2019'!$C$4</f>
        <v>2.281E-2</v>
      </c>
      <c r="J20" s="15">
        <f>+'COP Rates 2015-2019'!$C$4</f>
        <v>2.281E-2</v>
      </c>
      <c r="K20" s="15">
        <f>+'COP Rates 2015-2019'!$C$4</f>
        <v>2.281E-2</v>
      </c>
      <c r="L20" s="16">
        <f>+'COP Rates 2015-2019'!$D$4</f>
        <v>1.9210000000000001E-2</v>
      </c>
      <c r="M20" s="16">
        <f>+'COP Rates 2015-2019'!$D$4</f>
        <v>1.9210000000000001E-2</v>
      </c>
      <c r="N20" s="10"/>
      <c r="O20" s="45">
        <f>+'2018 Load Forecast Output'!C28</f>
        <v>20767918.98742136</v>
      </c>
      <c r="P20" s="45">
        <f>+'2018 Load Forecast Output'!D28</f>
        <v>19041638.638037771</v>
      </c>
      <c r="Q20" s="45">
        <f>+'2018 Load Forecast Output'!E28</f>
        <v>20908736.84684439</v>
      </c>
      <c r="R20" s="45">
        <f>+'2018 Load Forecast Output'!F28</f>
        <v>20490526.565142177</v>
      </c>
      <c r="S20" s="45">
        <f>+'2018 Load Forecast Output'!G28</f>
        <v>20667103.161592044</v>
      </c>
      <c r="T20" s="45">
        <f>+'2018 Load Forecast Output'!H28</f>
        <v>16642214.269949127</v>
      </c>
      <c r="U20" s="45">
        <f>+'2018 Load Forecast Output'!I28</f>
        <v>20739995.670308597</v>
      </c>
      <c r="V20" s="45">
        <f>+'2018 Load Forecast Output'!J28</f>
        <v>20611140.268182389</v>
      </c>
      <c r="W20" s="45">
        <f>+'2018 Load Forecast Output'!K28</f>
        <v>19380180.510645017</v>
      </c>
      <c r="X20" s="45">
        <f>+'2018 Load Forecast Output'!L28</f>
        <v>20515802.153415661</v>
      </c>
      <c r="Y20" s="45">
        <f>+'2018 Load Forecast Output'!M28</f>
        <v>19710555.361241233</v>
      </c>
      <c r="Z20" s="45">
        <f>+'2018 Load Forecast Output'!N28</f>
        <v>19735205.11484912</v>
      </c>
      <c r="AA20" s="10"/>
      <c r="AB20" s="48">
        <f t="shared" si="16"/>
        <v>473716.23210308125</v>
      </c>
      <c r="AC20" s="48">
        <f t="shared" si="5"/>
        <v>434339.77733364154</v>
      </c>
      <c r="AD20" s="48">
        <f t="shared" si="6"/>
        <v>476928.28747652052</v>
      </c>
      <c r="AE20" s="48">
        <f t="shared" si="7"/>
        <v>467388.91095089307</v>
      </c>
      <c r="AF20" s="48">
        <f t="shared" si="8"/>
        <v>471416.62311591452</v>
      </c>
      <c r="AG20" s="48">
        <f t="shared" si="9"/>
        <v>379608.90749753959</v>
      </c>
      <c r="AH20" s="48">
        <f t="shared" si="10"/>
        <v>473079.30123973911</v>
      </c>
      <c r="AI20" s="48">
        <f t="shared" si="11"/>
        <v>470140.10951724031</v>
      </c>
      <c r="AJ20" s="48">
        <f t="shared" si="12"/>
        <v>442061.91744781286</v>
      </c>
      <c r="AK20" s="48">
        <f t="shared" si="13"/>
        <v>467965.44711941126</v>
      </c>
      <c r="AL20" s="48">
        <f t="shared" si="14"/>
        <v>378639.7684894441</v>
      </c>
      <c r="AM20" s="48">
        <f t="shared" si="15"/>
        <v>379113.29025625164</v>
      </c>
      <c r="AN20" s="49">
        <f t="shared" si="17"/>
        <v>5314398.5725474898</v>
      </c>
    </row>
    <row r="21" spans="1:40" ht="15" x14ac:dyDescent="0.25">
      <c r="A21" s="7" t="s">
        <v>29</v>
      </c>
      <c r="B21" s="61">
        <f>+'COP Rates 2015-2019'!$B$4</f>
        <v>2.281E-2</v>
      </c>
      <c r="C21" s="61">
        <f>+'COP Rates 2015-2019'!$B$4</f>
        <v>2.281E-2</v>
      </c>
      <c r="D21" s="61">
        <f>+'COP Rates 2015-2019'!$B$4</f>
        <v>2.281E-2</v>
      </c>
      <c r="E21" s="61">
        <f>+'COP Rates 2015-2019'!$B$4</f>
        <v>2.281E-2</v>
      </c>
      <c r="F21" s="15">
        <f>+'COP Rates 2015-2019'!$C$4</f>
        <v>2.281E-2</v>
      </c>
      <c r="G21" s="15">
        <f>+'COP Rates 2015-2019'!$C$4</f>
        <v>2.281E-2</v>
      </c>
      <c r="H21" s="15">
        <f>+'COP Rates 2015-2019'!$C$4</f>
        <v>2.281E-2</v>
      </c>
      <c r="I21" s="15">
        <f>+'COP Rates 2015-2019'!$C$4</f>
        <v>2.281E-2</v>
      </c>
      <c r="J21" s="15">
        <f>+'COP Rates 2015-2019'!$C$4</f>
        <v>2.281E-2</v>
      </c>
      <c r="K21" s="15">
        <f>+'COP Rates 2015-2019'!$C$4</f>
        <v>2.281E-2</v>
      </c>
      <c r="L21" s="16">
        <f>+'COP Rates 2015-2019'!$D$4</f>
        <v>1.9210000000000001E-2</v>
      </c>
      <c r="M21" s="16">
        <f>+'COP Rates 2015-2019'!$D$4</f>
        <v>1.9210000000000001E-2</v>
      </c>
      <c r="N21" s="10"/>
      <c r="O21" s="45">
        <f>+'2018 Load Forecast Output'!C31</f>
        <v>38136397.746338472</v>
      </c>
      <c r="P21" s="45">
        <f>+'2018 Load Forecast Output'!D31</f>
        <v>35019020.089427114</v>
      </c>
      <c r="Q21" s="45">
        <f>+'2018 Load Forecast Output'!E31</f>
        <v>35082711.049358405</v>
      </c>
      <c r="R21" s="45">
        <f>+'2018 Load Forecast Output'!F31</f>
        <v>35184252.330756791</v>
      </c>
      <c r="S21" s="45">
        <f>+'2018 Load Forecast Output'!G31</f>
        <v>29735593.775503837</v>
      </c>
      <c r="T21" s="45">
        <f>+'2018 Load Forecast Output'!H31</f>
        <v>31008298.833492287</v>
      </c>
      <c r="U21" s="45">
        <f>+'2018 Load Forecast Output'!I31</f>
        <v>30462778.031584132</v>
      </c>
      <c r="V21" s="45">
        <f>+'2018 Load Forecast Output'!J31</f>
        <v>32724176.575536262</v>
      </c>
      <c r="W21" s="45">
        <f>+'2018 Load Forecast Output'!K31</f>
        <v>30207664.123564914</v>
      </c>
      <c r="X21" s="45">
        <f>+'2018 Load Forecast Output'!L31</f>
        <v>34191807.112043068</v>
      </c>
      <c r="Y21" s="45">
        <f>+'2018 Load Forecast Output'!M31</f>
        <v>35674120.896974519</v>
      </c>
      <c r="Z21" s="45">
        <f>+'2018 Load Forecast Output'!N31</f>
        <v>31610302.107268084</v>
      </c>
      <c r="AA21" s="10"/>
      <c r="AB21" s="48">
        <f t="shared" si="16"/>
        <v>869891.2325939805</v>
      </c>
      <c r="AC21" s="48">
        <f t="shared" si="5"/>
        <v>798783.84823983244</v>
      </c>
      <c r="AD21" s="48">
        <f t="shared" si="6"/>
        <v>800236.6390358652</v>
      </c>
      <c r="AE21" s="48">
        <f t="shared" si="7"/>
        <v>802552.79566456238</v>
      </c>
      <c r="AF21" s="48">
        <f t="shared" si="8"/>
        <v>678268.89401924249</v>
      </c>
      <c r="AG21" s="48">
        <f t="shared" si="9"/>
        <v>707299.29639195907</v>
      </c>
      <c r="AH21" s="48">
        <f t="shared" si="10"/>
        <v>694855.96690043411</v>
      </c>
      <c r="AI21" s="48">
        <f t="shared" si="11"/>
        <v>746438.46768798213</v>
      </c>
      <c r="AJ21" s="48">
        <f t="shared" si="12"/>
        <v>689036.81865851569</v>
      </c>
      <c r="AK21" s="48">
        <f t="shared" si="13"/>
        <v>779915.12022570241</v>
      </c>
      <c r="AL21" s="48">
        <f t="shared" si="14"/>
        <v>685299.86243088054</v>
      </c>
      <c r="AM21" s="48">
        <f t="shared" si="15"/>
        <v>607233.90348061989</v>
      </c>
      <c r="AN21" s="49">
        <f t="shared" si="17"/>
        <v>8859812.8453295771</v>
      </c>
    </row>
    <row r="22" spans="1:40" ht="15" x14ac:dyDescent="0.25">
      <c r="A22" s="7" t="s">
        <v>3</v>
      </c>
      <c r="B22" s="61">
        <f>+'COP Rates 2015-2019'!$B$4</f>
        <v>2.281E-2</v>
      </c>
      <c r="C22" s="61">
        <f>+'COP Rates 2015-2019'!$B$4</f>
        <v>2.281E-2</v>
      </c>
      <c r="D22" s="61">
        <f>+'COP Rates 2015-2019'!$B$4</f>
        <v>2.281E-2</v>
      </c>
      <c r="E22" s="61">
        <f>+'COP Rates 2015-2019'!$B$4</f>
        <v>2.281E-2</v>
      </c>
      <c r="F22" s="15">
        <f>+'COP Rates 2015-2019'!$C$4</f>
        <v>2.281E-2</v>
      </c>
      <c r="G22" s="15">
        <f>+'COP Rates 2015-2019'!$C$4</f>
        <v>2.281E-2</v>
      </c>
      <c r="H22" s="15">
        <f>+'COP Rates 2015-2019'!$C$4</f>
        <v>2.281E-2</v>
      </c>
      <c r="I22" s="15">
        <f>+'COP Rates 2015-2019'!$C$4</f>
        <v>2.281E-2</v>
      </c>
      <c r="J22" s="15">
        <f>+'COP Rates 2015-2019'!$C$4</f>
        <v>2.281E-2</v>
      </c>
      <c r="K22" s="15">
        <f>+'COP Rates 2015-2019'!$C$4</f>
        <v>2.281E-2</v>
      </c>
      <c r="L22" s="16">
        <f>+'COP Rates 2015-2019'!$D$4</f>
        <v>1.9210000000000001E-2</v>
      </c>
      <c r="M22" s="16">
        <f>+'COP Rates 2015-2019'!$D$4</f>
        <v>1.9210000000000001E-2</v>
      </c>
      <c r="N22" s="10"/>
      <c r="O22" s="45">
        <f>+'2018 Load Forecast Output'!C16</f>
        <v>31347.693607346271</v>
      </c>
      <c r="P22" s="45">
        <f>+'2018 Load Forecast Output'!D16</f>
        <v>29662.306750066229</v>
      </c>
      <c r="Q22" s="45">
        <f>+'2018 Load Forecast Output'!E16</f>
        <v>29801.306469666073</v>
      </c>
      <c r="R22" s="45">
        <f>+'2018 Load Forecast Output'!F16</f>
        <v>28729.453854546184</v>
      </c>
      <c r="S22" s="45">
        <f>+'2018 Load Forecast Output'!G16</f>
        <v>28666.103448604466</v>
      </c>
      <c r="T22" s="45">
        <f>+'2018 Load Forecast Output'!H16</f>
        <v>35787.181327425991</v>
      </c>
      <c r="U22" s="45">
        <f>+'2018 Load Forecast Output'!I16</f>
        <v>38352.239084225846</v>
      </c>
      <c r="V22" s="45">
        <f>+'2018 Load Forecast Output'!J16</f>
        <v>30535.921295505948</v>
      </c>
      <c r="W22" s="45">
        <f>+'2018 Load Forecast Output'!K16</f>
        <v>24096.790525825927</v>
      </c>
      <c r="X22" s="45">
        <f>+'2018 Load Forecast Output'!L16</f>
        <v>26611.653777986066</v>
      </c>
      <c r="Y22" s="45">
        <f>+'2018 Load Forecast Output'!M16</f>
        <v>33448.684685825952</v>
      </c>
      <c r="Z22" s="45">
        <f>+'2018 Load Forecast Output'!N16</f>
        <v>37071.471314546186</v>
      </c>
      <c r="AA22" s="10"/>
      <c r="AB22" s="48">
        <f t="shared" si="16"/>
        <v>715.04089118356842</v>
      </c>
      <c r="AC22" s="48">
        <f t="shared" si="5"/>
        <v>676.59721696901067</v>
      </c>
      <c r="AD22" s="48">
        <f t="shared" si="6"/>
        <v>679.76780057308315</v>
      </c>
      <c r="AE22" s="48">
        <f t="shared" si="7"/>
        <v>655.31884242219849</v>
      </c>
      <c r="AF22" s="48">
        <f t="shared" si="8"/>
        <v>653.87381966266787</v>
      </c>
      <c r="AG22" s="48">
        <f t="shared" si="9"/>
        <v>816.30560607858683</v>
      </c>
      <c r="AH22" s="48">
        <f t="shared" si="10"/>
        <v>874.81457351119161</v>
      </c>
      <c r="AI22" s="48">
        <f t="shared" si="11"/>
        <v>696.52436475049069</v>
      </c>
      <c r="AJ22" s="48">
        <f t="shared" si="12"/>
        <v>549.64779189408944</v>
      </c>
      <c r="AK22" s="48">
        <f t="shared" si="13"/>
        <v>607.01182267586216</v>
      </c>
      <c r="AL22" s="48">
        <f t="shared" si="14"/>
        <v>642.54923281471656</v>
      </c>
      <c r="AM22" s="48">
        <f t="shared" si="15"/>
        <v>712.1429639524323</v>
      </c>
      <c r="AN22" s="49">
        <f t="shared" si="17"/>
        <v>8279.5949264878982</v>
      </c>
    </row>
    <row r="23" spans="1:40" ht="15" x14ac:dyDescent="0.25">
      <c r="A23" s="7" t="s">
        <v>4</v>
      </c>
      <c r="B23" s="61">
        <f>+'COP Rates 2015-2019'!$B$4</f>
        <v>2.281E-2</v>
      </c>
      <c r="C23" s="61">
        <f>+'COP Rates 2015-2019'!$B$4</f>
        <v>2.281E-2</v>
      </c>
      <c r="D23" s="61">
        <f>+'COP Rates 2015-2019'!$B$4</f>
        <v>2.281E-2</v>
      </c>
      <c r="E23" s="61">
        <f>+'COP Rates 2015-2019'!$B$4</f>
        <v>2.281E-2</v>
      </c>
      <c r="F23" s="15">
        <f>+'COP Rates 2015-2019'!$C$4</f>
        <v>2.281E-2</v>
      </c>
      <c r="G23" s="15">
        <f>+'COP Rates 2015-2019'!$C$4</f>
        <v>2.281E-2</v>
      </c>
      <c r="H23" s="15">
        <f>+'COP Rates 2015-2019'!$C$4</f>
        <v>2.281E-2</v>
      </c>
      <c r="I23" s="15">
        <f>+'COP Rates 2015-2019'!$C$4</f>
        <v>2.281E-2</v>
      </c>
      <c r="J23" s="15">
        <f>+'COP Rates 2015-2019'!$C$4</f>
        <v>2.281E-2</v>
      </c>
      <c r="K23" s="15">
        <f>+'COP Rates 2015-2019'!$C$4</f>
        <v>2.281E-2</v>
      </c>
      <c r="L23" s="16">
        <f>+'COP Rates 2015-2019'!$D$4</f>
        <v>1.9210000000000001E-2</v>
      </c>
      <c r="M23" s="16">
        <f>+'COP Rates 2015-2019'!$D$4</f>
        <v>1.9210000000000001E-2</v>
      </c>
      <c r="N23" s="10"/>
      <c r="O23" s="45">
        <f>+'2018 Load Forecast Output'!C19</f>
        <v>406.76932263504568</v>
      </c>
      <c r="P23" s="45">
        <f>+'2018 Load Forecast Output'!D19</f>
        <v>252.75616412737145</v>
      </c>
      <c r="Q23" s="45">
        <f>+'2018 Load Forecast Output'!E19</f>
        <v>348.7186188702326</v>
      </c>
      <c r="R23" s="45">
        <f>+'2018 Load Forecast Output'!F19</f>
        <v>239.10282933284907</v>
      </c>
      <c r="S23" s="45">
        <f>+'2018 Load Forecast Output'!G19</f>
        <v>389.44350924951868</v>
      </c>
      <c r="T23" s="45">
        <f>+'2018 Load Forecast Output'!H19</f>
        <v>317.14776876779069</v>
      </c>
      <c r="U23" s="45">
        <f>+'2018 Load Forecast Output'!I19</f>
        <v>484.80531891179271</v>
      </c>
      <c r="V23" s="45">
        <f>+'2018 Load Forecast Output'!J19</f>
        <v>290.59154832022978</v>
      </c>
      <c r="W23" s="45">
        <f>+'2018 Load Forecast Output'!K19</f>
        <v>288.19997465880442</v>
      </c>
      <c r="X23" s="45">
        <f>+'2018 Load Forecast Output'!L19</f>
        <v>217.91137016737412</v>
      </c>
      <c r="Y23" s="45">
        <f>+'2018 Load Forecast Output'!M19</f>
        <v>425.04381286023272</v>
      </c>
      <c r="Z23" s="45">
        <f>+'2018 Load Forecast Output'!N19</f>
        <v>345.47793921879929</v>
      </c>
      <c r="AA23" s="10"/>
      <c r="AB23" s="48">
        <f t="shared" si="16"/>
        <v>9.278408249305393</v>
      </c>
      <c r="AC23" s="48">
        <f t="shared" si="5"/>
        <v>5.7653681037453426</v>
      </c>
      <c r="AD23" s="48">
        <f t="shared" si="6"/>
        <v>7.9542716964300055</v>
      </c>
      <c r="AE23" s="48">
        <f t="shared" si="7"/>
        <v>5.4539355370822875</v>
      </c>
      <c r="AF23" s="48">
        <f t="shared" si="8"/>
        <v>8.8832064459815214</v>
      </c>
      <c r="AG23" s="48">
        <f t="shared" si="9"/>
        <v>7.2341406055933062</v>
      </c>
      <c r="AH23" s="48">
        <f t="shared" si="10"/>
        <v>11.058409324377992</v>
      </c>
      <c r="AI23" s="48">
        <f t="shared" si="11"/>
        <v>6.6283932171844411</v>
      </c>
      <c r="AJ23" s="48">
        <f t="shared" si="12"/>
        <v>6.5738414219673293</v>
      </c>
      <c r="AK23" s="48">
        <f t="shared" si="13"/>
        <v>4.970558353517804</v>
      </c>
      <c r="AL23" s="48">
        <f t="shared" si="14"/>
        <v>8.1650916450450719</v>
      </c>
      <c r="AM23" s="48">
        <f t="shared" si="15"/>
        <v>6.6366312123931346</v>
      </c>
      <c r="AN23" s="49">
        <f t="shared" si="17"/>
        <v>88.602255812623611</v>
      </c>
    </row>
    <row r="24" spans="1:40" ht="15" x14ac:dyDescent="0.25">
      <c r="A24" s="7" t="s">
        <v>5</v>
      </c>
      <c r="B24" s="61">
        <f>+'COP Rates 2015-2019'!$B$4</f>
        <v>2.281E-2</v>
      </c>
      <c r="C24" s="61">
        <f>+'COP Rates 2015-2019'!$B$4</f>
        <v>2.281E-2</v>
      </c>
      <c r="D24" s="61">
        <f>+'COP Rates 2015-2019'!$B$4</f>
        <v>2.281E-2</v>
      </c>
      <c r="E24" s="61">
        <f>+'COP Rates 2015-2019'!$B$4</f>
        <v>2.281E-2</v>
      </c>
      <c r="F24" s="15">
        <f>+'COP Rates 2015-2019'!$C$4</f>
        <v>2.281E-2</v>
      </c>
      <c r="G24" s="15">
        <f>+'COP Rates 2015-2019'!$C$4</f>
        <v>2.281E-2</v>
      </c>
      <c r="H24" s="15">
        <f>+'COP Rates 2015-2019'!$C$4</f>
        <v>2.281E-2</v>
      </c>
      <c r="I24" s="15">
        <f>+'COP Rates 2015-2019'!$C$4</f>
        <v>2.281E-2</v>
      </c>
      <c r="J24" s="15">
        <f>+'COP Rates 2015-2019'!$C$4</f>
        <v>2.281E-2</v>
      </c>
      <c r="K24" s="15">
        <f>+'COP Rates 2015-2019'!$C$4</f>
        <v>2.281E-2</v>
      </c>
      <c r="L24" s="16">
        <f>+'COP Rates 2015-2019'!$D$4</f>
        <v>1.9210000000000001E-2</v>
      </c>
      <c r="M24" s="16">
        <f>+'COP Rates 2015-2019'!$D$4</f>
        <v>1.9210000000000001E-2</v>
      </c>
      <c r="N24" s="10"/>
      <c r="O24" s="45">
        <f>+'2018 Load Forecast Output'!C22</f>
        <v>4038368.9306024942</v>
      </c>
      <c r="P24" s="45">
        <f>+'2018 Load Forecast Output'!D22</f>
        <v>4016661.5047922367</v>
      </c>
      <c r="Q24" s="45">
        <f>+'2018 Load Forecast Output'!E22</f>
        <v>3407083.2891235794</v>
      </c>
      <c r="R24" s="45">
        <f>+'2018 Load Forecast Output'!F22</f>
        <v>3147532.3109811749</v>
      </c>
      <c r="S24" s="45">
        <f>+'2018 Load Forecast Output'!G22</f>
        <v>2724871.2844750816</v>
      </c>
      <c r="T24" s="45">
        <f>+'2018 Load Forecast Output'!H22</f>
        <v>2424543.8381830389</v>
      </c>
      <c r="U24" s="45">
        <f>+'2018 Load Forecast Output'!I22</f>
        <v>2642867.174800362</v>
      </c>
      <c r="V24" s="45">
        <f>+'2018 Load Forecast Output'!J22</f>
        <v>2918347.191968855</v>
      </c>
      <c r="W24" s="45">
        <f>+'2018 Load Forecast Output'!K22</f>
        <v>3371796.0405652821</v>
      </c>
      <c r="X24" s="45">
        <f>+'2018 Load Forecast Output'!L22</f>
        <v>3635985.1903000907</v>
      </c>
      <c r="Y24" s="45">
        <f>+'2018 Load Forecast Output'!M22</f>
        <v>4037795.8313717213</v>
      </c>
      <c r="Z24" s="45">
        <f>+'2018 Load Forecast Output'!N22</f>
        <v>4469633.919536178</v>
      </c>
      <c r="AA24" s="10"/>
      <c r="AB24" s="48">
        <f t="shared" si="16"/>
        <v>92115.195307042886</v>
      </c>
      <c r="AC24" s="48">
        <f t="shared" si="5"/>
        <v>91620.048924310919</v>
      </c>
      <c r="AD24" s="48">
        <f t="shared" si="6"/>
        <v>77715.569824908845</v>
      </c>
      <c r="AE24" s="48">
        <f t="shared" si="7"/>
        <v>71795.212013480603</v>
      </c>
      <c r="AF24" s="48">
        <f t="shared" si="8"/>
        <v>62154.313998876612</v>
      </c>
      <c r="AG24" s="48">
        <f t="shared" si="9"/>
        <v>55303.84494895512</v>
      </c>
      <c r="AH24" s="48">
        <f t="shared" si="10"/>
        <v>60283.800257196257</v>
      </c>
      <c r="AI24" s="48">
        <f t="shared" si="11"/>
        <v>66567.499448809584</v>
      </c>
      <c r="AJ24" s="48">
        <f t="shared" si="12"/>
        <v>76910.667685294087</v>
      </c>
      <c r="AK24" s="48">
        <f t="shared" si="13"/>
        <v>82936.822190745064</v>
      </c>
      <c r="AL24" s="48">
        <f t="shared" si="14"/>
        <v>77566.057920650768</v>
      </c>
      <c r="AM24" s="48">
        <f t="shared" si="15"/>
        <v>85861.667594289989</v>
      </c>
      <c r="AN24" s="49">
        <f t="shared" si="17"/>
        <v>900830.70011456066</v>
      </c>
    </row>
    <row r="25" spans="1:40" ht="15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46">
        <f>SUM(O17:O24)</f>
        <v>231671326.57521769</v>
      </c>
      <c r="P25" s="46">
        <f t="shared" ref="P25:Z25" si="18">SUM(P17:P24)</f>
        <v>212451217.47216806</v>
      </c>
      <c r="Q25" s="46">
        <f t="shared" si="18"/>
        <v>219431248.99296904</v>
      </c>
      <c r="R25" s="46">
        <f t="shared" si="18"/>
        <v>206018078.51485968</v>
      </c>
      <c r="S25" s="46">
        <f t="shared" si="18"/>
        <v>203691679.65502316</v>
      </c>
      <c r="T25" s="46">
        <f t="shared" si="18"/>
        <v>212516243.59408328</v>
      </c>
      <c r="U25" s="46">
        <f t="shared" si="18"/>
        <v>232757962.75820681</v>
      </c>
      <c r="V25" s="46">
        <f t="shared" si="18"/>
        <v>229103878.97401819</v>
      </c>
      <c r="W25" s="46">
        <f t="shared" si="18"/>
        <v>205555862.19671583</v>
      </c>
      <c r="X25" s="46">
        <f t="shared" si="18"/>
        <v>201176980.90618962</v>
      </c>
      <c r="Y25" s="46">
        <f t="shared" si="18"/>
        <v>210454652.82466185</v>
      </c>
      <c r="Z25" s="46">
        <f t="shared" si="18"/>
        <v>219068269.74294406</v>
      </c>
      <c r="AA25" s="10"/>
      <c r="AB25" s="49">
        <f>SUM(AB17:AB24)</f>
        <v>5284422.9591807155</v>
      </c>
      <c r="AC25" s="49">
        <f t="shared" ref="AC25" si="19">SUM(AC17:AC24)</f>
        <v>4846012.2705401536</v>
      </c>
      <c r="AD25" s="49">
        <f t="shared" ref="AD25" si="20">SUM(AD17:AD24)</f>
        <v>5005226.7895296244</v>
      </c>
      <c r="AE25" s="49">
        <f t="shared" ref="AE25" si="21">SUM(AE17:AE24)</f>
        <v>4699272.3709239485</v>
      </c>
      <c r="AF25" s="49">
        <f t="shared" ref="AF25" si="22">SUM(AF17:AF24)</f>
        <v>4646207.2129310779</v>
      </c>
      <c r="AG25" s="49">
        <f t="shared" ref="AG25" si="23">SUM(AG17:AG24)</f>
        <v>4847495.5163810393</v>
      </c>
      <c r="AH25" s="49">
        <f t="shared" ref="AH25" si="24">SUM(AH17:AH24)</f>
        <v>5309209.1305146981</v>
      </c>
      <c r="AI25" s="49">
        <f t="shared" ref="AI25" si="25">SUM(AI17:AI24)</f>
        <v>5225859.4793973556</v>
      </c>
      <c r="AJ25" s="49">
        <f t="shared" ref="AJ25" si="26">SUM(AJ17:AJ24)</f>
        <v>4688729.2167070899</v>
      </c>
      <c r="AK25" s="49">
        <f t="shared" ref="AK25" si="27">SUM(AK17:AK24)</f>
        <v>4588846.9344701851</v>
      </c>
      <c r="AL25" s="49">
        <f t="shared" ref="AL25" si="28">SUM(AL17:AL24)</f>
        <v>4042833.8807617542</v>
      </c>
      <c r="AM25" s="49">
        <f t="shared" ref="AM25" si="29">SUM(AM17:AM24)</f>
        <v>4208301.4617619552</v>
      </c>
      <c r="AN25" s="87">
        <f t="shared" ref="AN25" si="30">SUM(AN17:AN24)</f>
        <v>57392417.223099604</v>
      </c>
    </row>
    <row r="26" spans="1:40" ht="15" x14ac:dyDescent="0.25">
      <c r="A26" s="8"/>
      <c r="B26" s="67" t="s">
        <v>20</v>
      </c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9"/>
      <c r="O26" s="67" t="s">
        <v>30</v>
      </c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9"/>
      <c r="AB26" s="67" t="s">
        <v>37</v>
      </c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8"/>
    </row>
    <row r="27" spans="1:40" ht="15" x14ac:dyDescent="0.25">
      <c r="A27" s="8" t="s">
        <v>23</v>
      </c>
      <c r="B27" s="8" t="s">
        <v>6</v>
      </c>
      <c r="C27" s="8" t="s">
        <v>7</v>
      </c>
      <c r="D27" s="8" t="s">
        <v>8</v>
      </c>
      <c r="E27" s="8" t="s">
        <v>9</v>
      </c>
      <c r="F27" s="8" t="s">
        <v>10</v>
      </c>
      <c r="G27" s="8" t="s">
        <v>11</v>
      </c>
      <c r="H27" s="8" t="s">
        <v>12</v>
      </c>
      <c r="I27" s="8" t="s">
        <v>13</v>
      </c>
      <c r="J27" s="8" t="s">
        <v>14</v>
      </c>
      <c r="K27" s="8" t="s">
        <v>15</v>
      </c>
      <c r="L27" s="8" t="s">
        <v>16</v>
      </c>
      <c r="M27" s="8" t="s">
        <v>17</v>
      </c>
      <c r="N27" s="9"/>
      <c r="O27" s="8" t="s">
        <v>6</v>
      </c>
      <c r="P27" s="8" t="s">
        <v>7</v>
      </c>
      <c r="Q27" s="8" t="s">
        <v>8</v>
      </c>
      <c r="R27" s="8" t="s">
        <v>9</v>
      </c>
      <c r="S27" s="8" t="s">
        <v>10</v>
      </c>
      <c r="T27" s="8" t="s">
        <v>11</v>
      </c>
      <c r="U27" s="8" t="s">
        <v>12</v>
      </c>
      <c r="V27" s="8" t="s">
        <v>13</v>
      </c>
      <c r="W27" s="8" t="s">
        <v>14</v>
      </c>
      <c r="X27" s="8" t="s">
        <v>15</v>
      </c>
      <c r="Y27" s="8" t="s">
        <v>16</v>
      </c>
      <c r="Z27" s="8" t="s">
        <v>17</v>
      </c>
      <c r="AA27" s="9"/>
      <c r="AB27" s="8" t="s">
        <v>6</v>
      </c>
      <c r="AC27" s="8" t="s">
        <v>7</v>
      </c>
      <c r="AD27" s="8" t="s">
        <v>8</v>
      </c>
      <c r="AE27" s="8" t="s">
        <v>9</v>
      </c>
      <c r="AF27" s="8" t="s">
        <v>10</v>
      </c>
      <c r="AG27" s="8" t="s">
        <v>11</v>
      </c>
      <c r="AH27" s="8" t="s">
        <v>12</v>
      </c>
      <c r="AI27" s="8" t="s">
        <v>13</v>
      </c>
      <c r="AJ27" s="8" t="s">
        <v>14</v>
      </c>
      <c r="AK27" s="8" t="s">
        <v>15</v>
      </c>
      <c r="AL27" s="8" t="s">
        <v>16</v>
      </c>
      <c r="AM27" s="8" t="s">
        <v>17</v>
      </c>
      <c r="AN27" s="8" t="s">
        <v>19</v>
      </c>
    </row>
    <row r="28" spans="1:40" ht="15" x14ac:dyDescent="0.25">
      <c r="A28" s="7" t="s">
        <v>0</v>
      </c>
      <c r="B28" s="61">
        <f>+'COP Rates 2015-2019'!$B$5</f>
        <v>5.4930000000000014E-2</v>
      </c>
      <c r="C28" s="61">
        <f>+'COP Rates 2015-2019'!$B$5</f>
        <v>5.4930000000000014E-2</v>
      </c>
      <c r="D28" s="61">
        <f>+'COP Rates 2015-2019'!$B$5</f>
        <v>5.4930000000000014E-2</v>
      </c>
      <c r="E28" s="61">
        <f>+'COP Rates 2015-2019'!$B$5</f>
        <v>5.4930000000000014E-2</v>
      </c>
      <c r="F28" s="62">
        <f>+'COP Rates 2015-2019'!$C$5</f>
        <v>7.2853650000000006E-2</v>
      </c>
      <c r="G28" s="62">
        <f>+'COP Rates 2015-2019'!$C$5</f>
        <v>7.2853650000000006E-2</v>
      </c>
      <c r="H28" s="62">
        <f>+'COP Rates 2015-2019'!$C$5</f>
        <v>7.2853650000000006E-2</v>
      </c>
      <c r="I28" s="62">
        <f>+'COP Rates 2015-2019'!$C$5</f>
        <v>7.2853650000000006E-2</v>
      </c>
      <c r="J28" s="62">
        <f>+'COP Rates 2015-2019'!$C$5</f>
        <v>7.2853650000000006E-2</v>
      </c>
      <c r="K28" s="62">
        <f>+'COP Rates 2015-2019'!$C$5</f>
        <v>7.2853650000000006E-2</v>
      </c>
      <c r="L28" s="63">
        <f>+'COP Rates 2015-2019'!$D$5</f>
        <v>7.5403527749999991E-2</v>
      </c>
      <c r="M28" s="63">
        <f>+'COP Rates 2015-2019'!$D$5</f>
        <v>7.5403527749999991E-2</v>
      </c>
      <c r="N28" s="10"/>
      <c r="O28" s="47">
        <f>+O17</f>
        <v>8253043.245061785</v>
      </c>
      <c r="P28" s="47">
        <f t="shared" ref="P28:Z28" si="31">+P17</f>
        <v>7385576.8520698696</v>
      </c>
      <c r="Q28" s="47">
        <f t="shared" si="31"/>
        <v>7492955.199468866</v>
      </c>
      <c r="R28" s="47">
        <f t="shared" si="31"/>
        <v>6761563.1920556873</v>
      </c>
      <c r="S28" s="47">
        <f t="shared" si="31"/>
        <v>6801384.8008739799</v>
      </c>
      <c r="T28" s="47">
        <f t="shared" si="31"/>
        <v>7874875.0309788287</v>
      </c>
      <c r="U28" s="47">
        <f t="shared" si="31"/>
        <v>9493736.8660908639</v>
      </c>
      <c r="V28" s="47">
        <f t="shared" si="31"/>
        <v>8986721.3970602155</v>
      </c>
      <c r="W28" s="47">
        <f t="shared" si="31"/>
        <v>7426350.7188231498</v>
      </c>
      <c r="X28" s="47">
        <f t="shared" si="31"/>
        <v>7368820.8183144778</v>
      </c>
      <c r="Y28" s="47">
        <f t="shared" si="31"/>
        <v>7610221.3794874549</v>
      </c>
      <c r="Z28" s="47">
        <f t="shared" si="31"/>
        <v>8201873.4716679454</v>
      </c>
      <c r="AA28" s="10"/>
      <c r="AB28" s="48">
        <f>+B28*O28</f>
        <v>453339.66545124399</v>
      </c>
      <c r="AC28" s="48">
        <f t="shared" ref="AC28:AC35" si="32">+C28*P28</f>
        <v>405689.73648419802</v>
      </c>
      <c r="AD28" s="48">
        <f t="shared" ref="AD28:AD35" si="33">+D28*Q28</f>
        <v>411588.02910682489</v>
      </c>
      <c r="AE28" s="48">
        <f t="shared" ref="AE28:AE35" si="34">+E28*R28</f>
        <v>371412.66613961902</v>
      </c>
      <c r="AF28" s="48">
        <f t="shared" ref="AF28:AF35" si="35">+F28*S28</f>
        <v>495505.70779819269</v>
      </c>
      <c r="AG28" s="48">
        <f t="shared" ref="AG28:AG35" si="36">+G28*T28</f>
        <v>573713.38930067082</v>
      </c>
      <c r="AH28" s="48">
        <f t="shared" ref="AH28:AH35" si="37">+H28*U28</f>
        <v>691653.38283428072</v>
      </c>
      <c r="AI28" s="48">
        <f t="shared" ref="AI28:AI35" si="38">+I28*V28</f>
        <v>654715.45530893607</v>
      </c>
      <c r="AJ28" s="48">
        <f t="shared" ref="AJ28:AJ35" si="39">+J28*W28</f>
        <v>541036.75604639016</v>
      </c>
      <c r="AK28" s="48">
        <f t="shared" ref="AK28:AK35" si="40">+K28*X28</f>
        <v>536845.49281019659</v>
      </c>
      <c r="AL28" s="48">
        <f t="shared" ref="AL28:AL35" si="41">+L28*Y28</f>
        <v>573837.5389718255</v>
      </c>
      <c r="AM28" s="48">
        <f t="shared" ref="AM28:AM35" si="42">+M28*Z28</f>
        <v>618450.19392290269</v>
      </c>
      <c r="AN28" s="49">
        <f>SUM(AB28:AM28)</f>
        <v>6327788.0141752809</v>
      </c>
    </row>
    <row r="29" spans="1:40" ht="15" x14ac:dyDescent="0.25">
      <c r="A29" s="7" t="s">
        <v>1</v>
      </c>
      <c r="B29" s="61">
        <f>+'COP Rates 2015-2019'!$B$5</f>
        <v>5.4930000000000014E-2</v>
      </c>
      <c r="C29" s="61">
        <f>+'COP Rates 2015-2019'!$B$5</f>
        <v>5.4930000000000014E-2</v>
      </c>
      <c r="D29" s="61">
        <f>+'COP Rates 2015-2019'!$B$5</f>
        <v>5.4930000000000014E-2</v>
      </c>
      <c r="E29" s="61">
        <f>+'COP Rates 2015-2019'!$B$5</f>
        <v>5.4930000000000014E-2</v>
      </c>
      <c r="F29" s="62">
        <f>+'COP Rates 2015-2019'!$C$5</f>
        <v>7.2853650000000006E-2</v>
      </c>
      <c r="G29" s="62">
        <f>+'COP Rates 2015-2019'!$C$5</f>
        <v>7.2853650000000006E-2</v>
      </c>
      <c r="H29" s="62">
        <f>+'COP Rates 2015-2019'!$C$5</f>
        <v>7.2853650000000006E-2</v>
      </c>
      <c r="I29" s="62">
        <f>+'COP Rates 2015-2019'!$C$5</f>
        <v>7.2853650000000006E-2</v>
      </c>
      <c r="J29" s="62">
        <f>+'COP Rates 2015-2019'!$C$5</f>
        <v>7.2853650000000006E-2</v>
      </c>
      <c r="K29" s="62">
        <f>+'COP Rates 2015-2019'!$C$5</f>
        <v>7.2853650000000006E-2</v>
      </c>
      <c r="L29" s="63">
        <f>+'COP Rates 2015-2019'!$D$5</f>
        <v>7.5403527749999991E-2</v>
      </c>
      <c r="M29" s="63">
        <f>+'COP Rates 2015-2019'!$D$5</f>
        <v>7.5403527749999991E-2</v>
      </c>
      <c r="N29" s="10"/>
      <c r="O29" s="47">
        <f t="shared" ref="O29:Z35" si="43">+O18</f>
        <v>9687028.1430091709</v>
      </c>
      <c r="P29" s="47">
        <f t="shared" si="43"/>
        <v>8609606.8739630431</v>
      </c>
      <c r="Q29" s="47">
        <f t="shared" si="43"/>
        <v>9092710.5616546348</v>
      </c>
      <c r="R29" s="47">
        <f t="shared" si="43"/>
        <v>8065446.4305152893</v>
      </c>
      <c r="S29" s="47">
        <f t="shared" si="43"/>
        <v>8475359.1698097065</v>
      </c>
      <c r="T29" s="47">
        <f t="shared" si="43"/>
        <v>9469008.5148403347</v>
      </c>
      <c r="U29" s="47">
        <f t="shared" si="43"/>
        <v>10632978.059858762</v>
      </c>
      <c r="V29" s="47">
        <f t="shared" si="43"/>
        <v>9418670.5904502496</v>
      </c>
      <c r="W29" s="47">
        <f t="shared" si="43"/>
        <v>8636702.0323705301</v>
      </c>
      <c r="X29" s="47">
        <f t="shared" si="43"/>
        <v>7148064.264375709</v>
      </c>
      <c r="Y29" s="47">
        <f t="shared" si="43"/>
        <v>8818133.020236291</v>
      </c>
      <c r="Z29" s="47">
        <f t="shared" si="43"/>
        <v>9452187.181814</v>
      </c>
      <c r="AA29" s="10"/>
      <c r="AB29" s="48">
        <f t="shared" ref="AB29:AB35" si="44">+B29*O29</f>
        <v>532108.45589549385</v>
      </c>
      <c r="AC29" s="48">
        <f t="shared" si="32"/>
        <v>472925.70558679005</v>
      </c>
      <c r="AD29" s="48">
        <f t="shared" si="33"/>
        <v>499462.59115168924</v>
      </c>
      <c r="AE29" s="48">
        <f t="shared" si="34"/>
        <v>443034.97242820496</v>
      </c>
      <c r="AF29" s="48">
        <f t="shared" si="35"/>
        <v>617460.85058160697</v>
      </c>
      <c r="AG29" s="48">
        <f t="shared" si="36"/>
        <v>689851.83218719764</v>
      </c>
      <c r="AH29" s="48">
        <f t="shared" si="37"/>
        <v>774651.26203062932</v>
      </c>
      <c r="AI29" s="48">
        <f t="shared" si="38"/>
        <v>686184.53066195594</v>
      </c>
      <c r="AJ29" s="48">
        <f t="shared" si="39"/>
        <v>629215.26702061133</v>
      </c>
      <c r="AK29" s="48">
        <f t="shared" si="40"/>
        <v>520762.5720943354</v>
      </c>
      <c r="AL29" s="48">
        <f t="shared" si="41"/>
        <v>664918.33789457835</v>
      </c>
      <c r="AM29" s="48">
        <f t="shared" si="42"/>
        <v>712728.25846210611</v>
      </c>
      <c r="AN29" s="49">
        <f t="shared" ref="AN29:AN35" si="45">SUM(AB29:AM29)</f>
        <v>7243304.635995199</v>
      </c>
    </row>
    <row r="30" spans="1:40" ht="15" x14ac:dyDescent="0.25">
      <c r="A30" s="7" t="s">
        <v>2</v>
      </c>
      <c r="B30" s="61">
        <f>+'COP Rates 2015-2019'!$B$5</f>
        <v>5.4930000000000014E-2</v>
      </c>
      <c r="C30" s="61">
        <f>+'COP Rates 2015-2019'!$B$5</f>
        <v>5.4930000000000014E-2</v>
      </c>
      <c r="D30" s="61">
        <f>+'COP Rates 2015-2019'!$B$5</f>
        <v>5.4930000000000014E-2</v>
      </c>
      <c r="E30" s="61">
        <f>+'COP Rates 2015-2019'!$B$5</f>
        <v>5.4930000000000014E-2</v>
      </c>
      <c r="F30" s="62">
        <f>+'COP Rates 2015-2019'!$C$5</f>
        <v>7.2853650000000006E-2</v>
      </c>
      <c r="G30" s="62">
        <f>+'COP Rates 2015-2019'!$C$5</f>
        <v>7.2853650000000006E-2</v>
      </c>
      <c r="H30" s="62">
        <f>+'COP Rates 2015-2019'!$C$5</f>
        <v>7.2853650000000006E-2</v>
      </c>
      <c r="I30" s="62">
        <f>+'COP Rates 2015-2019'!$C$5</f>
        <v>7.2853650000000006E-2</v>
      </c>
      <c r="J30" s="62">
        <f>+'COP Rates 2015-2019'!$C$5</f>
        <v>7.2853650000000006E-2</v>
      </c>
      <c r="K30" s="62">
        <f>+'COP Rates 2015-2019'!$C$5</f>
        <v>7.2853650000000006E-2</v>
      </c>
      <c r="L30" s="63">
        <f>+'COP Rates 2015-2019'!$D$5</f>
        <v>7.5403527749999991E-2</v>
      </c>
      <c r="M30" s="63">
        <f>+'COP Rates 2015-2019'!$D$5</f>
        <v>7.5403527749999991E-2</v>
      </c>
      <c r="N30" s="10"/>
      <c r="O30" s="47">
        <f t="shared" si="43"/>
        <v>150756815.05985445</v>
      </c>
      <c r="P30" s="47">
        <f t="shared" si="43"/>
        <v>138348798.45096382</v>
      </c>
      <c r="Q30" s="47">
        <f t="shared" si="43"/>
        <v>143416902.02143064</v>
      </c>
      <c r="R30" s="47">
        <f t="shared" si="43"/>
        <v>132339789.12872465</v>
      </c>
      <c r="S30" s="47">
        <f t="shared" si="43"/>
        <v>135258311.91581064</v>
      </c>
      <c r="T30" s="47">
        <f t="shared" si="43"/>
        <v>145061198.77754346</v>
      </c>
      <c r="U30" s="47">
        <f t="shared" si="43"/>
        <v>158746769.91116095</v>
      </c>
      <c r="V30" s="47">
        <f t="shared" si="43"/>
        <v>154413996.43797639</v>
      </c>
      <c r="W30" s="47">
        <f t="shared" si="43"/>
        <v>136508783.7802465</v>
      </c>
      <c r="X30" s="47">
        <f t="shared" si="43"/>
        <v>128289671.80259247</v>
      </c>
      <c r="Y30" s="47">
        <f t="shared" si="43"/>
        <v>134569952.60685194</v>
      </c>
      <c r="Z30" s="47">
        <f t="shared" si="43"/>
        <v>145561650.99855494</v>
      </c>
      <c r="AA30" s="10"/>
      <c r="AB30" s="48">
        <f t="shared" si="44"/>
        <v>8281071.8512378065</v>
      </c>
      <c r="AC30" s="48">
        <f t="shared" si="32"/>
        <v>7599499.498911445</v>
      </c>
      <c r="AD30" s="48">
        <f t="shared" si="33"/>
        <v>7877890.4280371871</v>
      </c>
      <c r="AE30" s="48">
        <f t="shared" si="34"/>
        <v>7269424.6168408468</v>
      </c>
      <c r="AF30" s="48">
        <f t="shared" si="35"/>
        <v>9854061.7159052994</v>
      </c>
      <c r="AG30" s="48">
        <f t="shared" si="36"/>
        <v>10568237.804319579</v>
      </c>
      <c r="AH30" s="48">
        <f t="shared" si="37"/>
        <v>11565281.613738252</v>
      </c>
      <c r="AI30" s="48">
        <f t="shared" si="38"/>
        <v>11249623.25159358</v>
      </c>
      <c r="AJ30" s="48">
        <f t="shared" si="39"/>
        <v>9945163.155451756</v>
      </c>
      <c r="AK30" s="48">
        <f t="shared" si="40"/>
        <v>9346370.8481209408</v>
      </c>
      <c r="AL30" s="48">
        <f t="shared" si="41"/>
        <v>10147049.155706944</v>
      </c>
      <c r="AM30" s="48">
        <f t="shared" si="42"/>
        <v>10975861.990405351</v>
      </c>
      <c r="AN30" s="49">
        <f t="shared" si="45"/>
        <v>114679535.93026899</v>
      </c>
    </row>
    <row r="31" spans="1:40" ht="15" x14ac:dyDescent="0.25">
      <c r="A31" s="7" t="s">
        <v>28</v>
      </c>
      <c r="B31" s="61">
        <f>+'COP Rates 2015-2019'!$B$5</f>
        <v>5.4930000000000014E-2</v>
      </c>
      <c r="C31" s="61">
        <f>+'COP Rates 2015-2019'!$B$5</f>
        <v>5.4930000000000014E-2</v>
      </c>
      <c r="D31" s="61">
        <f>+'COP Rates 2015-2019'!$B$5</f>
        <v>5.4930000000000014E-2</v>
      </c>
      <c r="E31" s="61">
        <f>+'COP Rates 2015-2019'!$B$5</f>
        <v>5.4930000000000014E-2</v>
      </c>
      <c r="F31" s="62">
        <f>+'COP Rates 2015-2019'!$C$5</f>
        <v>7.2853650000000006E-2</v>
      </c>
      <c r="G31" s="62">
        <f>+'COP Rates 2015-2019'!$C$5</f>
        <v>7.2853650000000006E-2</v>
      </c>
      <c r="H31" s="62">
        <f>+'COP Rates 2015-2019'!$C$5</f>
        <v>7.2853650000000006E-2</v>
      </c>
      <c r="I31" s="62">
        <f>+'COP Rates 2015-2019'!$C$5</f>
        <v>7.2853650000000006E-2</v>
      </c>
      <c r="J31" s="62">
        <f>+'COP Rates 2015-2019'!$C$5</f>
        <v>7.2853650000000006E-2</v>
      </c>
      <c r="K31" s="62">
        <f>+'COP Rates 2015-2019'!$C$5</f>
        <v>7.2853650000000006E-2</v>
      </c>
      <c r="L31" s="63">
        <f>+'COP Rates 2015-2019'!$D$5</f>
        <v>7.5403527749999991E-2</v>
      </c>
      <c r="M31" s="63">
        <f>+'COP Rates 2015-2019'!$D$5</f>
        <v>7.5403527749999991E-2</v>
      </c>
      <c r="N31" s="10"/>
      <c r="O31" s="47">
        <f t="shared" si="43"/>
        <v>20767918.98742136</v>
      </c>
      <c r="P31" s="47">
        <f t="shared" si="43"/>
        <v>19041638.638037771</v>
      </c>
      <c r="Q31" s="47">
        <f t="shared" si="43"/>
        <v>20908736.84684439</v>
      </c>
      <c r="R31" s="47">
        <f t="shared" si="43"/>
        <v>20490526.565142177</v>
      </c>
      <c r="S31" s="47">
        <f t="shared" si="43"/>
        <v>20667103.161592044</v>
      </c>
      <c r="T31" s="47">
        <f t="shared" si="43"/>
        <v>16642214.269949127</v>
      </c>
      <c r="U31" s="47">
        <f t="shared" si="43"/>
        <v>20739995.670308597</v>
      </c>
      <c r="V31" s="47">
        <f t="shared" si="43"/>
        <v>20611140.268182389</v>
      </c>
      <c r="W31" s="47">
        <f t="shared" si="43"/>
        <v>19380180.510645017</v>
      </c>
      <c r="X31" s="47">
        <f t="shared" si="43"/>
        <v>20515802.153415661</v>
      </c>
      <c r="Y31" s="47">
        <f t="shared" si="43"/>
        <v>19710555.361241233</v>
      </c>
      <c r="Z31" s="47">
        <f t="shared" si="43"/>
        <v>19735205.11484912</v>
      </c>
      <c r="AA31" s="10"/>
      <c r="AB31" s="48">
        <f t="shared" si="44"/>
        <v>1140781.7899790555</v>
      </c>
      <c r="AC31" s="48">
        <f t="shared" si="32"/>
        <v>1045957.210387415</v>
      </c>
      <c r="AD31" s="48">
        <f t="shared" si="33"/>
        <v>1148516.9149971625</v>
      </c>
      <c r="AE31" s="48">
        <f t="shared" si="34"/>
        <v>1125544.62422326</v>
      </c>
      <c r="AF31" s="48">
        <f t="shared" si="35"/>
        <v>1505673.9002485203</v>
      </c>
      <c r="AG31" s="48">
        <f t="shared" si="36"/>
        <v>1212446.0536478793</v>
      </c>
      <c r="AH31" s="48">
        <f t="shared" si="37"/>
        <v>1510984.385566178</v>
      </c>
      <c r="AI31" s="48">
        <f t="shared" si="38"/>
        <v>1501596.7991990661</v>
      </c>
      <c r="AJ31" s="48">
        <f t="shared" si="39"/>
        <v>1411916.8878593536</v>
      </c>
      <c r="AK31" s="48">
        <f t="shared" si="40"/>
        <v>1494651.0695541911</v>
      </c>
      <c r="AL31" s="48">
        <f t="shared" si="41"/>
        <v>1486245.4081492643</v>
      </c>
      <c r="AM31" s="48">
        <f t="shared" si="42"/>
        <v>1488104.0865294675</v>
      </c>
      <c r="AN31" s="49">
        <f t="shared" si="45"/>
        <v>16072419.130340813</v>
      </c>
    </row>
    <row r="32" spans="1:40" ht="15" x14ac:dyDescent="0.25">
      <c r="A32" s="7" t="s">
        <v>29</v>
      </c>
      <c r="B32" s="61">
        <f>+'COP Rates 2015-2019'!$B$5</f>
        <v>5.4930000000000014E-2</v>
      </c>
      <c r="C32" s="61">
        <f>+'COP Rates 2015-2019'!$B$5</f>
        <v>5.4930000000000014E-2</v>
      </c>
      <c r="D32" s="61">
        <f>+'COP Rates 2015-2019'!$B$5</f>
        <v>5.4930000000000014E-2</v>
      </c>
      <c r="E32" s="61">
        <f>+'COP Rates 2015-2019'!$B$5</f>
        <v>5.4930000000000014E-2</v>
      </c>
      <c r="F32" s="62">
        <f>+'COP Rates 2015-2019'!$C$5</f>
        <v>7.2853650000000006E-2</v>
      </c>
      <c r="G32" s="62">
        <f>+'COP Rates 2015-2019'!$C$5</f>
        <v>7.2853650000000006E-2</v>
      </c>
      <c r="H32" s="62">
        <f>+'COP Rates 2015-2019'!$C$5</f>
        <v>7.2853650000000006E-2</v>
      </c>
      <c r="I32" s="62">
        <f>+'COP Rates 2015-2019'!$C$5</f>
        <v>7.2853650000000006E-2</v>
      </c>
      <c r="J32" s="62">
        <f>+'COP Rates 2015-2019'!$C$5</f>
        <v>7.2853650000000006E-2</v>
      </c>
      <c r="K32" s="62">
        <f>+'COP Rates 2015-2019'!$C$5</f>
        <v>7.2853650000000006E-2</v>
      </c>
      <c r="L32" s="63">
        <f>+'COP Rates 2015-2019'!$D$5</f>
        <v>7.5403527749999991E-2</v>
      </c>
      <c r="M32" s="63">
        <f>+'COP Rates 2015-2019'!$D$5</f>
        <v>7.5403527749999991E-2</v>
      </c>
      <c r="N32" s="10"/>
      <c r="O32" s="47">
        <f t="shared" si="43"/>
        <v>38136397.746338472</v>
      </c>
      <c r="P32" s="47">
        <f t="shared" si="43"/>
        <v>35019020.089427114</v>
      </c>
      <c r="Q32" s="47">
        <f t="shared" si="43"/>
        <v>35082711.049358405</v>
      </c>
      <c r="R32" s="47">
        <f t="shared" si="43"/>
        <v>35184252.330756791</v>
      </c>
      <c r="S32" s="47">
        <f t="shared" si="43"/>
        <v>29735593.775503837</v>
      </c>
      <c r="T32" s="47">
        <f t="shared" si="43"/>
        <v>31008298.833492287</v>
      </c>
      <c r="U32" s="47">
        <f t="shared" si="43"/>
        <v>30462778.031584132</v>
      </c>
      <c r="V32" s="47">
        <f t="shared" si="43"/>
        <v>32724176.575536262</v>
      </c>
      <c r="W32" s="47">
        <f t="shared" si="43"/>
        <v>30207664.123564914</v>
      </c>
      <c r="X32" s="47">
        <f t="shared" si="43"/>
        <v>34191807.112043068</v>
      </c>
      <c r="Y32" s="47">
        <f t="shared" si="43"/>
        <v>35674120.896974519</v>
      </c>
      <c r="Z32" s="47">
        <f t="shared" si="43"/>
        <v>31610302.107268084</v>
      </c>
      <c r="AA32" s="10"/>
      <c r="AB32" s="48">
        <f t="shared" si="44"/>
        <v>2094832.3282063727</v>
      </c>
      <c r="AC32" s="48">
        <f t="shared" si="32"/>
        <v>1923594.7735122319</v>
      </c>
      <c r="AD32" s="48">
        <f t="shared" si="33"/>
        <v>1927093.3179412577</v>
      </c>
      <c r="AE32" s="48">
        <f t="shared" si="34"/>
        <v>1932670.9805284711</v>
      </c>
      <c r="AF32" s="48">
        <f t="shared" si="35"/>
        <v>2166346.5414627353</v>
      </c>
      <c r="AG32" s="48">
        <f t="shared" si="36"/>
        <v>2259067.7503106557</v>
      </c>
      <c r="AH32" s="48">
        <f t="shared" si="37"/>
        <v>2219324.5687407195</v>
      </c>
      <c r="AI32" s="48">
        <f t="shared" si="38"/>
        <v>2384075.7067723176</v>
      </c>
      <c r="AJ32" s="48">
        <f t="shared" si="39"/>
        <v>2200738.5893757553</v>
      </c>
      <c r="AK32" s="48">
        <f t="shared" si="40"/>
        <v>2490997.9482082967</v>
      </c>
      <c r="AL32" s="48">
        <f t="shared" si="41"/>
        <v>2689954.5650118729</v>
      </c>
      <c r="AM32" s="48">
        <f t="shared" si="42"/>
        <v>2383528.2921312721</v>
      </c>
      <c r="AN32" s="49">
        <f t="shared" si="45"/>
        <v>26672225.362201963</v>
      </c>
    </row>
    <row r="33" spans="1:42" ht="15" x14ac:dyDescent="0.25">
      <c r="A33" s="7" t="s">
        <v>3</v>
      </c>
      <c r="B33" s="61">
        <f>+'COP Rates 2015-2019'!$B$5</f>
        <v>5.4930000000000014E-2</v>
      </c>
      <c r="C33" s="61">
        <f>+'COP Rates 2015-2019'!$B$5</f>
        <v>5.4930000000000014E-2</v>
      </c>
      <c r="D33" s="61">
        <f>+'COP Rates 2015-2019'!$B$5</f>
        <v>5.4930000000000014E-2</v>
      </c>
      <c r="E33" s="61">
        <f>+'COP Rates 2015-2019'!$B$5</f>
        <v>5.4930000000000014E-2</v>
      </c>
      <c r="F33" s="62">
        <f>+'COP Rates 2015-2019'!$C$5</f>
        <v>7.2853650000000006E-2</v>
      </c>
      <c r="G33" s="62">
        <f>+'COP Rates 2015-2019'!$C$5</f>
        <v>7.2853650000000006E-2</v>
      </c>
      <c r="H33" s="62">
        <f>+'COP Rates 2015-2019'!$C$5</f>
        <v>7.2853650000000006E-2</v>
      </c>
      <c r="I33" s="62">
        <f>+'COP Rates 2015-2019'!$C$5</f>
        <v>7.2853650000000006E-2</v>
      </c>
      <c r="J33" s="62">
        <f>+'COP Rates 2015-2019'!$C$5</f>
        <v>7.2853650000000006E-2</v>
      </c>
      <c r="K33" s="62">
        <f>+'COP Rates 2015-2019'!$C$5</f>
        <v>7.2853650000000006E-2</v>
      </c>
      <c r="L33" s="63">
        <f>+'COP Rates 2015-2019'!$D$5</f>
        <v>7.5403527749999991E-2</v>
      </c>
      <c r="M33" s="63">
        <f>+'COP Rates 2015-2019'!$D$5</f>
        <v>7.5403527749999991E-2</v>
      </c>
      <c r="N33" s="10"/>
      <c r="O33" s="47">
        <f t="shared" si="43"/>
        <v>31347.693607346271</v>
      </c>
      <c r="P33" s="47">
        <f t="shared" si="43"/>
        <v>29662.306750066229</v>
      </c>
      <c r="Q33" s="47">
        <f t="shared" si="43"/>
        <v>29801.306469666073</v>
      </c>
      <c r="R33" s="47">
        <f t="shared" si="43"/>
        <v>28729.453854546184</v>
      </c>
      <c r="S33" s="47">
        <f t="shared" si="43"/>
        <v>28666.103448604466</v>
      </c>
      <c r="T33" s="47">
        <f t="shared" si="43"/>
        <v>35787.181327425991</v>
      </c>
      <c r="U33" s="47">
        <f t="shared" si="43"/>
        <v>38352.239084225846</v>
      </c>
      <c r="V33" s="47">
        <f t="shared" si="43"/>
        <v>30535.921295505948</v>
      </c>
      <c r="W33" s="47">
        <f t="shared" si="43"/>
        <v>24096.790525825927</v>
      </c>
      <c r="X33" s="47">
        <f t="shared" si="43"/>
        <v>26611.653777986066</v>
      </c>
      <c r="Y33" s="47">
        <f t="shared" si="43"/>
        <v>33448.684685825952</v>
      </c>
      <c r="Z33" s="47">
        <f t="shared" si="43"/>
        <v>37071.471314546186</v>
      </c>
      <c r="AA33" s="10"/>
      <c r="AB33" s="48">
        <f t="shared" si="44"/>
        <v>1721.928809851531</v>
      </c>
      <c r="AC33" s="48">
        <f t="shared" si="32"/>
        <v>1629.3505097811383</v>
      </c>
      <c r="AD33" s="48">
        <f t="shared" si="33"/>
        <v>1636.9857643787577</v>
      </c>
      <c r="AE33" s="48">
        <f t="shared" si="34"/>
        <v>1578.1089002302222</v>
      </c>
      <c r="AF33" s="48">
        <f t="shared" si="35"/>
        <v>2088.4302675084227</v>
      </c>
      <c r="AG33" s="48">
        <f t="shared" si="36"/>
        <v>2607.2267829148286</v>
      </c>
      <c r="AH33" s="48">
        <f t="shared" si="37"/>
        <v>2794.1006029585105</v>
      </c>
      <c r="AI33" s="48">
        <f t="shared" si="38"/>
        <v>2224.6533224903369</v>
      </c>
      <c r="AJ33" s="48">
        <f t="shared" si="39"/>
        <v>1755.5391430918382</v>
      </c>
      <c r="AK33" s="48">
        <f t="shared" si="40"/>
        <v>1938.7561102625748</v>
      </c>
      <c r="AL33" s="48">
        <f t="shared" si="41"/>
        <v>2522.1488239086771</v>
      </c>
      <c r="AM33" s="48">
        <f t="shared" si="42"/>
        <v>2795.3197159997121</v>
      </c>
      <c r="AN33" s="49">
        <f t="shared" si="45"/>
        <v>25292.548753376548</v>
      </c>
    </row>
    <row r="34" spans="1:42" ht="15" x14ac:dyDescent="0.25">
      <c r="A34" s="7" t="s">
        <v>4</v>
      </c>
      <c r="B34" s="61">
        <f>+'COP Rates 2015-2019'!$B$5</f>
        <v>5.4930000000000014E-2</v>
      </c>
      <c r="C34" s="61">
        <f>+'COP Rates 2015-2019'!$B$5</f>
        <v>5.4930000000000014E-2</v>
      </c>
      <c r="D34" s="61">
        <f>+'COP Rates 2015-2019'!$B$5</f>
        <v>5.4930000000000014E-2</v>
      </c>
      <c r="E34" s="61">
        <f>+'COP Rates 2015-2019'!$B$5</f>
        <v>5.4930000000000014E-2</v>
      </c>
      <c r="F34" s="62">
        <f>+'COP Rates 2015-2019'!$C$5</f>
        <v>7.2853650000000006E-2</v>
      </c>
      <c r="G34" s="62">
        <f>+'COP Rates 2015-2019'!$C$5</f>
        <v>7.2853650000000006E-2</v>
      </c>
      <c r="H34" s="62">
        <f>+'COP Rates 2015-2019'!$C$5</f>
        <v>7.2853650000000006E-2</v>
      </c>
      <c r="I34" s="62">
        <f>+'COP Rates 2015-2019'!$C$5</f>
        <v>7.2853650000000006E-2</v>
      </c>
      <c r="J34" s="62">
        <f>+'COP Rates 2015-2019'!$C$5</f>
        <v>7.2853650000000006E-2</v>
      </c>
      <c r="K34" s="62">
        <f>+'COP Rates 2015-2019'!$C$5</f>
        <v>7.2853650000000006E-2</v>
      </c>
      <c r="L34" s="63">
        <f>+'COP Rates 2015-2019'!$D$5</f>
        <v>7.5403527749999991E-2</v>
      </c>
      <c r="M34" s="63">
        <f>+'COP Rates 2015-2019'!$D$5</f>
        <v>7.5403527749999991E-2</v>
      </c>
      <c r="N34" s="10"/>
      <c r="O34" s="47">
        <f t="shared" si="43"/>
        <v>406.76932263504568</v>
      </c>
      <c r="P34" s="47">
        <f t="shared" si="43"/>
        <v>252.75616412737145</v>
      </c>
      <c r="Q34" s="47">
        <f t="shared" si="43"/>
        <v>348.7186188702326</v>
      </c>
      <c r="R34" s="47">
        <f t="shared" si="43"/>
        <v>239.10282933284907</v>
      </c>
      <c r="S34" s="47">
        <f t="shared" si="43"/>
        <v>389.44350924951868</v>
      </c>
      <c r="T34" s="47">
        <f t="shared" si="43"/>
        <v>317.14776876779069</v>
      </c>
      <c r="U34" s="47">
        <f t="shared" si="43"/>
        <v>484.80531891179271</v>
      </c>
      <c r="V34" s="47">
        <f t="shared" si="43"/>
        <v>290.59154832022978</v>
      </c>
      <c r="W34" s="47">
        <f t="shared" si="43"/>
        <v>288.19997465880442</v>
      </c>
      <c r="X34" s="47">
        <f t="shared" si="43"/>
        <v>217.91137016737412</v>
      </c>
      <c r="Y34" s="47">
        <f t="shared" si="43"/>
        <v>425.04381286023272</v>
      </c>
      <c r="Z34" s="47">
        <f t="shared" si="43"/>
        <v>345.47793921879929</v>
      </c>
      <c r="AA34" s="10"/>
      <c r="AB34" s="48">
        <f t="shared" si="44"/>
        <v>22.343838892343065</v>
      </c>
      <c r="AC34" s="48">
        <f t="shared" si="32"/>
        <v>13.883896095516517</v>
      </c>
      <c r="AD34" s="48">
        <f t="shared" si="33"/>
        <v>19.155113734541882</v>
      </c>
      <c r="AE34" s="48">
        <f t="shared" si="34"/>
        <v>13.133918415253403</v>
      </c>
      <c r="AF34" s="48">
        <f t="shared" si="35"/>
        <v>28.372381117636198</v>
      </c>
      <c r="AG34" s="48">
        <f t="shared" si="36"/>
        <v>23.105372544089555</v>
      </c>
      <c r="AH34" s="48">
        <f t="shared" si="37"/>
        <v>35.319837022138131</v>
      </c>
      <c r="AI34" s="48">
        <f t="shared" si="38"/>
        <v>21.17065495428011</v>
      </c>
      <c r="AJ34" s="48">
        <f t="shared" si="39"/>
        <v>20.996420083801407</v>
      </c>
      <c r="AK34" s="48">
        <f t="shared" si="40"/>
        <v>15.875638693194317</v>
      </c>
      <c r="AL34" s="48">
        <f t="shared" si="41"/>
        <v>32.049802937972359</v>
      </c>
      <c r="AM34" s="48">
        <f t="shared" si="42"/>
        <v>26.050255376897542</v>
      </c>
      <c r="AN34" s="49">
        <f t="shared" si="45"/>
        <v>271.45712986766449</v>
      </c>
    </row>
    <row r="35" spans="1:42" ht="15" x14ac:dyDescent="0.25">
      <c r="A35" s="7" t="s">
        <v>5</v>
      </c>
      <c r="B35" s="61">
        <f>+'COP Rates 2015-2019'!$B$5</f>
        <v>5.4930000000000014E-2</v>
      </c>
      <c r="C35" s="61">
        <f>+'COP Rates 2015-2019'!$B$5</f>
        <v>5.4930000000000014E-2</v>
      </c>
      <c r="D35" s="61">
        <f>+'COP Rates 2015-2019'!$B$5</f>
        <v>5.4930000000000014E-2</v>
      </c>
      <c r="E35" s="61">
        <f>+'COP Rates 2015-2019'!$B$5</f>
        <v>5.4930000000000014E-2</v>
      </c>
      <c r="F35" s="62">
        <f>+'COP Rates 2015-2019'!$C$5</f>
        <v>7.2853650000000006E-2</v>
      </c>
      <c r="G35" s="62">
        <f>+'COP Rates 2015-2019'!$C$5</f>
        <v>7.2853650000000006E-2</v>
      </c>
      <c r="H35" s="62">
        <f>+'COP Rates 2015-2019'!$C$5</f>
        <v>7.2853650000000006E-2</v>
      </c>
      <c r="I35" s="62">
        <f>+'COP Rates 2015-2019'!$C$5</f>
        <v>7.2853650000000006E-2</v>
      </c>
      <c r="J35" s="62">
        <f>+'COP Rates 2015-2019'!$C$5</f>
        <v>7.2853650000000006E-2</v>
      </c>
      <c r="K35" s="62">
        <f>+'COP Rates 2015-2019'!$C$5</f>
        <v>7.2853650000000006E-2</v>
      </c>
      <c r="L35" s="63">
        <f>+'COP Rates 2015-2019'!$D$5</f>
        <v>7.5403527749999991E-2</v>
      </c>
      <c r="M35" s="63">
        <f>+'COP Rates 2015-2019'!$D$5</f>
        <v>7.5403527749999991E-2</v>
      </c>
      <c r="N35" s="10"/>
      <c r="O35" s="47">
        <f t="shared" si="43"/>
        <v>4038368.9306024942</v>
      </c>
      <c r="P35" s="47">
        <f t="shared" si="43"/>
        <v>4016661.5047922367</v>
      </c>
      <c r="Q35" s="47">
        <f t="shared" si="43"/>
        <v>3407083.2891235794</v>
      </c>
      <c r="R35" s="47">
        <f t="shared" si="43"/>
        <v>3147532.3109811749</v>
      </c>
      <c r="S35" s="47">
        <f t="shared" si="43"/>
        <v>2724871.2844750816</v>
      </c>
      <c r="T35" s="47">
        <f t="shared" si="43"/>
        <v>2424543.8381830389</v>
      </c>
      <c r="U35" s="47">
        <f t="shared" si="43"/>
        <v>2642867.174800362</v>
      </c>
      <c r="V35" s="47">
        <f t="shared" si="43"/>
        <v>2918347.191968855</v>
      </c>
      <c r="W35" s="47">
        <f t="shared" si="43"/>
        <v>3371796.0405652821</v>
      </c>
      <c r="X35" s="47">
        <f t="shared" si="43"/>
        <v>3635985.1903000907</v>
      </c>
      <c r="Y35" s="47">
        <f t="shared" si="43"/>
        <v>4037795.8313717213</v>
      </c>
      <c r="Z35" s="47">
        <f t="shared" si="43"/>
        <v>4469633.919536178</v>
      </c>
      <c r="AA35" s="10"/>
      <c r="AB35" s="48">
        <f t="shared" si="44"/>
        <v>221827.60535799505</v>
      </c>
      <c r="AC35" s="48">
        <f t="shared" si="32"/>
        <v>220635.21645823761</v>
      </c>
      <c r="AD35" s="48">
        <f t="shared" si="33"/>
        <v>187151.08507155825</v>
      </c>
      <c r="AE35" s="48">
        <f t="shared" si="34"/>
        <v>172893.94984219599</v>
      </c>
      <c r="AF35" s="48">
        <f t="shared" si="35"/>
        <v>198516.81885419803</v>
      </c>
      <c r="AG35" s="48">
        <f t="shared" si="36"/>
        <v>176636.86819664377</v>
      </c>
      <c r="AH35" s="48">
        <f t="shared" si="37"/>
        <v>192542.5201493944</v>
      </c>
      <c r="AI35" s="48">
        <f t="shared" si="38"/>
        <v>212612.24490218179</v>
      </c>
      <c r="AJ35" s="48">
        <f t="shared" si="39"/>
        <v>245647.64861072888</v>
      </c>
      <c r="AK35" s="48">
        <f t="shared" si="40"/>
        <v>264894.79245930625</v>
      </c>
      <c r="AL35" s="48">
        <f t="shared" si="41"/>
        <v>304464.05001967185</v>
      </c>
      <c r="AM35" s="48">
        <f t="shared" si="42"/>
        <v>337026.16528408742</v>
      </c>
      <c r="AN35" s="49">
        <f t="shared" si="45"/>
        <v>2734848.9652061993</v>
      </c>
    </row>
    <row r="36" spans="1:42" ht="15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46">
        <f>SUM(O28:O35)</f>
        <v>231671326.57521769</v>
      </c>
      <c r="P36" s="46">
        <f t="shared" ref="P36" si="46">SUM(P28:P35)</f>
        <v>212451217.47216806</v>
      </c>
      <c r="Q36" s="46">
        <f t="shared" ref="Q36" si="47">SUM(Q28:Q35)</f>
        <v>219431248.99296904</v>
      </c>
      <c r="R36" s="46">
        <f t="shared" ref="R36" si="48">SUM(R28:R35)</f>
        <v>206018078.51485968</v>
      </c>
      <c r="S36" s="46">
        <f t="shared" ref="S36" si="49">SUM(S28:S35)</f>
        <v>203691679.65502316</v>
      </c>
      <c r="T36" s="46">
        <f t="shared" ref="T36" si="50">SUM(T28:T35)</f>
        <v>212516243.59408328</v>
      </c>
      <c r="U36" s="46">
        <f t="shared" ref="U36" si="51">SUM(U28:U35)</f>
        <v>232757962.75820681</v>
      </c>
      <c r="V36" s="46">
        <f t="shared" ref="V36" si="52">SUM(V28:V35)</f>
        <v>229103878.97401819</v>
      </c>
      <c r="W36" s="46">
        <f t="shared" ref="W36" si="53">SUM(W28:W35)</f>
        <v>205555862.19671583</v>
      </c>
      <c r="X36" s="46">
        <f t="shared" ref="X36" si="54">SUM(X28:X35)</f>
        <v>201176980.90618962</v>
      </c>
      <c r="Y36" s="46">
        <f t="shared" ref="Y36" si="55">SUM(Y28:Y35)</f>
        <v>210454652.82466185</v>
      </c>
      <c r="Z36" s="46">
        <f t="shared" ref="Z36" si="56">SUM(Z28:Z35)</f>
        <v>219068269.74294406</v>
      </c>
      <c r="AA36" s="10"/>
      <c r="AB36" s="49">
        <f>SUM(AB28:AB35)</f>
        <v>12725705.968776712</v>
      </c>
      <c r="AC36" s="49">
        <f t="shared" ref="AC36" si="57">SUM(AC28:AC35)</f>
        <v>11669945.375746192</v>
      </c>
      <c r="AD36" s="49">
        <f t="shared" ref="AD36" si="58">SUM(AD28:AD35)</f>
        <v>12053358.507183792</v>
      </c>
      <c r="AE36" s="49">
        <f t="shared" ref="AE36" si="59">SUM(AE28:AE35)</f>
        <v>11316573.052821245</v>
      </c>
      <c r="AF36" s="49">
        <f t="shared" ref="AF36" si="60">SUM(AF28:AF35)</f>
        <v>14839682.337499179</v>
      </c>
      <c r="AG36" s="49">
        <f t="shared" ref="AG36" si="61">SUM(AG28:AG35)</f>
        <v>15482584.030118085</v>
      </c>
      <c r="AH36" s="49">
        <f t="shared" ref="AH36" si="62">SUM(AH28:AH35)</f>
        <v>16957267.153499436</v>
      </c>
      <c r="AI36" s="49">
        <f t="shared" ref="AI36" si="63">SUM(AI28:AI35)</f>
        <v>16691053.812415482</v>
      </c>
      <c r="AJ36" s="49">
        <f t="shared" ref="AJ36" si="64">SUM(AJ28:AJ35)</f>
        <v>14975494.83992777</v>
      </c>
      <c r="AK36" s="49">
        <f t="shared" ref="AK36" si="65">SUM(AK28:AK35)</f>
        <v>14656477.354996221</v>
      </c>
      <c r="AL36" s="49">
        <f t="shared" ref="AL36" si="66">SUM(AL28:AL35)</f>
        <v>15869023.254381005</v>
      </c>
      <c r="AM36" s="49">
        <f t="shared" ref="AM36" si="67">SUM(AM28:AM35)</f>
        <v>16518520.356706562</v>
      </c>
      <c r="AN36" s="87">
        <f t="shared" ref="AN36" si="68">SUM(AN28:AN35)</f>
        <v>173755686.04407167</v>
      </c>
    </row>
    <row r="37" spans="1:42" ht="15" x14ac:dyDescent="0.25">
      <c r="A37" s="8"/>
      <c r="B37" s="67" t="s">
        <v>20</v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9"/>
      <c r="O37" s="67" t="s">
        <v>30</v>
      </c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9"/>
      <c r="AB37" s="67" t="s">
        <v>37</v>
      </c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8"/>
    </row>
    <row r="38" spans="1:42" ht="15" x14ac:dyDescent="0.25">
      <c r="A38" s="8" t="s">
        <v>33</v>
      </c>
      <c r="B38" s="8" t="s">
        <v>6</v>
      </c>
      <c r="C38" s="8" t="s">
        <v>7</v>
      </c>
      <c r="D38" s="8" t="s">
        <v>8</v>
      </c>
      <c r="E38" s="8" t="s">
        <v>9</v>
      </c>
      <c r="F38" s="8" t="s">
        <v>10</v>
      </c>
      <c r="G38" s="8" t="s">
        <v>11</v>
      </c>
      <c r="H38" s="8" t="s">
        <v>12</v>
      </c>
      <c r="I38" s="8" t="s">
        <v>13</v>
      </c>
      <c r="J38" s="8" t="s">
        <v>14</v>
      </c>
      <c r="K38" s="8" t="s">
        <v>15</v>
      </c>
      <c r="L38" s="8" t="s">
        <v>16</v>
      </c>
      <c r="M38" s="8" t="s">
        <v>17</v>
      </c>
      <c r="N38" s="9"/>
      <c r="O38" s="8" t="s">
        <v>6</v>
      </c>
      <c r="P38" s="8" t="s">
        <v>7</v>
      </c>
      <c r="Q38" s="8" t="s">
        <v>8</v>
      </c>
      <c r="R38" s="8" t="s">
        <v>9</v>
      </c>
      <c r="S38" s="8" t="s">
        <v>10</v>
      </c>
      <c r="T38" s="8" t="s">
        <v>11</v>
      </c>
      <c r="U38" s="8" t="s">
        <v>12</v>
      </c>
      <c r="V38" s="8" t="s">
        <v>13</v>
      </c>
      <c r="W38" s="8" t="s">
        <v>14</v>
      </c>
      <c r="X38" s="8" t="s">
        <v>15</v>
      </c>
      <c r="Y38" s="8" t="s">
        <v>16</v>
      </c>
      <c r="Z38" s="8" t="s">
        <v>17</v>
      </c>
      <c r="AA38" s="9"/>
      <c r="AB38" s="8" t="s">
        <v>6</v>
      </c>
      <c r="AC38" s="8" t="s">
        <v>7</v>
      </c>
      <c r="AD38" s="8" t="s">
        <v>8</v>
      </c>
      <c r="AE38" s="8" t="s">
        <v>9</v>
      </c>
      <c r="AF38" s="8" t="s">
        <v>10</v>
      </c>
      <c r="AG38" s="8" t="s">
        <v>11</v>
      </c>
      <c r="AH38" s="8" t="s">
        <v>12</v>
      </c>
      <c r="AI38" s="8" t="s">
        <v>13</v>
      </c>
      <c r="AJ38" s="8" t="s">
        <v>14</v>
      </c>
      <c r="AK38" s="8" t="s">
        <v>15</v>
      </c>
      <c r="AL38" s="8" t="s">
        <v>16</v>
      </c>
      <c r="AM38" s="8" t="s">
        <v>17</v>
      </c>
      <c r="AN38" s="8" t="s">
        <v>19</v>
      </c>
    </row>
    <row r="39" spans="1:42" ht="15" x14ac:dyDescent="0.25">
      <c r="A39" s="7" t="s">
        <v>0</v>
      </c>
      <c r="B39" s="60">
        <f>0.0032+0.0004+0.0003</f>
        <v>3.9000000000000003E-3</v>
      </c>
      <c r="C39" s="60">
        <f t="shared" ref="C39:M46" si="69">0.0032+0.0004+0.0003</f>
        <v>3.9000000000000003E-3</v>
      </c>
      <c r="D39" s="60">
        <f t="shared" si="69"/>
        <v>3.9000000000000003E-3</v>
      </c>
      <c r="E39" s="60">
        <f t="shared" si="69"/>
        <v>3.9000000000000003E-3</v>
      </c>
      <c r="F39" s="60">
        <f t="shared" si="69"/>
        <v>3.9000000000000003E-3</v>
      </c>
      <c r="G39" s="60">
        <f t="shared" si="69"/>
        <v>3.9000000000000003E-3</v>
      </c>
      <c r="H39" s="60">
        <f t="shared" si="69"/>
        <v>3.9000000000000003E-3</v>
      </c>
      <c r="I39" s="60">
        <f t="shared" si="69"/>
        <v>3.9000000000000003E-3</v>
      </c>
      <c r="J39" s="60">
        <f t="shared" si="69"/>
        <v>3.9000000000000003E-3</v>
      </c>
      <c r="K39" s="60">
        <f t="shared" si="69"/>
        <v>3.9000000000000003E-3</v>
      </c>
      <c r="L39" s="60">
        <f t="shared" si="69"/>
        <v>3.9000000000000003E-3</v>
      </c>
      <c r="M39" s="60">
        <f t="shared" si="69"/>
        <v>3.9000000000000003E-3</v>
      </c>
      <c r="N39" s="10"/>
      <c r="O39" s="45">
        <f>+'2018 Load Forecast Output'!C5</f>
        <v>150602978.92448547</v>
      </c>
      <c r="P39" s="45">
        <f>+'2018 Load Forecast Output'!D5</f>
        <v>134773300.22025317</v>
      </c>
      <c r="Q39" s="45">
        <f>+'2018 Load Forecast Output'!E5</f>
        <v>136732759.11439541</v>
      </c>
      <c r="R39" s="45">
        <f>+'2018 Load Forecast Output'!F5</f>
        <v>123386189.63605291</v>
      </c>
      <c r="S39" s="45">
        <f>+'2018 Load Forecast Output'!G5</f>
        <v>124112861.32981735</v>
      </c>
      <c r="T39" s="45">
        <f>+'2018 Load Forecast Output'!H5</f>
        <v>143702099.10545322</v>
      </c>
      <c r="U39" s="45">
        <f>+'2018 Load Forecast Output'!I5</f>
        <v>173243373.46881154</v>
      </c>
      <c r="V39" s="45">
        <f>+'2018 Load Forecast Output'!J5</f>
        <v>163991266.36971223</v>
      </c>
      <c r="W39" s="45">
        <f>+'2018 Load Forecast Output'!K5</f>
        <v>135517348.88363412</v>
      </c>
      <c r="X39" s="45">
        <f>+'2018 Load Forecast Output'!L5</f>
        <v>134467533.18092129</v>
      </c>
      <c r="Y39" s="45">
        <f>+'2018 Load Forecast Output'!M5</f>
        <v>138872652.91035512</v>
      </c>
      <c r="Z39" s="45">
        <f>+'2018 Load Forecast Output'!N5</f>
        <v>149669223.93554631</v>
      </c>
      <c r="AA39" s="10"/>
      <c r="AB39" s="48">
        <f>+B39*O39</f>
        <v>587351.61780549341</v>
      </c>
      <c r="AC39" s="48">
        <f t="shared" ref="AC39:AC46" si="70">+C39*P39</f>
        <v>525615.87085898744</v>
      </c>
      <c r="AD39" s="48">
        <f t="shared" ref="AD39:AD46" si="71">+D39*Q39</f>
        <v>533257.76054614212</v>
      </c>
      <c r="AE39" s="48">
        <f t="shared" ref="AE39:AE46" si="72">+E39*R39</f>
        <v>481206.13958060637</v>
      </c>
      <c r="AF39" s="48">
        <f t="shared" ref="AF39:AF46" si="73">+F39*S39</f>
        <v>484040.15918628772</v>
      </c>
      <c r="AG39" s="48">
        <f t="shared" ref="AG39:AG46" si="74">+G39*T39</f>
        <v>560438.18651126756</v>
      </c>
      <c r="AH39" s="48">
        <f t="shared" ref="AH39:AH46" si="75">+H39*U39</f>
        <v>675649.1565283651</v>
      </c>
      <c r="AI39" s="48">
        <f t="shared" ref="AI39:AI46" si="76">+I39*V39</f>
        <v>639565.93884187774</v>
      </c>
      <c r="AJ39" s="48">
        <f t="shared" ref="AJ39:AJ46" si="77">+J39*W39</f>
        <v>528517.66064617306</v>
      </c>
      <c r="AK39" s="48">
        <f t="shared" ref="AK39:AK46" si="78">+K39*X39</f>
        <v>524423.37940559303</v>
      </c>
      <c r="AL39" s="48">
        <f t="shared" ref="AL39:AL46" si="79">+L39*Y39</f>
        <v>541603.34635038499</v>
      </c>
      <c r="AM39" s="48">
        <f t="shared" ref="AM39:AM46" si="80">+M39*Z39</f>
        <v>583709.97334863059</v>
      </c>
      <c r="AN39" s="49">
        <f>SUM(AB39:AM39)</f>
        <v>6665379.1896098088</v>
      </c>
    </row>
    <row r="40" spans="1:42" ht="15" x14ac:dyDescent="0.25">
      <c r="A40" s="7" t="s">
        <v>1</v>
      </c>
      <c r="B40" s="60">
        <f t="shared" ref="B40:B46" si="81">0.0032+0.0004+0.0003</f>
        <v>3.9000000000000003E-3</v>
      </c>
      <c r="C40" s="60">
        <f t="shared" si="69"/>
        <v>3.9000000000000003E-3</v>
      </c>
      <c r="D40" s="60">
        <f t="shared" si="69"/>
        <v>3.9000000000000003E-3</v>
      </c>
      <c r="E40" s="60">
        <f t="shared" si="69"/>
        <v>3.9000000000000003E-3</v>
      </c>
      <c r="F40" s="60">
        <f t="shared" si="69"/>
        <v>3.9000000000000003E-3</v>
      </c>
      <c r="G40" s="60">
        <f t="shared" si="69"/>
        <v>3.9000000000000003E-3</v>
      </c>
      <c r="H40" s="60">
        <f t="shared" si="69"/>
        <v>3.9000000000000003E-3</v>
      </c>
      <c r="I40" s="60">
        <f t="shared" si="69"/>
        <v>3.9000000000000003E-3</v>
      </c>
      <c r="J40" s="60">
        <f t="shared" si="69"/>
        <v>3.9000000000000003E-3</v>
      </c>
      <c r="K40" s="60">
        <f t="shared" si="69"/>
        <v>3.9000000000000003E-3</v>
      </c>
      <c r="L40" s="60">
        <f t="shared" si="69"/>
        <v>3.9000000000000003E-3</v>
      </c>
      <c r="M40" s="60">
        <f t="shared" si="69"/>
        <v>3.9000000000000003E-3</v>
      </c>
      <c r="N40" s="10"/>
      <c r="O40" s="45">
        <f>+'2018 Load Forecast Output'!C8</f>
        <v>55481260.841976926</v>
      </c>
      <c r="P40" s="45">
        <f>+'2018 Load Forecast Output'!D8</f>
        <v>49310463.195664629</v>
      </c>
      <c r="Q40" s="45">
        <f>+'2018 Load Forecast Output'!E8</f>
        <v>52077380.07820525</v>
      </c>
      <c r="R40" s="45">
        <f>+'2018 Load Forecast Output'!F8</f>
        <v>46193851.262974173</v>
      </c>
      <c r="S40" s="45">
        <f>+'2018 Load Forecast Output'!G8</f>
        <v>48541576.001201063</v>
      </c>
      <c r="T40" s="45">
        <f>+'2018 Load Forecast Output'!H8</f>
        <v>54232580.268272266</v>
      </c>
      <c r="U40" s="45">
        <f>+'2018 Load Forecast Output'!I8</f>
        <v>60899072.507782161</v>
      </c>
      <c r="V40" s="45">
        <f>+'2018 Load Forecast Output'!J8</f>
        <v>53944276.004869707</v>
      </c>
      <c r="W40" s="45">
        <f>+'2018 Load Forecast Output'!K8</f>
        <v>49465647.378983557</v>
      </c>
      <c r="X40" s="45">
        <f>+'2018 Load Forecast Output'!L8</f>
        <v>40939657.871567644</v>
      </c>
      <c r="Y40" s="45">
        <f>+'2018 Load Forecast Output'!M8</f>
        <v>50504771.020826399</v>
      </c>
      <c r="Z40" s="45">
        <f>+'2018 Load Forecast Output'!N8</f>
        <v>54136238.154719345</v>
      </c>
      <c r="AA40" s="10"/>
      <c r="AB40" s="48">
        <f t="shared" ref="AB40:AB46" si="82">+B40*O40</f>
        <v>216376.91728371003</v>
      </c>
      <c r="AC40" s="48">
        <f t="shared" si="70"/>
        <v>192310.80646309207</v>
      </c>
      <c r="AD40" s="48">
        <f t="shared" si="71"/>
        <v>203101.7823050005</v>
      </c>
      <c r="AE40" s="48">
        <f t="shared" si="72"/>
        <v>180156.01992559928</v>
      </c>
      <c r="AF40" s="48">
        <f t="shared" si="73"/>
        <v>189312.14640468417</v>
      </c>
      <c r="AG40" s="48">
        <f t="shared" si="74"/>
        <v>211507.06304626184</v>
      </c>
      <c r="AH40" s="48">
        <f t="shared" si="75"/>
        <v>237506.38278035045</v>
      </c>
      <c r="AI40" s="48">
        <f t="shared" si="76"/>
        <v>210382.67641899188</v>
      </c>
      <c r="AJ40" s="48">
        <f t="shared" si="77"/>
        <v>192916.02477803588</v>
      </c>
      <c r="AK40" s="48">
        <f t="shared" si="78"/>
        <v>159664.66569911383</v>
      </c>
      <c r="AL40" s="48">
        <f t="shared" si="79"/>
        <v>196968.60698122298</v>
      </c>
      <c r="AM40" s="48">
        <f t="shared" si="80"/>
        <v>211131.32880340546</v>
      </c>
      <c r="AN40" s="49">
        <f t="shared" ref="AN40:AN46" si="83">SUM(AB40:AM40)</f>
        <v>2401334.4208894684</v>
      </c>
    </row>
    <row r="41" spans="1:42" ht="15" x14ac:dyDescent="0.25">
      <c r="A41" s="7" t="s">
        <v>2</v>
      </c>
      <c r="B41" s="60">
        <f t="shared" si="81"/>
        <v>3.9000000000000003E-3</v>
      </c>
      <c r="C41" s="60">
        <f t="shared" si="69"/>
        <v>3.9000000000000003E-3</v>
      </c>
      <c r="D41" s="60">
        <f t="shared" si="69"/>
        <v>3.9000000000000003E-3</v>
      </c>
      <c r="E41" s="60">
        <f t="shared" si="69"/>
        <v>3.9000000000000003E-3</v>
      </c>
      <c r="F41" s="60">
        <f t="shared" si="69"/>
        <v>3.9000000000000003E-3</v>
      </c>
      <c r="G41" s="60">
        <f t="shared" si="69"/>
        <v>3.9000000000000003E-3</v>
      </c>
      <c r="H41" s="60">
        <f t="shared" si="69"/>
        <v>3.9000000000000003E-3</v>
      </c>
      <c r="I41" s="60">
        <f t="shared" si="69"/>
        <v>3.9000000000000003E-3</v>
      </c>
      <c r="J41" s="60">
        <f t="shared" si="69"/>
        <v>3.9000000000000003E-3</v>
      </c>
      <c r="K41" s="60">
        <f t="shared" si="69"/>
        <v>3.9000000000000003E-3</v>
      </c>
      <c r="L41" s="60">
        <f t="shared" si="69"/>
        <v>3.9000000000000003E-3</v>
      </c>
      <c r="M41" s="60">
        <f t="shared" si="69"/>
        <v>3.9000000000000003E-3</v>
      </c>
      <c r="N41" s="10"/>
      <c r="O41" s="45">
        <f>+'2018 Load Forecast Output'!C11</f>
        <v>169523012.54903233</v>
      </c>
      <c r="P41" s="45">
        <f>+'2018 Load Forecast Output'!D11</f>
        <v>155570446.9256312</v>
      </c>
      <c r="Q41" s="45">
        <f>+'2018 Load Forecast Output'!E11</f>
        <v>161269427.66381496</v>
      </c>
      <c r="R41" s="45">
        <f>+'2018 Load Forecast Output'!F11</f>
        <v>148813436.55540836</v>
      </c>
      <c r="S41" s="45">
        <f>+'2018 Load Forecast Output'!G11</f>
        <v>152095256.84899431</v>
      </c>
      <c r="T41" s="45">
        <f>+'2018 Load Forecast Output'!H11</f>
        <v>163118406.36179405</v>
      </c>
      <c r="U41" s="45">
        <f>+'2018 Load Forecast Output'!I11</f>
        <v>178507556.40521866</v>
      </c>
      <c r="V41" s="45">
        <f>+'2018 Load Forecast Output'!J11</f>
        <v>173635439.60190755</v>
      </c>
      <c r="W41" s="45">
        <f>+'2018 Load Forecast Output'!K11</f>
        <v>153501387.36112279</v>
      </c>
      <c r="X41" s="45">
        <f>+'2018 Load Forecast Output'!L11</f>
        <v>144259160.91599289</v>
      </c>
      <c r="Y41" s="45">
        <f>+'2018 Load Forecast Output'!M11</f>
        <v>151321210.62279537</v>
      </c>
      <c r="Z41" s="45">
        <f>+'2018 Load Forecast Output'!N11</f>
        <v>163681154.83926114</v>
      </c>
      <c r="AA41" s="10"/>
      <c r="AB41" s="48">
        <f t="shared" si="82"/>
        <v>661139.74894122616</v>
      </c>
      <c r="AC41" s="48">
        <f t="shared" si="70"/>
        <v>606724.74300996168</v>
      </c>
      <c r="AD41" s="48">
        <f t="shared" si="71"/>
        <v>628950.76788887836</v>
      </c>
      <c r="AE41" s="48">
        <f t="shared" si="72"/>
        <v>580372.40256609267</v>
      </c>
      <c r="AF41" s="48">
        <f t="shared" si="73"/>
        <v>593171.50171107787</v>
      </c>
      <c r="AG41" s="48">
        <f t="shared" si="74"/>
        <v>636161.78481099685</v>
      </c>
      <c r="AH41" s="48">
        <f t="shared" si="75"/>
        <v>696179.46998035279</v>
      </c>
      <c r="AI41" s="48">
        <f t="shared" si="76"/>
        <v>677178.21444743953</v>
      </c>
      <c r="AJ41" s="48">
        <f t="shared" si="77"/>
        <v>598655.41070837888</v>
      </c>
      <c r="AK41" s="48">
        <f t="shared" si="78"/>
        <v>562610.7275723723</v>
      </c>
      <c r="AL41" s="48">
        <f t="shared" si="79"/>
        <v>590152.721428902</v>
      </c>
      <c r="AM41" s="48">
        <f t="shared" si="80"/>
        <v>638356.50387311855</v>
      </c>
      <c r="AN41" s="49">
        <f t="shared" si="83"/>
        <v>7469653.9969387967</v>
      </c>
    </row>
    <row r="42" spans="1:42" ht="15" x14ac:dyDescent="0.25">
      <c r="A42" s="7" t="s">
        <v>28</v>
      </c>
      <c r="B42" s="60">
        <f t="shared" si="81"/>
        <v>3.9000000000000003E-3</v>
      </c>
      <c r="C42" s="60">
        <f t="shared" si="69"/>
        <v>3.9000000000000003E-3</v>
      </c>
      <c r="D42" s="60">
        <f t="shared" si="69"/>
        <v>3.9000000000000003E-3</v>
      </c>
      <c r="E42" s="60">
        <f t="shared" si="69"/>
        <v>3.9000000000000003E-3</v>
      </c>
      <c r="F42" s="60">
        <f t="shared" si="69"/>
        <v>3.9000000000000003E-3</v>
      </c>
      <c r="G42" s="60">
        <f t="shared" si="69"/>
        <v>3.9000000000000003E-3</v>
      </c>
      <c r="H42" s="60">
        <f t="shared" si="69"/>
        <v>3.9000000000000003E-3</v>
      </c>
      <c r="I42" s="60">
        <f t="shared" si="69"/>
        <v>3.9000000000000003E-3</v>
      </c>
      <c r="J42" s="60">
        <f t="shared" si="69"/>
        <v>3.9000000000000003E-3</v>
      </c>
      <c r="K42" s="60">
        <f t="shared" si="69"/>
        <v>3.9000000000000003E-3</v>
      </c>
      <c r="L42" s="60">
        <f t="shared" si="69"/>
        <v>3.9000000000000003E-3</v>
      </c>
      <c r="M42" s="60">
        <f t="shared" si="69"/>
        <v>3.9000000000000003E-3</v>
      </c>
      <c r="N42" s="10"/>
      <c r="O42" s="45">
        <f>+'2018 Load Forecast Output'!C26</f>
        <v>20767918.98742136</v>
      </c>
      <c r="P42" s="45">
        <f>+'2018 Load Forecast Output'!D26</f>
        <v>19041638.638037771</v>
      </c>
      <c r="Q42" s="45">
        <f>+'2018 Load Forecast Output'!E26</f>
        <v>20908736.84684439</v>
      </c>
      <c r="R42" s="45">
        <f>+'2018 Load Forecast Output'!F26</f>
        <v>20490526.565142177</v>
      </c>
      <c r="S42" s="45">
        <f>+'2018 Load Forecast Output'!G26</f>
        <v>20667103.161592044</v>
      </c>
      <c r="T42" s="45">
        <f>+'2018 Load Forecast Output'!H26</f>
        <v>16642214.269949127</v>
      </c>
      <c r="U42" s="45">
        <f>+'2018 Load Forecast Output'!I26</f>
        <v>20739995.670308597</v>
      </c>
      <c r="V42" s="45">
        <f>+'2018 Load Forecast Output'!J26</f>
        <v>20611140.268182389</v>
      </c>
      <c r="W42" s="45">
        <f>+'2018 Load Forecast Output'!K26</f>
        <v>19380180.510645017</v>
      </c>
      <c r="X42" s="45">
        <f>+'2018 Load Forecast Output'!L26</f>
        <v>20515802.153415661</v>
      </c>
      <c r="Y42" s="45">
        <f>+'2018 Load Forecast Output'!M26</f>
        <v>19710555.361241233</v>
      </c>
      <c r="Z42" s="45">
        <f>+'2018 Load Forecast Output'!N26</f>
        <v>19735205.11484912</v>
      </c>
      <c r="AA42" s="10"/>
      <c r="AB42" s="48">
        <f t="shared" si="82"/>
        <v>80994.884050943307</v>
      </c>
      <c r="AC42" s="48">
        <f t="shared" si="70"/>
        <v>74262.39068834731</v>
      </c>
      <c r="AD42" s="48">
        <f t="shared" si="71"/>
        <v>81544.073702693131</v>
      </c>
      <c r="AE42" s="48">
        <f t="shared" si="72"/>
        <v>79913.053604054498</v>
      </c>
      <c r="AF42" s="48">
        <f t="shared" si="73"/>
        <v>80601.70233020898</v>
      </c>
      <c r="AG42" s="48">
        <f t="shared" si="74"/>
        <v>64904.635652801597</v>
      </c>
      <c r="AH42" s="48">
        <f t="shared" si="75"/>
        <v>80885.98311420354</v>
      </c>
      <c r="AI42" s="48">
        <f t="shared" si="76"/>
        <v>80383.447045911322</v>
      </c>
      <c r="AJ42" s="48">
        <f t="shared" si="77"/>
        <v>75582.703991515576</v>
      </c>
      <c r="AK42" s="48">
        <f t="shared" si="78"/>
        <v>80011.628398321089</v>
      </c>
      <c r="AL42" s="48">
        <f t="shared" si="79"/>
        <v>76871.165908840805</v>
      </c>
      <c r="AM42" s="48">
        <f t="shared" si="80"/>
        <v>76967.299947911568</v>
      </c>
      <c r="AN42" s="49">
        <f t="shared" si="83"/>
        <v>932922.96843575267</v>
      </c>
    </row>
    <row r="43" spans="1:42" ht="15" x14ac:dyDescent="0.25">
      <c r="A43" s="7" t="s">
        <v>29</v>
      </c>
      <c r="B43" s="60">
        <f t="shared" si="81"/>
        <v>3.9000000000000003E-3</v>
      </c>
      <c r="C43" s="60">
        <f t="shared" si="69"/>
        <v>3.9000000000000003E-3</v>
      </c>
      <c r="D43" s="60">
        <f t="shared" si="69"/>
        <v>3.9000000000000003E-3</v>
      </c>
      <c r="E43" s="60">
        <f t="shared" si="69"/>
        <v>3.9000000000000003E-3</v>
      </c>
      <c r="F43" s="60">
        <f t="shared" si="69"/>
        <v>3.9000000000000003E-3</v>
      </c>
      <c r="G43" s="60">
        <f t="shared" si="69"/>
        <v>3.9000000000000003E-3</v>
      </c>
      <c r="H43" s="60">
        <f t="shared" si="69"/>
        <v>3.9000000000000003E-3</v>
      </c>
      <c r="I43" s="60">
        <f t="shared" si="69"/>
        <v>3.9000000000000003E-3</v>
      </c>
      <c r="J43" s="60">
        <f t="shared" si="69"/>
        <v>3.9000000000000003E-3</v>
      </c>
      <c r="K43" s="60">
        <f t="shared" si="69"/>
        <v>3.9000000000000003E-3</v>
      </c>
      <c r="L43" s="60">
        <f t="shared" si="69"/>
        <v>3.9000000000000003E-3</v>
      </c>
      <c r="M43" s="60">
        <f t="shared" si="69"/>
        <v>3.9000000000000003E-3</v>
      </c>
      <c r="N43" s="10"/>
      <c r="O43" s="45">
        <f>+'2018 Load Forecast Output'!C29</f>
        <v>38136397.746338472</v>
      </c>
      <c r="P43" s="45">
        <f>+'2018 Load Forecast Output'!D29</f>
        <v>35019020.089427114</v>
      </c>
      <c r="Q43" s="45">
        <f>+'2018 Load Forecast Output'!E29</f>
        <v>35082711.049358405</v>
      </c>
      <c r="R43" s="45">
        <f>+'2018 Load Forecast Output'!F29</f>
        <v>35184252.330756791</v>
      </c>
      <c r="S43" s="45">
        <f>+'2018 Load Forecast Output'!G29</f>
        <v>29735593.775503837</v>
      </c>
      <c r="T43" s="45">
        <f>+'2018 Load Forecast Output'!H29</f>
        <v>31008298.833492287</v>
      </c>
      <c r="U43" s="45">
        <f>+'2018 Load Forecast Output'!I29</f>
        <v>30462778.031584132</v>
      </c>
      <c r="V43" s="45">
        <f>+'2018 Load Forecast Output'!J29</f>
        <v>32724176.575536262</v>
      </c>
      <c r="W43" s="45">
        <f>+'2018 Load Forecast Output'!K29</f>
        <v>30207664.123564914</v>
      </c>
      <c r="X43" s="45">
        <f>+'2018 Load Forecast Output'!L29</f>
        <v>34191807.112043068</v>
      </c>
      <c r="Y43" s="45">
        <f>+'2018 Load Forecast Output'!M29</f>
        <v>35674120.896974519</v>
      </c>
      <c r="Z43" s="45">
        <f>+'2018 Load Forecast Output'!N29</f>
        <v>31610302.107268084</v>
      </c>
      <c r="AA43" s="10"/>
      <c r="AB43" s="48">
        <f t="shared" si="82"/>
        <v>148731.95121072006</v>
      </c>
      <c r="AC43" s="48">
        <f t="shared" si="70"/>
        <v>136574.17834876574</v>
      </c>
      <c r="AD43" s="48">
        <f t="shared" si="71"/>
        <v>136822.5730924978</v>
      </c>
      <c r="AE43" s="48">
        <f t="shared" si="72"/>
        <v>137218.5840899515</v>
      </c>
      <c r="AF43" s="48">
        <f t="shared" si="73"/>
        <v>115968.81572446498</v>
      </c>
      <c r="AG43" s="48">
        <f t="shared" si="74"/>
        <v>120932.36545061992</v>
      </c>
      <c r="AH43" s="48">
        <f t="shared" si="75"/>
        <v>118804.83432317812</v>
      </c>
      <c r="AI43" s="48">
        <f t="shared" si="76"/>
        <v>127624.28864459143</v>
      </c>
      <c r="AJ43" s="48">
        <f t="shared" si="77"/>
        <v>117809.89008190317</v>
      </c>
      <c r="AK43" s="48">
        <f t="shared" si="78"/>
        <v>133348.04773696797</v>
      </c>
      <c r="AL43" s="48">
        <f t="shared" si="79"/>
        <v>139129.07149820065</v>
      </c>
      <c r="AM43" s="48">
        <f t="shared" si="80"/>
        <v>123280.17821834554</v>
      </c>
      <c r="AN43" s="49">
        <f t="shared" si="83"/>
        <v>1556244.7784202071</v>
      </c>
    </row>
    <row r="44" spans="1:42" ht="15" x14ac:dyDescent="0.25">
      <c r="A44" s="7" t="s">
        <v>3</v>
      </c>
      <c r="B44" s="60">
        <f t="shared" si="81"/>
        <v>3.9000000000000003E-3</v>
      </c>
      <c r="C44" s="60">
        <f t="shared" si="69"/>
        <v>3.9000000000000003E-3</v>
      </c>
      <c r="D44" s="60">
        <f t="shared" si="69"/>
        <v>3.9000000000000003E-3</v>
      </c>
      <c r="E44" s="60">
        <f t="shared" si="69"/>
        <v>3.9000000000000003E-3</v>
      </c>
      <c r="F44" s="60">
        <f t="shared" si="69"/>
        <v>3.9000000000000003E-3</v>
      </c>
      <c r="G44" s="60">
        <f t="shared" si="69"/>
        <v>3.9000000000000003E-3</v>
      </c>
      <c r="H44" s="60">
        <f t="shared" si="69"/>
        <v>3.9000000000000003E-3</v>
      </c>
      <c r="I44" s="60">
        <f t="shared" si="69"/>
        <v>3.9000000000000003E-3</v>
      </c>
      <c r="J44" s="60">
        <f t="shared" si="69"/>
        <v>3.9000000000000003E-3</v>
      </c>
      <c r="K44" s="60">
        <f t="shared" si="69"/>
        <v>3.9000000000000003E-3</v>
      </c>
      <c r="L44" s="60">
        <f t="shared" si="69"/>
        <v>3.9000000000000003E-3</v>
      </c>
      <c r="M44" s="60">
        <f t="shared" si="69"/>
        <v>3.9000000000000003E-3</v>
      </c>
      <c r="N44" s="10"/>
      <c r="O44" s="45">
        <f>+'2018 Load Forecast Output'!C14</f>
        <v>932967.07164721063</v>
      </c>
      <c r="P44" s="45">
        <f>+'2018 Load Forecast Output'!D14</f>
        <v>882806.74851387786</v>
      </c>
      <c r="Q44" s="45">
        <f>+'2018 Load Forecast Output'!E14</f>
        <v>886943.64493053907</v>
      </c>
      <c r="R44" s="45">
        <f>+'2018 Load Forecast Output'!F14</f>
        <v>855043.26948054112</v>
      </c>
      <c r="S44" s="45">
        <f>+'2018 Load Forecast Output'!G14</f>
        <v>853157.84073227551</v>
      </c>
      <c r="T44" s="45">
        <f>+'2018 Load Forecast Output'!H14</f>
        <v>1065094.6823638706</v>
      </c>
      <c r="U44" s="45">
        <f>+'2018 Load Forecast Output'!I14</f>
        <v>1141435.687030534</v>
      </c>
      <c r="V44" s="45">
        <f>+'2018 Load Forecast Output'!J14</f>
        <v>908807.18141386961</v>
      </c>
      <c r="W44" s="45">
        <f>+'2018 Load Forecast Output'!K14</f>
        <v>717166.38469720015</v>
      </c>
      <c r="X44" s="45">
        <f>+'2018 Load Forecast Output'!L14</f>
        <v>792013.50529720425</v>
      </c>
      <c r="Y44" s="45">
        <f>+'2018 Load Forecast Output'!M14</f>
        <v>995496.56803053594</v>
      </c>
      <c r="Z44" s="45">
        <f>+'2018 Load Forecast Output'!N14</f>
        <v>1103317.5986472073</v>
      </c>
      <c r="AA44" s="10"/>
      <c r="AB44" s="48">
        <f t="shared" si="82"/>
        <v>3638.5715794241219</v>
      </c>
      <c r="AC44" s="48">
        <f t="shared" si="70"/>
        <v>3442.9463192041239</v>
      </c>
      <c r="AD44" s="48">
        <f t="shared" si="71"/>
        <v>3459.0802152291026</v>
      </c>
      <c r="AE44" s="48">
        <f t="shared" si="72"/>
        <v>3334.6687509741105</v>
      </c>
      <c r="AF44" s="48">
        <f t="shared" si="73"/>
        <v>3327.3155788558747</v>
      </c>
      <c r="AG44" s="48">
        <f t="shared" si="74"/>
        <v>4153.8692612190953</v>
      </c>
      <c r="AH44" s="48">
        <f t="shared" si="75"/>
        <v>4451.5991794190832</v>
      </c>
      <c r="AI44" s="48">
        <f t="shared" si="76"/>
        <v>3544.3480075140915</v>
      </c>
      <c r="AJ44" s="48">
        <f t="shared" si="77"/>
        <v>2796.9489003190806</v>
      </c>
      <c r="AK44" s="48">
        <f t="shared" si="78"/>
        <v>3088.8526706590969</v>
      </c>
      <c r="AL44" s="48">
        <f t="shared" si="79"/>
        <v>3882.4366153190904</v>
      </c>
      <c r="AM44" s="48">
        <f t="shared" si="80"/>
        <v>4302.9386347241089</v>
      </c>
      <c r="AN44" s="49">
        <f t="shared" si="83"/>
        <v>43423.575712860984</v>
      </c>
    </row>
    <row r="45" spans="1:42" ht="15" x14ac:dyDescent="0.25">
      <c r="A45" s="7" t="s">
        <v>4</v>
      </c>
      <c r="B45" s="60">
        <f t="shared" si="81"/>
        <v>3.9000000000000003E-3</v>
      </c>
      <c r="C45" s="60">
        <f t="shared" si="69"/>
        <v>3.9000000000000003E-3</v>
      </c>
      <c r="D45" s="60">
        <f t="shared" si="69"/>
        <v>3.9000000000000003E-3</v>
      </c>
      <c r="E45" s="60">
        <f t="shared" si="69"/>
        <v>3.9000000000000003E-3</v>
      </c>
      <c r="F45" s="60">
        <f t="shared" si="69"/>
        <v>3.9000000000000003E-3</v>
      </c>
      <c r="G45" s="60">
        <f t="shared" si="69"/>
        <v>3.9000000000000003E-3</v>
      </c>
      <c r="H45" s="60">
        <f t="shared" si="69"/>
        <v>3.9000000000000003E-3</v>
      </c>
      <c r="I45" s="60">
        <f t="shared" si="69"/>
        <v>3.9000000000000003E-3</v>
      </c>
      <c r="J45" s="60">
        <f t="shared" si="69"/>
        <v>3.9000000000000003E-3</v>
      </c>
      <c r="K45" s="60">
        <f t="shared" si="69"/>
        <v>3.9000000000000003E-3</v>
      </c>
      <c r="L45" s="60">
        <f t="shared" si="69"/>
        <v>3.9000000000000003E-3</v>
      </c>
      <c r="M45" s="60">
        <f t="shared" si="69"/>
        <v>3.9000000000000003E-3</v>
      </c>
      <c r="N45" s="10"/>
      <c r="O45" s="45">
        <f>+'2018 Load Forecast Output'!C17</f>
        <v>40274.190359905697</v>
      </c>
      <c r="P45" s="45">
        <f>+'2018 Load Forecast Output'!D17</f>
        <v>25025.362784888439</v>
      </c>
      <c r="Q45" s="45">
        <f>+'2018 Load Forecast Output'!E17</f>
        <v>34526.595927745671</v>
      </c>
      <c r="R45" s="45">
        <f>+'2018 Load Forecast Output'!F17</f>
        <v>23673.547458698045</v>
      </c>
      <c r="S45" s="45">
        <f>+'2018 Load Forecast Output'!G17</f>
        <v>38558.763292031515</v>
      </c>
      <c r="T45" s="45">
        <f>+'2018 Load Forecast Output'!H17</f>
        <v>31400.76918492989</v>
      </c>
      <c r="U45" s="45">
        <f>+'2018 Load Forecast Output'!I17</f>
        <v>48000.526624929895</v>
      </c>
      <c r="V45" s="45">
        <f>+'2018 Load Forecast Output'!J17</f>
        <v>28771.440427745671</v>
      </c>
      <c r="W45" s="45">
        <f>+'2018 Load Forecast Output'!K17</f>
        <v>28534.650956317262</v>
      </c>
      <c r="X45" s="45">
        <f>+'2018 Load Forecast Output'!L17</f>
        <v>21575.383184888542</v>
      </c>
      <c r="Y45" s="45">
        <f>+'2018 Load Forecast Output'!M17</f>
        <v>42083.545827745671</v>
      </c>
      <c r="Z45" s="45">
        <f>+'2018 Load Forecast Output'!N17</f>
        <v>34205.736556317061</v>
      </c>
      <c r="AA45" s="10"/>
      <c r="AB45" s="48">
        <f t="shared" si="82"/>
        <v>157.06934240363222</v>
      </c>
      <c r="AC45" s="48">
        <f t="shared" si="70"/>
        <v>97.598914861064912</v>
      </c>
      <c r="AD45" s="48">
        <f t="shared" si="71"/>
        <v>134.65372411820812</v>
      </c>
      <c r="AE45" s="48">
        <f t="shared" si="72"/>
        <v>92.32683508892238</v>
      </c>
      <c r="AF45" s="48">
        <f t="shared" si="73"/>
        <v>150.37917683892292</v>
      </c>
      <c r="AG45" s="48">
        <f t="shared" si="74"/>
        <v>122.46299982122657</v>
      </c>
      <c r="AH45" s="48">
        <f t="shared" si="75"/>
        <v>187.2020538372266</v>
      </c>
      <c r="AI45" s="48">
        <f t="shared" si="76"/>
        <v>112.20861766820812</v>
      </c>
      <c r="AJ45" s="48">
        <f t="shared" si="77"/>
        <v>111.28513872963732</v>
      </c>
      <c r="AK45" s="48">
        <f t="shared" si="78"/>
        <v>84.143994421065315</v>
      </c>
      <c r="AL45" s="48">
        <f t="shared" si="79"/>
        <v>164.12582872820812</v>
      </c>
      <c r="AM45" s="48">
        <f t="shared" si="80"/>
        <v>133.40237256963655</v>
      </c>
      <c r="AN45" s="49">
        <f t="shared" si="83"/>
        <v>1546.8589990859591</v>
      </c>
    </row>
    <row r="46" spans="1:42" ht="15" x14ac:dyDescent="0.25">
      <c r="A46" s="7" t="s">
        <v>5</v>
      </c>
      <c r="B46" s="60">
        <f t="shared" si="81"/>
        <v>3.9000000000000003E-3</v>
      </c>
      <c r="C46" s="60">
        <f t="shared" si="69"/>
        <v>3.9000000000000003E-3</v>
      </c>
      <c r="D46" s="60">
        <f t="shared" si="69"/>
        <v>3.9000000000000003E-3</v>
      </c>
      <c r="E46" s="60">
        <f t="shared" si="69"/>
        <v>3.9000000000000003E-3</v>
      </c>
      <c r="F46" s="60">
        <f t="shared" si="69"/>
        <v>3.9000000000000003E-3</v>
      </c>
      <c r="G46" s="60">
        <f t="shared" si="69"/>
        <v>3.9000000000000003E-3</v>
      </c>
      <c r="H46" s="60">
        <f t="shared" si="69"/>
        <v>3.9000000000000003E-3</v>
      </c>
      <c r="I46" s="60">
        <f t="shared" si="69"/>
        <v>3.9000000000000003E-3</v>
      </c>
      <c r="J46" s="60">
        <f t="shared" si="69"/>
        <v>3.9000000000000003E-3</v>
      </c>
      <c r="K46" s="60">
        <f t="shared" si="69"/>
        <v>3.9000000000000003E-3</v>
      </c>
      <c r="L46" s="60">
        <f t="shared" si="69"/>
        <v>3.9000000000000003E-3</v>
      </c>
      <c r="M46" s="60">
        <f t="shared" si="69"/>
        <v>3.9000000000000003E-3</v>
      </c>
      <c r="N46" s="10"/>
      <c r="O46" s="45">
        <f>+'2018 Load Forecast Output'!C20</f>
        <v>4067656.0541926813</v>
      </c>
      <c r="P46" s="45">
        <f>+'2018 Load Forecast Output'!D20</f>
        <v>4045791.2014426235</v>
      </c>
      <c r="Q46" s="45">
        <f>+'2018 Load Forecast Output'!E20</f>
        <v>3431792.1929125497</v>
      </c>
      <c r="R46" s="45">
        <f>+'2018 Load Forecast Output'!F20</f>
        <v>3170358.8950253576</v>
      </c>
      <c r="S46" s="45">
        <f>+'2018 Load Forecast Output'!G20</f>
        <v>2744632.6394793326</v>
      </c>
      <c r="T46" s="45">
        <f>+'2018 Load Forecast Output'!H20</f>
        <v>2442127.1536896043</v>
      </c>
      <c r="U46" s="45">
        <f>+'2018 Load Forecast Output'!I20</f>
        <v>2662033.8182920651</v>
      </c>
      <c r="V46" s="45">
        <f>+'2018 Load Forecast Output'!J20</f>
        <v>2939511.6760363164</v>
      </c>
      <c r="W46" s="45">
        <f>+'2018 Load Forecast Output'!K20</f>
        <v>3396249.0336072543</v>
      </c>
      <c r="X46" s="45">
        <f>+'2018 Load Forecast Output'!L20</f>
        <v>3662354.1401088745</v>
      </c>
      <c r="Y46" s="45">
        <f>+'2018 Load Forecast Output'!M20</f>
        <v>4067078.7987225237</v>
      </c>
      <c r="Z46" s="45">
        <f>+'2018 Load Forecast Output'!N20</f>
        <v>4502048.6699598888</v>
      </c>
      <c r="AA46" s="10"/>
      <c r="AB46" s="48">
        <f t="shared" si="82"/>
        <v>15863.858611351458</v>
      </c>
      <c r="AC46" s="48">
        <f t="shared" si="70"/>
        <v>15778.585685626233</v>
      </c>
      <c r="AD46" s="48">
        <f t="shared" si="71"/>
        <v>13383.989552358944</v>
      </c>
      <c r="AE46" s="48">
        <f t="shared" si="72"/>
        <v>12364.399690598895</v>
      </c>
      <c r="AF46" s="48">
        <f t="shared" si="73"/>
        <v>10704.067293969398</v>
      </c>
      <c r="AG46" s="48">
        <f t="shared" si="74"/>
        <v>9524.2958993894572</v>
      </c>
      <c r="AH46" s="48">
        <f t="shared" si="75"/>
        <v>10381.931891339054</v>
      </c>
      <c r="AI46" s="48">
        <f t="shared" si="76"/>
        <v>11464.095536541636</v>
      </c>
      <c r="AJ46" s="48">
        <f t="shared" si="77"/>
        <v>13245.371231068293</v>
      </c>
      <c r="AK46" s="48">
        <f t="shared" si="78"/>
        <v>14283.181146424611</v>
      </c>
      <c r="AL46" s="48">
        <f t="shared" si="79"/>
        <v>15861.607315017844</v>
      </c>
      <c r="AM46" s="48">
        <f t="shared" si="80"/>
        <v>17557.989812843567</v>
      </c>
      <c r="AN46" s="49">
        <f t="shared" si="83"/>
        <v>160413.3736665294</v>
      </c>
    </row>
    <row r="47" spans="1:42" ht="15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50">
        <f>SUM(O39:O46)</f>
        <v>439552466.36545432</v>
      </c>
      <c r="P47" s="50">
        <f t="shared" ref="P47:Z47" si="84">SUM(P39:P46)</f>
        <v>398668492.38175529</v>
      </c>
      <c r="Q47" s="50">
        <f t="shared" si="84"/>
        <v>410424277.18638933</v>
      </c>
      <c r="R47" s="50">
        <f t="shared" si="84"/>
        <v>378117332.06229901</v>
      </c>
      <c r="S47" s="50">
        <f t="shared" si="84"/>
        <v>378788740.36061221</v>
      </c>
      <c r="T47" s="50">
        <f t="shared" si="84"/>
        <v>412242221.44419938</v>
      </c>
      <c r="U47" s="50">
        <f t="shared" si="84"/>
        <v>467704246.11565262</v>
      </c>
      <c r="V47" s="50">
        <f t="shared" si="84"/>
        <v>448783389.11808604</v>
      </c>
      <c r="W47" s="50">
        <f t="shared" si="84"/>
        <v>392214178.32721114</v>
      </c>
      <c r="X47" s="50">
        <f t="shared" si="84"/>
        <v>378849904.26253152</v>
      </c>
      <c r="Y47" s="50">
        <f t="shared" si="84"/>
        <v>401187969.72477341</v>
      </c>
      <c r="Z47" s="50">
        <f t="shared" si="84"/>
        <v>424471696.15680742</v>
      </c>
      <c r="AA47" s="10"/>
      <c r="AB47" s="49">
        <f>SUM(AB39:AB46)</f>
        <v>1714254.6188252722</v>
      </c>
      <c r="AC47" s="49">
        <f t="shared" ref="AC47" si="85">SUM(AC39:AC46)</f>
        <v>1554807.1202888454</v>
      </c>
      <c r="AD47" s="49">
        <f t="shared" ref="AD47" si="86">SUM(AD39:AD46)</f>
        <v>1600654.6810269183</v>
      </c>
      <c r="AE47" s="49">
        <f t="shared" ref="AE47" si="87">SUM(AE39:AE46)</f>
        <v>1474657.5950429665</v>
      </c>
      <c r="AF47" s="49">
        <f t="shared" ref="AF47" si="88">SUM(AF39:AF46)</f>
        <v>1477276.0874063883</v>
      </c>
      <c r="AG47" s="49">
        <f t="shared" ref="AG47" si="89">SUM(AG39:AG46)</f>
        <v>1607744.6636323775</v>
      </c>
      <c r="AH47" s="49">
        <f t="shared" ref="AH47" si="90">SUM(AH39:AH46)</f>
        <v>1824046.5598510453</v>
      </c>
      <c r="AI47" s="49">
        <f t="shared" ref="AI47" si="91">SUM(AI39:AI46)</f>
        <v>1750255.2175605358</v>
      </c>
      <c r="AJ47" s="49">
        <f t="shared" ref="AJ47" si="92">SUM(AJ39:AJ46)</f>
        <v>1529635.2954761237</v>
      </c>
      <c r="AK47" s="49">
        <f t="shared" ref="AK47" si="93">SUM(AK39:AK46)</f>
        <v>1477514.6266238729</v>
      </c>
      <c r="AL47" s="49">
        <f t="shared" ref="AL47" si="94">SUM(AL39:AL46)</f>
        <v>1564633.0819266166</v>
      </c>
      <c r="AM47" s="49">
        <f t="shared" ref="AM47" si="95">SUM(AM39:AM46)</f>
        <v>1655439.6150115489</v>
      </c>
      <c r="AN47" s="87">
        <f t="shared" ref="AN47" si="96">SUM(AN39:AN46)</f>
        <v>19230919.162672505</v>
      </c>
      <c r="AP47" s="59"/>
    </row>
    <row r="48" spans="1:42" ht="15" x14ac:dyDescent="0.25">
      <c r="A48" s="8"/>
      <c r="B48" s="67" t="s">
        <v>20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9"/>
      <c r="O48" s="67" t="s">
        <v>30</v>
      </c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9"/>
      <c r="AB48" s="67" t="s">
        <v>37</v>
      </c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8"/>
    </row>
    <row r="49" spans="1:40" ht="15" x14ac:dyDescent="0.25">
      <c r="A49" s="8" t="s">
        <v>34</v>
      </c>
      <c r="B49" s="8" t="s">
        <v>6</v>
      </c>
      <c r="C49" s="8" t="s">
        <v>7</v>
      </c>
      <c r="D49" s="8" t="s">
        <v>8</v>
      </c>
      <c r="E49" s="8" t="s">
        <v>9</v>
      </c>
      <c r="F49" s="8" t="s">
        <v>10</v>
      </c>
      <c r="G49" s="8" t="s">
        <v>11</v>
      </c>
      <c r="H49" s="8" t="s">
        <v>12</v>
      </c>
      <c r="I49" s="8" t="s">
        <v>13</v>
      </c>
      <c r="J49" s="8" t="s">
        <v>14</v>
      </c>
      <c r="K49" s="8" t="s">
        <v>15</v>
      </c>
      <c r="L49" s="8" t="s">
        <v>16</v>
      </c>
      <c r="M49" s="8" t="s">
        <v>17</v>
      </c>
      <c r="N49" s="9"/>
      <c r="O49" s="8" t="s">
        <v>6</v>
      </c>
      <c r="P49" s="8" t="s">
        <v>7</v>
      </c>
      <c r="Q49" s="8" t="s">
        <v>8</v>
      </c>
      <c r="R49" s="8" t="s">
        <v>9</v>
      </c>
      <c r="S49" s="8" t="s">
        <v>10</v>
      </c>
      <c r="T49" s="8" t="s">
        <v>11</v>
      </c>
      <c r="U49" s="8" t="s">
        <v>12</v>
      </c>
      <c r="V49" s="8" t="s">
        <v>13</v>
      </c>
      <c r="W49" s="8" t="s">
        <v>14</v>
      </c>
      <c r="X49" s="8" t="s">
        <v>15</v>
      </c>
      <c r="Y49" s="8" t="s">
        <v>16</v>
      </c>
      <c r="Z49" s="8" t="s">
        <v>17</v>
      </c>
      <c r="AA49" s="9"/>
      <c r="AB49" s="8" t="s">
        <v>6</v>
      </c>
      <c r="AC49" s="8" t="s">
        <v>7</v>
      </c>
      <c r="AD49" s="8" t="s">
        <v>8</v>
      </c>
      <c r="AE49" s="8" t="s">
        <v>9</v>
      </c>
      <c r="AF49" s="8" t="s">
        <v>10</v>
      </c>
      <c r="AG49" s="8" t="s">
        <v>11</v>
      </c>
      <c r="AH49" s="8" t="s">
        <v>12</v>
      </c>
      <c r="AI49" s="8" t="s">
        <v>13</v>
      </c>
      <c r="AJ49" s="8" t="s">
        <v>14</v>
      </c>
      <c r="AK49" s="8" t="s">
        <v>15</v>
      </c>
      <c r="AL49" s="8" t="s">
        <v>16</v>
      </c>
      <c r="AM49" s="8" t="s">
        <v>17</v>
      </c>
      <c r="AN49" s="8" t="s">
        <v>19</v>
      </c>
    </row>
    <row r="50" spans="1:40" ht="15" x14ac:dyDescent="0.25">
      <c r="A50" s="7" t="s">
        <v>0</v>
      </c>
      <c r="B50" s="11">
        <v>7.4999999999999997E-3</v>
      </c>
      <c r="C50" s="12">
        <v>7.4999999999999997E-3</v>
      </c>
      <c r="D50" s="12">
        <v>7.4999999999999997E-3</v>
      </c>
      <c r="E50" s="12">
        <v>7.4999999999999997E-3</v>
      </c>
      <c r="F50" s="12">
        <v>7.4999999999999997E-3</v>
      </c>
      <c r="G50" s="12">
        <v>7.4999999999999997E-3</v>
      </c>
      <c r="H50" s="12">
        <v>7.4999999999999997E-3</v>
      </c>
      <c r="I50" s="12">
        <v>7.4999999999999997E-3</v>
      </c>
      <c r="J50" s="12">
        <v>7.4999999999999997E-3</v>
      </c>
      <c r="K50" s="12">
        <v>7.4999999999999997E-3</v>
      </c>
      <c r="L50" s="12">
        <v>7.4999999999999997E-3</v>
      </c>
      <c r="M50" s="12">
        <v>7.4999999999999997E-3</v>
      </c>
      <c r="N50" s="10"/>
      <c r="O50" s="45">
        <f>+'2018 Load Forecast Output'!C5</f>
        <v>150602978.92448547</v>
      </c>
      <c r="P50" s="45">
        <f>+'2018 Load Forecast Output'!D5</f>
        <v>134773300.22025317</v>
      </c>
      <c r="Q50" s="45">
        <f>+'2018 Load Forecast Output'!E5</f>
        <v>136732759.11439541</v>
      </c>
      <c r="R50" s="45">
        <f>+'2018 Load Forecast Output'!F5</f>
        <v>123386189.63605291</v>
      </c>
      <c r="S50" s="45">
        <f>+'2018 Load Forecast Output'!G5</f>
        <v>124112861.32981735</v>
      </c>
      <c r="T50" s="45">
        <f>+'2018 Load Forecast Output'!H5</f>
        <v>143702099.10545322</v>
      </c>
      <c r="U50" s="45">
        <f>+'2018 Load Forecast Output'!I5</f>
        <v>173243373.46881154</v>
      </c>
      <c r="V50" s="45">
        <f>+'2018 Load Forecast Output'!J5</f>
        <v>163991266.36971223</v>
      </c>
      <c r="W50" s="45">
        <f>+'2018 Load Forecast Output'!K5</f>
        <v>135517348.88363412</v>
      </c>
      <c r="X50" s="45">
        <f>+'2018 Load Forecast Output'!L5</f>
        <v>134467533.18092129</v>
      </c>
      <c r="Y50" s="45">
        <f>+'2018 Load Forecast Output'!M5</f>
        <v>138872652.91035512</v>
      </c>
      <c r="Z50" s="45">
        <f>+'2018 Load Forecast Output'!N5</f>
        <v>149669223.93554631</v>
      </c>
      <c r="AA50" s="10"/>
      <c r="AB50" s="48">
        <f>+B50*O50</f>
        <v>1129522.3419336411</v>
      </c>
      <c r="AC50" s="48">
        <f t="shared" ref="AC50:AC57" si="97">+C50*P50</f>
        <v>1010799.7516518987</v>
      </c>
      <c r="AD50" s="48">
        <f t="shared" ref="AD50:AD57" si="98">+D50*Q50</f>
        <v>1025495.6933579656</v>
      </c>
      <c r="AE50" s="48">
        <f t="shared" ref="AE50:AE57" si="99">+E50*R50</f>
        <v>925396.42227039672</v>
      </c>
      <c r="AF50" s="48">
        <f t="shared" ref="AF50:AF57" si="100">+F50*S50</f>
        <v>930846.45997363015</v>
      </c>
      <c r="AG50" s="48">
        <f t="shared" ref="AG50:AG57" si="101">+G50*T50</f>
        <v>1077765.7432908991</v>
      </c>
      <c r="AH50" s="48">
        <f t="shared" ref="AH50:AH57" si="102">+H50*U50</f>
        <v>1299325.3010160865</v>
      </c>
      <c r="AI50" s="48">
        <f t="shared" ref="AI50:AI57" si="103">+I50*V50</f>
        <v>1229934.4977728417</v>
      </c>
      <c r="AJ50" s="48">
        <f t="shared" ref="AJ50:AJ57" si="104">+J50*W50</f>
        <v>1016380.1166272559</v>
      </c>
      <c r="AK50" s="48">
        <f t="shared" ref="AK50:AK57" si="105">+K50*X50</f>
        <v>1008506.4988569096</v>
      </c>
      <c r="AL50" s="48">
        <f t="shared" ref="AL50:AL57" si="106">+L50*Y50</f>
        <v>1041544.8968276634</v>
      </c>
      <c r="AM50" s="48">
        <f t="shared" ref="AM50:AM57" si="107">+M50*Z50</f>
        <v>1122519.1795165972</v>
      </c>
      <c r="AN50" s="49">
        <f>SUM(AB50:AM50)</f>
        <v>12818036.903095786</v>
      </c>
    </row>
    <row r="51" spans="1:40" ht="15" x14ac:dyDescent="0.25">
      <c r="A51" s="7" t="s">
        <v>1</v>
      </c>
      <c r="B51" s="11">
        <v>6.6E-3</v>
      </c>
      <c r="C51" s="12">
        <v>6.6E-3</v>
      </c>
      <c r="D51" s="12">
        <v>6.6E-3</v>
      </c>
      <c r="E51" s="12">
        <v>6.6E-3</v>
      </c>
      <c r="F51" s="12">
        <v>6.6E-3</v>
      </c>
      <c r="G51" s="12">
        <v>6.6E-3</v>
      </c>
      <c r="H51" s="12">
        <v>6.6E-3</v>
      </c>
      <c r="I51" s="12">
        <v>6.6E-3</v>
      </c>
      <c r="J51" s="12">
        <v>6.6E-3</v>
      </c>
      <c r="K51" s="12">
        <v>6.6E-3</v>
      </c>
      <c r="L51" s="12">
        <v>6.6E-3</v>
      </c>
      <c r="M51" s="12">
        <v>6.6E-3</v>
      </c>
      <c r="N51" s="10"/>
      <c r="O51" s="45">
        <f>+'2018 Load Forecast Output'!C8</f>
        <v>55481260.841976926</v>
      </c>
      <c r="P51" s="45">
        <f>+'2018 Load Forecast Output'!D8</f>
        <v>49310463.195664629</v>
      </c>
      <c r="Q51" s="45">
        <f>+'2018 Load Forecast Output'!E8</f>
        <v>52077380.07820525</v>
      </c>
      <c r="R51" s="45">
        <f>+'2018 Load Forecast Output'!F8</f>
        <v>46193851.262974173</v>
      </c>
      <c r="S51" s="45">
        <f>+'2018 Load Forecast Output'!G8</f>
        <v>48541576.001201063</v>
      </c>
      <c r="T51" s="45">
        <f>+'2018 Load Forecast Output'!H8</f>
        <v>54232580.268272266</v>
      </c>
      <c r="U51" s="45">
        <f>+'2018 Load Forecast Output'!I8</f>
        <v>60899072.507782161</v>
      </c>
      <c r="V51" s="45">
        <f>+'2018 Load Forecast Output'!J8</f>
        <v>53944276.004869707</v>
      </c>
      <c r="W51" s="45">
        <f>+'2018 Load Forecast Output'!K8</f>
        <v>49465647.378983557</v>
      </c>
      <c r="X51" s="45">
        <f>+'2018 Load Forecast Output'!L8</f>
        <v>40939657.871567644</v>
      </c>
      <c r="Y51" s="45">
        <f>+'2018 Load Forecast Output'!M8</f>
        <v>50504771.020826399</v>
      </c>
      <c r="Z51" s="45">
        <f>+'2018 Load Forecast Output'!N8</f>
        <v>54136238.154719345</v>
      </c>
      <c r="AA51" s="10"/>
      <c r="AB51" s="48">
        <f t="shared" ref="AB51:AB57" si="108">+B51*O51</f>
        <v>366176.32155704772</v>
      </c>
      <c r="AC51" s="48">
        <f t="shared" si="97"/>
        <v>325449.05709138652</v>
      </c>
      <c r="AD51" s="48">
        <f t="shared" si="98"/>
        <v>343710.70851615467</v>
      </c>
      <c r="AE51" s="48">
        <f t="shared" si="99"/>
        <v>304879.41833562951</v>
      </c>
      <c r="AF51" s="48">
        <f t="shared" si="100"/>
        <v>320374.40160792699</v>
      </c>
      <c r="AG51" s="48">
        <f t="shared" si="101"/>
        <v>357935.02977059694</v>
      </c>
      <c r="AH51" s="48">
        <f t="shared" si="102"/>
        <v>401933.87855136226</v>
      </c>
      <c r="AI51" s="48">
        <f t="shared" si="103"/>
        <v>356032.22163214005</v>
      </c>
      <c r="AJ51" s="48">
        <f t="shared" si="104"/>
        <v>326473.27270129148</v>
      </c>
      <c r="AK51" s="48">
        <f t="shared" si="105"/>
        <v>270201.74195234646</v>
      </c>
      <c r="AL51" s="48">
        <f t="shared" si="106"/>
        <v>333331.48873745423</v>
      </c>
      <c r="AM51" s="48">
        <f t="shared" si="107"/>
        <v>357299.17182114767</v>
      </c>
      <c r="AN51" s="49">
        <f t="shared" ref="AN51:AN57" si="109">SUM(AB51:AM51)</f>
        <v>4063796.7122744843</v>
      </c>
    </row>
    <row r="52" spans="1:40" ht="15" x14ac:dyDescent="0.25">
      <c r="A52" s="7" t="s">
        <v>2</v>
      </c>
      <c r="B52" s="11">
        <v>2.6200999999999999</v>
      </c>
      <c r="C52" s="12">
        <v>2.6200999999999999</v>
      </c>
      <c r="D52" s="12">
        <v>2.6200999999999999</v>
      </c>
      <c r="E52" s="12">
        <v>2.6200999999999999</v>
      </c>
      <c r="F52" s="12">
        <v>2.6200999999999999</v>
      </c>
      <c r="G52" s="12">
        <v>2.6200999999999999</v>
      </c>
      <c r="H52" s="12">
        <v>2.6200999999999999</v>
      </c>
      <c r="I52" s="12">
        <v>2.6200999999999999</v>
      </c>
      <c r="J52" s="12">
        <v>2.6200999999999999</v>
      </c>
      <c r="K52" s="12">
        <v>2.6200999999999999</v>
      </c>
      <c r="L52" s="12">
        <v>2.6200999999999999</v>
      </c>
      <c r="M52" s="12">
        <v>2.6200999999999999</v>
      </c>
      <c r="N52" s="10"/>
      <c r="O52" s="45">
        <f>+'2018 Load Forecast Output'!C51</f>
        <v>390392.04396068002</v>
      </c>
      <c r="P52" s="45">
        <f>+'2018 Load Forecast Output'!D51</f>
        <v>408255.42620497401</v>
      </c>
      <c r="Q52" s="45">
        <f>+'2018 Load Forecast Output'!E51</f>
        <v>406893.21674387198</v>
      </c>
      <c r="R52" s="45">
        <f>+'2018 Load Forecast Output'!F51</f>
        <v>403219.63941027399</v>
      </c>
      <c r="S52" s="45">
        <f>+'2018 Load Forecast Output'!G51</f>
        <v>407189.19050985097</v>
      </c>
      <c r="T52" s="45">
        <f>+'2018 Load Forecast Output'!H51</f>
        <v>477841.12726136198</v>
      </c>
      <c r="U52" s="45">
        <f>+'2018 Load Forecast Output'!I51</f>
        <v>473987.26243184</v>
      </c>
      <c r="V52" s="45">
        <f>+'2018 Load Forecast Output'!J51</f>
        <v>435165.86438498797</v>
      </c>
      <c r="W52" s="45">
        <f>+'2018 Load Forecast Output'!K51</f>
        <v>424010.30380349699</v>
      </c>
      <c r="X52" s="45">
        <f>+'2018 Load Forecast Output'!L51</f>
        <v>429966.88196202501</v>
      </c>
      <c r="Y52" s="45">
        <f>+'2018 Load Forecast Output'!M51</f>
        <v>404723.44192085299</v>
      </c>
      <c r="Z52" s="45">
        <f>+'2018 Load Forecast Output'!N51</f>
        <v>418115.65658017498</v>
      </c>
      <c r="AA52" s="10"/>
      <c r="AB52" s="48">
        <f t="shared" si="108"/>
        <v>1022866.1943813777</v>
      </c>
      <c r="AC52" s="48">
        <f t="shared" si="97"/>
        <v>1069670.0421996524</v>
      </c>
      <c r="AD52" s="48">
        <f t="shared" si="98"/>
        <v>1066100.9171906188</v>
      </c>
      <c r="AE52" s="48">
        <f t="shared" si="99"/>
        <v>1056475.7772188587</v>
      </c>
      <c r="AF52" s="48">
        <f t="shared" si="100"/>
        <v>1066876.3980548605</v>
      </c>
      <c r="AG52" s="48">
        <f t="shared" si="101"/>
        <v>1251991.5375374944</v>
      </c>
      <c r="AH52" s="48">
        <f t="shared" si="102"/>
        <v>1241894.026297664</v>
      </c>
      <c r="AI52" s="48">
        <f t="shared" si="103"/>
        <v>1140178.0812751069</v>
      </c>
      <c r="AJ52" s="48">
        <f t="shared" si="104"/>
        <v>1110949.3969955423</v>
      </c>
      <c r="AK52" s="48">
        <f t="shared" si="105"/>
        <v>1126556.2274287017</v>
      </c>
      <c r="AL52" s="48">
        <f t="shared" si="106"/>
        <v>1060415.8901768269</v>
      </c>
      <c r="AM52" s="48">
        <f t="shared" si="107"/>
        <v>1095504.8318057165</v>
      </c>
      <c r="AN52" s="49">
        <f t="shared" si="109"/>
        <v>13309479.320562424</v>
      </c>
    </row>
    <row r="53" spans="1:40" ht="15" x14ac:dyDescent="0.25">
      <c r="A53" s="7" t="s">
        <v>28</v>
      </c>
      <c r="B53" s="11">
        <v>2.9929999999999999</v>
      </c>
      <c r="C53" s="12">
        <v>2.9929999999999999</v>
      </c>
      <c r="D53" s="12">
        <v>2.9929999999999999</v>
      </c>
      <c r="E53" s="12">
        <v>2.9929999999999999</v>
      </c>
      <c r="F53" s="12">
        <v>2.9929999999999999</v>
      </c>
      <c r="G53" s="12">
        <v>2.9929999999999999</v>
      </c>
      <c r="H53" s="12">
        <v>2.9929999999999999</v>
      </c>
      <c r="I53" s="12">
        <v>2.9929999999999999</v>
      </c>
      <c r="J53" s="12">
        <v>2.9929999999999999</v>
      </c>
      <c r="K53" s="12">
        <v>2.9929999999999999</v>
      </c>
      <c r="L53" s="12">
        <v>2.9929999999999999</v>
      </c>
      <c r="M53" s="12">
        <v>2.9929999999999999</v>
      </c>
      <c r="N53" s="10"/>
      <c r="O53" s="45">
        <f>+'2018 Load Forecast Output'!C52</f>
        <v>47812.002904124463</v>
      </c>
      <c r="P53" s="45">
        <f>+'2018 Load Forecast Output'!D52</f>
        <v>46765.35290188135</v>
      </c>
      <c r="Q53" s="45">
        <f>+'2018 Load Forecast Output'!E52</f>
        <v>46408.840845735809</v>
      </c>
      <c r="R53" s="45">
        <f>+'2018 Load Forecast Output'!F52</f>
        <v>47999.492629581073</v>
      </c>
      <c r="S53" s="45">
        <f>+'2018 Load Forecast Output'!G52</f>
        <v>47600.787143247886</v>
      </c>
      <c r="T53" s="45">
        <f>+'2018 Load Forecast Output'!H52</f>
        <v>46276.261489269418</v>
      </c>
      <c r="U53" s="45">
        <f>+'2018 Load Forecast Output'!I52</f>
        <v>45631.163016697115</v>
      </c>
      <c r="V53" s="45">
        <f>+'2018 Load Forecast Output'!J52</f>
        <v>46811.919705158252</v>
      </c>
      <c r="W53" s="45">
        <f>+'2018 Load Forecast Output'!K52</f>
        <v>47046.119995290908</v>
      </c>
      <c r="X53" s="45">
        <f>+'2018 Load Forecast Output'!L52</f>
        <v>45777.006253830419</v>
      </c>
      <c r="Y53" s="45">
        <f>+'2018 Load Forecast Output'!M52</f>
        <v>44797.435536602934</v>
      </c>
      <c r="Z53" s="45">
        <f>+'2018 Load Forecast Output'!N52</f>
        <v>46553.035690886652</v>
      </c>
      <c r="AA53" s="10"/>
      <c r="AB53" s="48">
        <f t="shared" si="108"/>
        <v>143101.32469204452</v>
      </c>
      <c r="AC53" s="48">
        <f t="shared" si="97"/>
        <v>139968.70123533087</v>
      </c>
      <c r="AD53" s="48">
        <f t="shared" si="98"/>
        <v>138901.66065128727</v>
      </c>
      <c r="AE53" s="48">
        <f t="shared" si="99"/>
        <v>143662.48144033615</v>
      </c>
      <c r="AF53" s="48">
        <f t="shared" si="100"/>
        <v>142469.15591974091</v>
      </c>
      <c r="AG53" s="48">
        <f t="shared" si="101"/>
        <v>138504.85063738335</v>
      </c>
      <c r="AH53" s="48">
        <f t="shared" si="102"/>
        <v>136574.07090897445</v>
      </c>
      <c r="AI53" s="48">
        <f t="shared" si="103"/>
        <v>140108.07567753864</v>
      </c>
      <c r="AJ53" s="48">
        <f t="shared" si="104"/>
        <v>140809.03714590569</v>
      </c>
      <c r="AK53" s="48">
        <f t="shared" si="105"/>
        <v>137010.57971771443</v>
      </c>
      <c r="AL53" s="48">
        <f t="shared" si="106"/>
        <v>134078.72456105257</v>
      </c>
      <c r="AM53" s="48">
        <f t="shared" si="107"/>
        <v>139333.23582282374</v>
      </c>
      <c r="AN53" s="49">
        <f t="shared" si="109"/>
        <v>1674521.8984101324</v>
      </c>
    </row>
    <row r="54" spans="1:40" ht="15" x14ac:dyDescent="0.25">
      <c r="A54" s="7" t="s">
        <v>29</v>
      </c>
      <c r="B54" s="11">
        <v>2.9929999999999999</v>
      </c>
      <c r="C54" s="12">
        <v>2.9929999999999999</v>
      </c>
      <c r="D54" s="12">
        <v>2.9929999999999999</v>
      </c>
      <c r="E54" s="12">
        <v>2.9929999999999999</v>
      </c>
      <c r="F54" s="12">
        <v>2.9929999999999999</v>
      </c>
      <c r="G54" s="12">
        <v>2.9929999999999999</v>
      </c>
      <c r="H54" s="12">
        <v>2.9929999999999999</v>
      </c>
      <c r="I54" s="12">
        <v>2.9929999999999999</v>
      </c>
      <c r="J54" s="12">
        <v>2.9929999999999999</v>
      </c>
      <c r="K54" s="12">
        <v>2.9929999999999999</v>
      </c>
      <c r="L54" s="12">
        <v>2.9929999999999999</v>
      </c>
      <c r="M54" s="12">
        <v>2.9929999999999999</v>
      </c>
      <c r="N54" s="10"/>
      <c r="O54" s="45">
        <f>+'2018 Load Forecast Output'!C53</f>
        <v>179372.18941377112</v>
      </c>
      <c r="P54" s="45">
        <f>+'2018 Load Forecast Output'!D53</f>
        <v>180394.39781633695</v>
      </c>
      <c r="Q54" s="45">
        <f>+'2018 Load Forecast Output'!E53</f>
        <v>175659.41616719641</v>
      </c>
      <c r="R54" s="45">
        <f>+'2018 Load Forecast Output'!F53</f>
        <v>172787.35525907052</v>
      </c>
      <c r="S54" s="45">
        <f>+'2018 Load Forecast Output'!G53</f>
        <v>164026.71935138878</v>
      </c>
      <c r="T54" s="45">
        <f>+'2018 Load Forecast Output'!H53</f>
        <v>183587.11149928454</v>
      </c>
      <c r="U54" s="45">
        <f>+'2018 Load Forecast Output'!I53</f>
        <v>178193.45403219995</v>
      </c>
      <c r="V54" s="45">
        <f>+'2018 Load Forecast Output'!J53</f>
        <v>172265.01496948738</v>
      </c>
      <c r="W54" s="45">
        <f>+'2018 Load Forecast Output'!K53</f>
        <v>176625.24415939752</v>
      </c>
      <c r="X54" s="45">
        <f>+'2018 Load Forecast Output'!L53</f>
        <v>170559.23732776009</v>
      </c>
      <c r="Y54" s="45">
        <f>+'2018 Load Forecast Output'!M53</f>
        <v>169676.4126275818</v>
      </c>
      <c r="Z54" s="45">
        <f>+'2018 Load Forecast Output'!N53</f>
        <v>176130.32662692619</v>
      </c>
      <c r="AA54" s="10"/>
      <c r="AB54" s="48">
        <f t="shared" si="108"/>
        <v>536860.96291541692</v>
      </c>
      <c r="AC54" s="48">
        <f t="shared" si="97"/>
        <v>539920.43266429647</v>
      </c>
      <c r="AD54" s="48">
        <f t="shared" si="98"/>
        <v>525748.63258841878</v>
      </c>
      <c r="AE54" s="48">
        <f t="shared" si="99"/>
        <v>517152.55429039802</v>
      </c>
      <c r="AF54" s="48">
        <f t="shared" si="100"/>
        <v>490931.97101870656</v>
      </c>
      <c r="AG54" s="48">
        <f t="shared" si="101"/>
        <v>549476.22471735859</v>
      </c>
      <c r="AH54" s="48">
        <f t="shared" si="102"/>
        <v>533333.00791837438</v>
      </c>
      <c r="AI54" s="48">
        <f t="shared" si="103"/>
        <v>515589.18980367569</v>
      </c>
      <c r="AJ54" s="48">
        <f t="shared" si="104"/>
        <v>528639.35576907673</v>
      </c>
      <c r="AK54" s="48">
        <f t="shared" si="105"/>
        <v>510483.79732198594</v>
      </c>
      <c r="AL54" s="48">
        <f t="shared" si="106"/>
        <v>507841.50299435231</v>
      </c>
      <c r="AM54" s="48">
        <f t="shared" si="107"/>
        <v>527158.06759439013</v>
      </c>
      <c r="AN54" s="49">
        <f t="shared" si="109"/>
        <v>6283135.6995964507</v>
      </c>
    </row>
    <row r="55" spans="1:40" ht="15" x14ac:dyDescent="0.25">
      <c r="A55" s="7" t="s">
        <v>3</v>
      </c>
      <c r="B55" s="11">
        <v>6.7000000000000002E-3</v>
      </c>
      <c r="C55" s="12">
        <v>6.7000000000000002E-3</v>
      </c>
      <c r="D55" s="12">
        <v>6.7000000000000002E-3</v>
      </c>
      <c r="E55" s="12">
        <v>6.7000000000000002E-3</v>
      </c>
      <c r="F55" s="12">
        <v>6.7000000000000002E-3</v>
      </c>
      <c r="G55" s="12">
        <v>6.7000000000000002E-3</v>
      </c>
      <c r="H55" s="12">
        <v>6.7000000000000002E-3</v>
      </c>
      <c r="I55" s="12">
        <v>6.7000000000000002E-3</v>
      </c>
      <c r="J55" s="12">
        <v>6.7000000000000002E-3</v>
      </c>
      <c r="K55" s="12">
        <v>6.7000000000000002E-3</v>
      </c>
      <c r="L55" s="12">
        <v>6.7000000000000002E-3</v>
      </c>
      <c r="M55" s="12">
        <v>6.7000000000000002E-3</v>
      </c>
      <c r="N55" s="10"/>
      <c r="O55" s="45">
        <f>+'2018 Load Forecast Output'!C14</f>
        <v>932967.07164721063</v>
      </c>
      <c r="P55" s="45">
        <f>+'2018 Load Forecast Output'!D14</f>
        <v>882806.74851387786</v>
      </c>
      <c r="Q55" s="45">
        <f>+'2018 Load Forecast Output'!E14</f>
        <v>886943.64493053907</v>
      </c>
      <c r="R55" s="45">
        <f>+'2018 Load Forecast Output'!F14</f>
        <v>855043.26948054112</v>
      </c>
      <c r="S55" s="45">
        <f>+'2018 Load Forecast Output'!G14</f>
        <v>853157.84073227551</v>
      </c>
      <c r="T55" s="45">
        <f>+'2018 Load Forecast Output'!H14</f>
        <v>1065094.6823638706</v>
      </c>
      <c r="U55" s="45">
        <f>+'2018 Load Forecast Output'!I14</f>
        <v>1141435.687030534</v>
      </c>
      <c r="V55" s="45">
        <f>+'2018 Load Forecast Output'!J14</f>
        <v>908807.18141386961</v>
      </c>
      <c r="W55" s="45">
        <f>+'2018 Load Forecast Output'!K14</f>
        <v>717166.38469720015</v>
      </c>
      <c r="X55" s="45">
        <f>+'2018 Load Forecast Output'!L14</f>
        <v>792013.50529720425</v>
      </c>
      <c r="Y55" s="45">
        <f>+'2018 Load Forecast Output'!M14</f>
        <v>995496.56803053594</v>
      </c>
      <c r="Z55" s="45">
        <f>+'2018 Load Forecast Output'!N14</f>
        <v>1103317.5986472073</v>
      </c>
      <c r="AA55" s="10"/>
      <c r="AB55" s="48">
        <f t="shared" si="108"/>
        <v>6250.879380036311</v>
      </c>
      <c r="AC55" s="48">
        <f t="shared" si="97"/>
        <v>5914.8052150429821</v>
      </c>
      <c r="AD55" s="48">
        <f t="shared" si="98"/>
        <v>5942.5224210346123</v>
      </c>
      <c r="AE55" s="48">
        <f t="shared" si="99"/>
        <v>5728.7899055196258</v>
      </c>
      <c r="AF55" s="48">
        <f t="shared" si="100"/>
        <v>5716.1575329062462</v>
      </c>
      <c r="AG55" s="48">
        <f t="shared" si="101"/>
        <v>7136.134371837933</v>
      </c>
      <c r="AH55" s="48">
        <f t="shared" si="102"/>
        <v>7647.6191031045782</v>
      </c>
      <c r="AI55" s="48">
        <f t="shared" si="103"/>
        <v>6089.0081154729269</v>
      </c>
      <c r="AJ55" s="48">
        <f t="shared" si="104"/>
        <v>4805.0147774712414</v>
      </c>
      <c r="AK55" s="48">
        <f t="shared" si="105"/>
        <v>5306.4904854912684</v>
      </c>
      <c r="AL55" s="48">
        <f t="shared" si="106"/>
        <v>6669.827005804591</v>
      </c>
      <c r="AM55" s="48">
        <f t="shared" si="107"/>
        <v>7392.2279109362889</v>
      </c>
      <c r="AN55" s="49">
        <f t="shared" si="109"/>
        <v>74599.476224658603</v>
      </c>
    </row>
    <row r="56" spans="1:40" ht="15" x14ac:dyDescent="0.25">
      <c r="A56" s="7" t="s">
        <v>4</v>
      </c>
      <c r="B56" s="11">
        <v>2.1770999999999998</v>
      </c>
      <c r="C56" s="12">
        <v>2.1770999999999998</v>
      </c>
      <c r="D56" s="12">
        <v>2.1770999999999998</v>
      </c>
      <c r="E56" s="12">
        <v>2.1770999999999998</v>
      </c>
      <c r="F56" s="12">
        <v>2.1770999999999998</v>
      </c>
      <c r="G56" s="12">
        <v>2.1770999999999998</v>
      </c>
      <c r="H56" s="12">
        <v>2.1770999999999998</v>
      </c>
      <c r="I56" s="12">
        <v>2.1770999999999998</v>
      </c>
      <c r="J56" s="12">
        <v>2.1770999999999998</v>
      </c>
      <c r="K56" s="12">
        <v>2.1770999999999998</v>
      </c>
      <c r="L56" s="12">
        <v>2.1770999999999998</v>
      </c>
      <c r="M56" s="12">
        <v>2.1770999999999998</v>
      </c>
      <c r="N56" s="10"/>
      <c r="O56" s="45">
        <f>+'2018 Load Forecast Output'!C54</f>
        <v>119.642445599876</v>
      </c>
      <c r="P56" s="45">
        <f>+'2018 Load Forecast Output'!D54</f>
        <v>67.439608277693694</v>
      </c>
      <c r="Q56" s="45">
        <f>+'2018 Load Forecast Output'!E54</f>
        <v>92.157068112057601</v>
      </c>
      <c r="R56" s="45">
        <f>+'2018 Load Forecast Output'!F54</f>
        <v>63.416615726086</v>
      </c>
      <c r="S56" s="45">
        <f>+'2018 Load Forecast Output'!G54</f>
        <v>103.244240994176</v>
      </c>
      <c r="T56" s="45">
        <f>+'2018 Load Forecast Output'!H54</f>
        <v>89.9243204179283</v>
      </c>
      <c r="U56" s="45">
        <f>+'2018 Load Forecast Output'!I54</f>
        <v>130.44055967890401</v>
      </c>
      <c r="V56" s="45">
        <f>+'2018 Load Forecast Output'!J54</f>
        <v>77.555171592626706</v>
      </c>
      <c r="W56" s="45">
        <f>+'2018 Load Forecast Output'!K54</f>
        <v>76.834838361252295</v>
      </c>
      <c r="X56" s="45">
        <f>+'2018 Load Forecast Output'!L54</f>
        <v>76.283745421008007</v>
      </c>
      <c r="Y56" s="45">
        <f>+'2018 Load Forecast Output'!M54</f>
        <v>92.828005029349896</v>
      </c>
      <c r="Z56" s="45">
        <f>+'2018 Load Forecast Output'!N54</f>
        <v>92.779019098443399</v>
      </c>
      <c r="AA56" s="10"/>
      <c r="AB56" s="48">
        <f t="shared" si="108"/>
        <v>260.47356831549001</v>
      </c>
      <c r="AC56" s="48">
        <f t="shared" si="97"/>
        <v>146.82277118136693</v>
      </c>
      <c r="AD56" s="48">
        <f t="shared" si="98"/>
        <v>200.63515298676057</v>
      </c>
      <c r="AE56" s="48">
        <f t="shared" si="99"/>
        <v>138.06431409726181</v>
      </c>
      <c r="AF56" s="48">
        <f t="shared" si="100"/>
        <v>224.77303706842054</v>
      </c>
      <c r="AG56" s="48">
        <f t="shared" si="101"/>
        <v>195.77423798187169</v>
      </c>
      <c r="AH56" s="48">
        <f t="shared" si="102"/>
        <v>283.98214247694187</v>
      </c>
      <c r="AI56" s="48">
        <f t="shared" si="103"/>
        <v>168.84536407430758</v>
      </c>
      <c r="AJ56" s="48">
        <f t="shared" si="104"/>
        <v>167.27712659628236</v>
      </c>
      <c r="AK56" s="48">
        <f t="shared" si="105"/>
        <v>166.07734215607653</v>
      </c>
      <c r="AL56" s="48">
        <f t="shared" si="106"/>
        <v>202.09584974939764</v>
      </c>
      <c r="AM56" s="48">
        <f t="shared" si="107"/>
        <v>201.98920247922112</v>
      </c>
      <c r="AN56" s="49">
        <f t="shared" si="109"/>
        <v>2356.8101091633985</v>
      </c>
    </row>
    <row r="57" spans="1:40" ht="15" x14ac:dyDescent="0.25">
      <c r="A57" s="7" t="s">
        <v>5</v>
      </c>
      <c r="B57" s="11">
        <v>2.0625</v>
      </c>
      <c r="C57" s="12">
        <v>2.0625</v>
      </c>
      <c r="D57" s="12">
        <v>2.0625</v>
      </c>
      <c r="E57" s="12">
        <v>2.0625</v>
      </c>
      <c r="F57" s="12">
        <v>2.0625</v>
      </c>
      <c r="G57" s="12">
        <v>2.0625</v>
      </c>
      <c r="H57" s="12">
        <v>2.0625</v>
      </c>
      <c r="I57" s="12">
        <v>2.0625</v>
      </c>
      <c r="J57" s="12">
        <v>2.0625</v>
      </c>
      <c r="K57" s="12">
        <v>2.0625</v>
      </c>
      <c r="L57" s="12">
        <v>2.0625</v>
      </c>
      <c r="M57" s="12">
        <v>2.0625</v>
      </c>
      <c r="N57" s="10"/>
      <c r="O57" s="45">
        <f>+'2018 Load Forecast Output'!C55</f>
        <v>9154.8200132374604</v>
      </c>
      <c r="P57" s="45">
        <f>+'2018 Load Forecast Output'!D55</f>
        <v>9154.4139562752607</v>
      </c>
      <c r="Q57" s="45">
        <f>+'2018 Load Forecast Output'!E55</f>
        <v>9154.0078993130701</v>
      </c>
      <c r="R57" s="45">
        <f>+'2018 Load Forecast Output'!F55</f>
        <v>9153.6018423508795</v>
      </c>
      <c r="S57" s="45">
        <f>+'2018 Load Forecast Output'!G55</f>
        <v>9153.1957853886906</v>
      </c>
      <c r="T57" s="45">
        <f>+'2018 Load Forecast Output'!H55</f>
        <v>9152.7897284264891</v>
      </c>
      <c r="U57" s="45">
        <f>+'2018 Load Forecast Output'!I55</f>
        <v>9152.3836714643003</v>
      </c>
      <c r="V57" s="45">
        <f>+'2018 Load Forecast Output'!J55</f>
        <v>9151.9776145021096</v>
      </c>
      <c r="W57" s="45">
        <f>+'2018 Load Forecast Output'!K55</f>
        <v>9151.5715575399208</v>
      </c>
      <c r="X57" s="45">
        <f>+'2018 Load Forecast Output'!L55</f>
        <v>9151.1655005777193</v>
      </c>
      <c r="Y57" s="45">
        <f>+'2018 Load Forecast Output'!M55</f>
        <v>9150.7594436155305</v>
      </c>
      <c r="Z57" s="45">
        <f>+'2018 Load Forecast Output'!N55</f>
        <v>9150.3533866533398</v>
      </c>
      <c r="AA57" s="10"/>
      <c r="AB57" s="48">
        <f t="shared" si="108"/>
        <v>18881.816277302263</v>
      </c>
      <c r="AC57" s="48">
        <f t="shared" si="97"/>
        <v>18880.978784817726</v>
      </c>
      <c r="AD57" s="48">
        <f t="shared" si="98"/>
        <v>18880.141292333206</v>
      </c>
      <c r="AE57" s="48">
        <f t="shared" si="99"/>
        <v>18879.303799848691</v>
      </c>
      <c r="AF57" s="48">
        <f t="shared" si="100"/>
        <v>18878.466307364175</v>
      </c>
      <c r="AG57" s="48">
        <f t="shared" si="101"/>
        <v>18877.628814879634</v>
      </c>
      <c r="AH57" s="48">
        <f t="shared" si="102"/>
        <v>18876.791322395118</v>
      </c>
      <c r="AI57" s="48">
        <f t="shared" si="103"/>
        <v>18875.953829910603</v>
      </c>
      <c r="AJ57" s="48">
        <f t="shared" si="104"/>
        <v>18875.116337426087</v>
      </c>
      <c r="AK57" s="48">
        <f t="shared" si="105"/>
        <v>18874.278844941546</v>
      </c>
      <c r="AL57" s="48">
        <f t="shared" si="106"/>
        <v>18873.44135245703</v>
      </c>
      <c r="AM57" s="48">
        <f t="shared" si="107"/>
        <v>18872.603859972514</v>
      </c>
      <c r="AN57" s="49">
        <f t="shared" si="109"/>
        <v>226526.52082364861</v>
      </c>
    </row>
    <row r="58" spans="1:40" ht="15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46">
        <f>SUM(O50:O57)</f>
        <v>207644057.536847</v>
      </c>
      <c r="P58" s="46">
        <f t="shared" ref="P58:Z58" si="110">SUM(P50:P57)</f>
        <v>185611207.19491944</v>
      </c>
      <c r="Q58" s="46">
        <f t="shared" si="110"/>
        <v>190335290.47625545</v>
      </c>
      <c r="R58" s="46">
        <f t="shared" si="110"/>
        <v>171068307.67426461</v>
      </c>
      <c r="S58" s="46">
        <f t="shared" si="110"/>
        <v>174135668.30878159</v>
      </c>
      <c r="T58" s="46">
        <f t="shared" si="110"/>
        <v>199716721.27038813</v>
      </c>
      <c r="U58" s="46">
        <f t="shared" si="110"/>
        <v>235990976.36733612</v>
      </c>
      <c r="V58" s="46">
        <f t="shared" si="110"/>
        <v>219507821.88784149</v>
      </c>
      <c r="W58" s="46">
        <f t="shared" si="110"/>
        <v>186357072.72166899</v>
      </c>
      <c r="X58" s="46">
        <f t="shared" si="110"/>
        <v>176854735.13257575</v>
      </c>
      <c r="Y58" s="46">
        <f t="shared" si="110"/>
        <v>191001361.3767457</v>
      </c>
      <c r="Z58" s="46">
        <f t="shared" si="110"/>
        <v>205558821.84021658</v>
      </c>
      <c r="AA58" s="10"/>
      <c r="AB58" s="49">
        <f>SUM(AB50:AB57)</f>
        <v>3223920.3147051819</v>
      </c>
      <c r="AC58" s="49">
        <f t="shared" ref="AC58" si="111">SUM(AC50:AC57)</f>
        <v>3110750.591613607</v>
      </c>
      <c r="AD58" s="49">
        <f t="shared" ref="AD58" si="112">SUM(AD50:AD57)</f>
        <v>3124980.9111707993</v>
      </c>
      <c r="AE58" s="49">
        <f t="shared" ref="AE58" si="113">SUM(AE50:AE57)</f>
        <v>2972312.8115750845</v>
      </c>
      <c r="AF58" s="49">
        <f t="shared" ref="AF58" si="114">SUM(AF50:AF57)</f>
        <v>2976317.7834522044</v>
      </c>
      <c r="AG58" s="49">
        <f t="shared" ref="AG58" si="115">SUM(AG50:AG57)</f>
        <v>3401882.9233784322</v>
      </c>
      <c r="AH58" s="49">
        <f t="shared" ref="AH58" si="116">SUM(AH50:AH57)</f>
        <v>3639868.6772604384</v>
      </c>
      <c r="AI58" s="49">
        <f t="shared" ref="AI58" si="117">SUM(AI50:AI57)</f>
        <v>3406975.8734707609</v>
      </c>
      <c r="AJ58" s="49">
        <f t="shared" ref="AJ58" si="118">SUM(AJ50:AJ57)</f>
        <v>3147098.5874805655</v>
      </c>
      <c r="AK58" s="49">
        <f t="shared" ref="AK58" si="119">SUM(AK50:AK57)</f>
        <v>3077105.6919502467</v>
      </c>
      <c r="AL58" s="49">
        <f t="shared" ref="AL58" si="120">SUM(AL50:AL57)</f>
        <v>3102957.8675053599</v>
      </c>
      <c r="AM58" s="49">
        <f t="shared" ref="AM58" si="121">SUM(AM50:AM57)</f>
        <v>3268281.3075340637</v>
      </c>
      <c r="AN58" s="87">
        <f t="shared" ref="AN58" si="122">SUM(AN50:AN57)</f>
        <v>38452453.341096751</v>
      </c>
    </row>
    <row r="59" spans="1:40" ht="15" x14ac:dyDescent="0.25">
      <c r="A59" s="8"/>
      <c r="B59" s="67" t="s">
        <v>20</v>
      </c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9"/>
      <c r="O59" s="67" t="s">
        <v>30</v>
      </c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9"/>
      <c r="AB59" s="67" t="s">
        <v>37</v>
      </c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8"/>
    </row>
    <row r="60" spans="1:40" ht="15" x14ac:dyDescent="0.25">
      <c r="A60" s="8" t="s">
        <v>35</v>
      </c>
      <c r="B60" s="8" t="s">
        <v>6</v>
      </c>
      <c r="C60" s="8" t="s">
        <v>7</v>
      </c>
      <c r="D60" s="8" t="s">
        <v>8</v>
      </c>
      <c r="E60" s="8" t="s">
        <v>9</v>
      </c>
      <c r="F60" s="8" t="s">
        <v>10</v>
      </c>
      <c r="G60" s="8" t="s">
        <v>11</v>
      </c>
      <c r="H60" s="8" t="s">
        <v>12</v>
      </c>
      <c r="I60" s="8" t="s">
        <v>13</v>
      </c>
      <c r="J60" s="8" t="s">
        <v>14</v>
      </c>
      <c r="K60" s="8" t="s">
        <v>15</v>
      </c>
      <c r="L60" s="8" t="s">
        <v>16</v>
      </c>
      <c r="M60" s="8" t="s">
        <v>17</v>
      </c>
      <c r="N60" s="9"/>
      <c r="O60" s="8" t="s">
        <v>6</v>
      </c>
      <c r="P60" s="8" t="s">
        <v>7</v>
      </c>
      <c r="Q60" s="8" t="s">
        <v>8</v>
      </c>
      <c r="R60" s="8" t="s">
        <v>9</v>
      </c>
      <c r="S60" s="8" t="s">
        <v>10</v>
      </c>
      <c r="T60" s="8" t="s">
        <v>11</v>
      </c>
      <c r="U60" s="8" t="s">
        <v>12</v>
      </c>
      <c r="V60" s="8" t="s">
        <v>13</v>
      </c>
      <c r="W60" s="8" t="s">
        <v>14</v>
      </c>
      <c r="X60" s="8" t="s">
        <v>15</v>
      </c>
      <c r="Y60" s="8" t="s">
        <v>16</v>
      </c>
      <c r="Z60" s="8" t="s">
        <v>17</v>
      </c>
      <c r="AA60" s="9"/>
      <c r="AB60" s="8" t="s">
        <v>6</v>
      </c>
      <c r="AC60" s="8" t="s">
        <v>7</v>
      </c>
      <c r="AD60" s="8" t="s">
        <v>8</v>
      </c>
      <c r="AE60" s="8" t="s">
        <v>9</v>
      </c>
      <c r="AF60" s="8" t="s">
        <v>10</v>
      </c>
      <c r="AG60" s="8" t="s">
        <v>11</v>
      </c>
      <c r="AH60" s="8" t="s">
        <v>12</v>
      </c>
      <c r="AI60" s="8" t="s">
        <v>13</v>
      </c>
      <c r="AJ60" s="8" t="s">
        <v>14</v>
      </c>
      <c r="AK60" s="8" t="s">
        <v>15</v>
      </c>
      <c r="AL60" s="8" t="s">
        <v>16</v>
      </c>
      <c r="AM60" s="8" t="s">
        <v>17</v>
      </c>
      <c r="AN60" s="8" t="s">
        <v>19</v>
      </c>
    </row>
    <row r="61" spans="1:40" ht="15" x14ac:dyDescent="0.25">
      <c r="A61" s="7" t="s">
        <v>0</v>
      </c>
      <c r="B61" s="11">
        <v>6.0000000000000001E-3</v>
      </c>
      <c r="C61" s="12">
        <v>6.0000000000000001E-3</v>
      </c>
      <c r="D61" s="12">
        <v>6.0000000000000001E-3</v>
      </c>
      <c r="E61" s="12">
        <v>6.0000000000000001E-3</v>
      </c>
      <c r="F61" s="12">
        <v>6.0000000000000001E-3</v>
      </c>
      <c r="G61" s="12">
        <v>6.0000000000000001E-3</v>
      </c>
      <c r="H61" s="12">
        <v>6.0000000000000001E-3</v>
      </c>
      <c r="I61" s="12">
        <v>6.0000000000000001E-3</v>
      </c>
      <c r="J61" s="12">
        <v>6.0000000000000001E-3</v>
      </c>
      <c r="K61" s="12">
        <v>6.0000000000000001E-3</v>
      </c>
      <c r="L61" s="12">
        <v>6.0000000000000001E-3</v>
      </c>
      <c r="M61" s="12">
        <v>6.0000000000000001E-3</v>
      </c>
      <c r="N61" s="10"/>
      <c r="O61" s="47">
        <f>+O50</f>
        <v>150602978.92448547</v>
      </c>
      <c r="P61" s="47">
        <f t="shared" ref="P61:Z61" si="123">+P50</f>
        <v>134773300.22025317</v>
      </c>
      <c r="Q61" s="47">
        <f t="shared" si="123"/>
        <v>136732759.11439541</v>
      </c>
      <c r="R61" s="47">
        <f t="shared" si="123"/>
        <v>123386189.63605291</v>
      </c>
      <c r="S61" s="47">
        <f t="shared" si="123"/>
        <v>124112861.32981735</v>
      </c>
      <c r="T61" s="47">
        <f t="shared" si="123"/>
        <v>143702099.10545322</v>
      </c>
      <c r="U61" s="47">
        <f t="shared" si="123"/>
        <v>173243373.46881154</v>
      </c>
      <c r="V61" s="47">
        <f t="shared" si="123"/>
        <v>163991266.36971223</v>
      </c>
      <c r="W61" s="47">
        <f t="shared" si="123"/>
        <v>135517348.88363412</v>
      </c>
      <c r="X61" s="47">
        <f t="shared" si="123"/>
        <v>134467533.18092129</v>
      </c>
      <c r="Y61" s="47">
        <f t="shared" si="123"/>
        <v>138872652.91035512</v>
      </c>
      <c r="Z61" s="47">
        <f t="shared" si="123"/>
        <v>149669223.93554631</v>
      </c>
      <c r="AA61" s="10"/>
      <c r="AB61" s="48">
        <f>+B61*O61</f>
        <v>903617.87354691292</v>
      </c>
      <c r="AC61" s="48">
        <f t="shared" ref="AC61:AC68" si="124">+C61*P61</f>
        <v>808639.80132151907</v>
      </c>
      <c r="AD61" s="48">
        <f t="shared" ref="AD61:AD68" si="125">+D61*Q61</f>
        <v>820396.55468637252</v>
      </c>
      <c r="AE61" s="48">
        <f t="shared" ref="AE61:AE68" si="126">+E61*R61</f>
        <v>740317.1378163175</v>
      </c>
      <c r="AF61" s="48">
        <f t="shared" ref="AF61:AF68" si="127">+F61*S61</f>
        <v>744677.16797890409</v>
      </c>
      <c r="AG61" s="48">
        <f t="shared" ref="AG61:AG68" si="128">+G61*T61</f>
        <v>862212.59463271941</v>
      </c>
      <c r="AH61" s="48">
        <f t="shared" ref="AH61:AH68" si="129">+H61*U61</f>
        <v>1039460.2408128693</v>
      </c>
      <c r="AI61" s="48">
        <f t="shared" ref="AI61:AI68" si="130">+I61*V61</f>
        <v>983947.59821827337</v>
      </c>
      <c r="AJ61" s="48">
        <f t="shared" ref="AJ61:AJ68" si="131">+J61*W61</f>
        <v>813104.09330180474</v>
      </c>
      <c r="AK61" s="48">
        <f t="shared" ref="AK61:AK68" si="132">+K61*X61</f>
        <v>806805.19908552768</v>
      </c>
      <c r="AL61" s="48">
        <f t="shared" ref="AL61:AL68" si="133">+L61*Y61</f>
        <v>833235.91746213078</v>
      </c>
      <c r="AM61" s="48">
        <f t="shared" ref="AM61:AM68" si="134">+M61*Z61</f>
        <v>898015.34361327789</v>
      </c>
      <c r="AN61" s="49">
        <f>SUM(AB61:AM61)</f>
        <v>10254429.52247663</v>
      </c>
    </row>
    <row r="62" spans="1:40" ht="15" x14ac:dyDescent="0.25">
      <c r="A62" s="7" t="s">
        <v>1</v>
      </c>
      <c r="B62" s="11">
        <v>5.4000000000000003E-3</v>
      </c>
      <c r="C62" s="12">
        <v>5.4000000000000003E-3</v>
      </c>
      <c r="D62" s="12">
        <v>5.4000000000000003E-3</v>
      </c>
      <c r="E62" s="12">
        <v>5.4000000000000003E-3</v>
      </c>
      <c r="F62" s="12">
        <v>5.4000000000000003E-3</v>
      </c>
      <c r="G62" s="12">
        <v>5.4000000000000003E-3</v>
      </c>
      <c r="H62" s="12">
        <v>5.4000000000000003E-3</v>
      </c>
      <c r="I62" s="12">
        <v>5.4000000000000003E-3</v>
      </c>
      <c r="J62" s="12">
        <v>5.4000000000000003E-3</v>
      </c>
      <c r="K62" s="12">
        <v>5.4000000000000003E-3</v>
      </c>
      <c r="L62" s="12">
        <v>5.4000000000000003E-3</v>
      </c>
      <c r="M62" s="12">
        <v>5.4000000000000003E-3</v>
      </c>
      <c r="N62" s="10"/>
      <c r="O62" s="47">
        <f t="shared" ref="O62:Z68" si="135">+O51</f>
        <v>55481260.841976926</v>
      </c>
      <c r="P62" s="47">
        <f t="shared" si="135"/>
        <v>49310463.195664629</v>
      </c>
      <c r="Q62" s="47">
        <f t="shared" si="135"/>
        <v>52077380.07820525</v>
      </c>
      <c r="R62" s="47">
        <f t="shared" si="135"/>
        <v>46193851.262974173</v>
      </c>
      <c r="S62" s="47">
        <f t="shared" si="135"/>
        <v>48541576.001201063</v>
      </c>
      <c r="T62" s="47">
        <f t="shared" si="135"/>
        <v>54232580.268272266</v>
      </c>
      <c r="U62" s="47">
        <f t="shared" si="135"/>
        <v>60899072.507782161</v>
      </c>
      <c r="V62" s="47">
        <f t="shared" si="135"/>
        <v>53944276.004869707</v>
      </c>
      <c r="W62" s="47">
        <f t="shared" si="135"/>
        <v>49465647.378983557</v>
      </c>
      <c r="X62" s="47">
        <f t="shared" si="135"/>
        <v>40939657.871567644</v>
      </c>
      <c r="Y62" s="47">
        <f t="shared" si="135"/>
        <v>50504771.020826399</v>
      </c>
      <c r="Z62" s="47">
        <f t="shared" si="135"/>
        <v>54136238.154719345</v>
      </c>
      <c r="AA62" s="10"/>
      <c r="AB62" s="48">
        <f t="shared" ref="AB62:AB68" si="136">+B62*O62</f>
        <v>299598.80854667543</v>
      </c>
      <c r="AC62" s="48">
        <f t="shared" si="124"/>
        <v>266276.50125658902</v>
      </c>
      <c r="AD62" s="48">
        <f t="shared" si="125"/>
        <v>281217.85242230835</v>
      </c>
      <c r="AE62" s="48">
        <f t="shared" si="126"/>
        <v>249446.79682006055</v>
      </c>
      <c r="AF62" s="48">
        <f t="shared" si="127"/>
        <v>262124.51040648576</v>
      </c>
      <c r="AG62" s="48">
        <f t="shared" si="128"/>
        <v>292855.93344867026</v>
      </c>
      <c r="AH62" s="48">
        <f t="shared" si="129"/>
        <v>328854.99154202366</v>
      </c>
      <c r="AI62" s="48">
        <f t="shared" si="130"/>
        <v>291299.09042629646</v>
      </c>
      <c r="AJ62" s="48">
        <f t="shared" si="131"/>
        <v>267114.49584651121</v>
      </c>
      <c r="AK62" s="48">
        <f t="shared" si="132"/>
        <v>221074.1525064653</v>
      </c>
      <c r="AL62" s="48">
        <f t="shared" si="133"/>
        <v>272725.76351246255</v>
      </c>
      <c r="AM62" s="48">
        <f t="shared" si="134"/>
        <v>292335.68603548448</v>
      </c>
      <c r="AN62" s="49">
        <f t="shared" ref="AN62:AN68" si="137">SUM(AB62:AM62)</f>
        <v>3324924.5827700328</v>
      </c>
    </row>
    <row r="63" spans="1:40" ht="15" x14ac:dyDescent="0.25">
      <c r="A63" s="7" t="s">
        <v>2</v>
      </c>
      <c r="B63" s="11">
        <v>2.1726000000000001</v>
      </c>
      <c r="C63" s="12">
        <v>2.1726000000000001</v>
      </c>
      <c r="D63" s="12">
        <v>2.1726000000000001</v>
      </c>
      <c r="E63" s="12">
        <v>2.1726000000000001</v>
      </c>
      <c r="F63" s="12">
        <v>2.1726000000000001</v>
      </c>
      <c r="G63" s="12">
        <v>2.1726000000000001</v>
      </c>
      <c r="H63" s="12">
        <v>2.1726000000000001</v>
      </c>
      <c r="I63" s="12">
        <v>2.1726000000000001</v>
      </c>
      <c r="J63" s="12">
        <v>2.1726000000000001</v>
      </c>
      <c r="K63" s="12">
        <v>2.1726000000000001</v>
      </c>
      <c r="L63" s="12">
        <v>2.1726000000000001</v>
      </c>
      <c r="M63" s="12">
        <v>2.1726000000000001</v>
      </c>
      <c r="N63" s="10"/>
      <c r="O63" s="47">
        <f t="shared" si="135"/>
        <v>390392.04396068002</v>
      </c>
      <c r="P63" s="47">
        <f t="shared" si="135"/>
        <v>408255.42620497401</v>
      </c>
      <c r="Q63" s="47">
        <f t="shared" si="135"/>
        <v>406893.21674387198</v>
      </c>
      <c r="R63" s="47">
        <f t="shared" si="135"/>
        <v>403219.63941027399</v>
      </c>
      <c r="S63" s="47">
        <f t="shared" si="135"/>
        <v>407189.19050985097</v>
      </c>
      <c r="T63" s="47">
        <f t="shared" si="135"/>
        <v>477841.12726136198</v>
      </c>
      <c r="U63" s="47">
        <f t="shared" si="135"/>
        <v>473987.26243184</v>
      </c>
      <c r="V63" s="47">
        <f t="shared" si="135"/>
        <v>435165.86438498797</v>
      </c>
      <c r="W63" s="47">
        <f t="shared" si="135"/>
        <v>424010.30380349699</v>
      </c>
      <c r="X63" s="47">
        <f t="shared" si="135"/>
        <v>429966.88196202501</v>
      </c>
      <c r="Y63" s="47">
        <f t="shared" si="135"/>
        <v>404723.44192085299</v>
      </c>
      <c r="Z63" s="47">
        <f t="shared" si="135"/>
        <v>418115.65658017498</v>
      </c>
      <c r="AA63" s="10"/>
      <c r="AB63" s="48">
        <f t="shared" si="136"/>
        <v>848165.75470897346</v>
      </c>
      <c r="AC63" s="48">
        <f t="shared" si="124"/>
        <v>886975.73897292651</v>
      </c>
      <c r="AD63" s="48">
        <f t="shared" si="125"/>
        <v>884016.20269773633</v>
      </c>
      <c r="AE63" s="48">
        <f t="shared" si="126"/>
        <v>876034.98858276126</v>
      </c>
      <c r="AF63" s="48">
        <f t="shared" si="127"/>
        <v>884659.23530170228</v>
      </c>
      <c r="AG63" s="48">
        <f t="shared" si="128"/>
        <v>1038157.633088035</v>
      </c>
      <c r="AH63" s="48">
        <f t="shared" si="129"/>
        <v>1029784.7263594157</v>
      </c>
      <c r="AI63" s="48">
        <f t="shared" si="130"/>
        <v>945441.35696282494</v>
      </c>
      <c r="AJ63" s="48">
        <f t="shared" si="131"/>
        <v>921204.78604347759</v>
      </c>
      <c r="AK63" s="48">
        <f t="shared" si="132"/>
        <v>934146.04775069561</v>
      </c>
      <c r="AL63" s="48">
        <f t="shared" si="133"/>
        <v>879302.14991724526</v>
      </c>
      <c r="AM63" s="48">
        <f t="shared" si="134"/>
        <v>908398.07548608817</v>
      </c>
      <c r="AN63" s="49">
        <f t="shared" si="137"/>
        <v>11036286.69587188</v>
      </c>
    </row>
    <row r="64" spans="1:40" ht="15" x14ac:dyDescent="0.25">
      <c r="A64" s="7" t="s">
        <v>28</v>
      </c>
      <c r="B64" s="11">
        <v>2.4965000000000002</v>
      </c>
      <c r="C64" s="12">
        <v>2.4965000000000002</v>
      </c>
      <c r="D64" s="12">
        <v>2.4965000000000002</v>
      </c>
      <c r="E64" s="12">
        <v>2.4965000000000002</v>
      </c>
      <c r="F64" s="12">
        <v>2.4965000000000002</v>
      </c>
      <c r="G64" s="12">
        <v>2.4965000000000002</v>
      </c>
      <c r="H64" s="12">
        <v>2.4965000000000002</v>
      </c>
      <c r="I64" s="12">
        <v>2.4965000000000002</v>
      </c>
      <c r="J64" s="12">
        <v>2.4965000000000002</v>
      </c>
      <c r="K64" s="12">
        <v>2.4965000000000002</v>
      </c>
      <c r="L64" s="12">
        <v>2.4965000000000002</v>
      </c>
      <c r="M64" s="12">
        <v>2.4965000000000002</v>
      </c>
      <c r="N64" s="10"/>
      <c r="O64" s="47">
        <f t="shared" si="135"/>
        <v>47812.002904124463</v>
      </c>
      <c r="P64" s="47">
        <f t="shared" si="135"/>
        <v>46765.35290188135</v>
      </c>
      <c r="Q64" s="47">
        <f t="shared" si="135"/>
        <v>46408.840845735809</v>
      </c>
      <c r="R64" s="47">
        <f t="shared" si="135"/>
        <v>47999.492629581073</v>
      </c>
      <c r="S64" s="47">
        <f t="shared" si="135"/>
        <v>47600.787143247886</v>
      </c>
      <c r="T64" s="47">
        <f t="shared" si="135"/>
        <v>46276.261489269418</v>
      </c>
      <c r="U64" s="47">
        <f t="shared" si="135"/>
        <v>45631.163016697115</v>
      </c>
      <c r="V64" s="47">
        <f t="shared" si="135"/>
        <v>46811.919705158252</v>
      </c>
      <c r="W64" s="47">
        <f t="shared" si="135"/>
        <v>47046.119995290908</v>
      </c>
      <c r="X64" s="47">
        <f t="shared" si="135"/>
        <v>45777.006253830419</v>
      </c>
      <c r="Y64" s="47">
        <f t="shared" si="135"/>
        <v>44797.435536602934</v>
      </c>
      <c r="Z64" s="47">
        <f t="shared" si="135"/>
        <v>46553.035690886652</v>
      </c>
      <c r="AA64" s="10"/>
      <c r="AB64" s="48">
        <f t="shared" si="136"/>
        <v>119362.66525014673</v>
      </c>
      <c r="AC64" s="48">
        <f t="shared" si="124"/>
        <v>116749.70351954679</v>
      </c>
      <c r="AD64" s="48">
        <f t="shared" si="125"/>
        <v>115859.67117137945</v>
      </c>
      <c r="AE64" s="48">
        <f t="shared" si="126"/>
        <v>119830.73334974915</v>
      </c>
      <c r="AF64" s="48">
        <f t="shared" si="127"/>
        <v>118835.36510311835</v>
      </c>
      <c r="AG64" s="48">
        <f t="shared" si="128"/>
        <v>115528.68680796112</v>
      </c>
      <c r="AH64" s="48">
        <f t="shared" si="129"/>
        <v>113918.19847118435</v>
      </c>
      <c r="AI64" s="48">
        <f t="shared" si="130"/>
        <v>116865.95754392758</v>
      </c>
      <c r="AJ64" s="48">
        <f t="shared" si="131"/>
        <v>117450.63856824375</v>
      </c>
      <c r="AK64" s="48">
        <f t="shared" si="132"/>
        <v>114282.29611268765</v>
      </c>
      <c r="AL64" s="48">
        <f t="shared" si="133"/>
        <v>111836.79781712923</v>
      </c>
      <c r="AM64" s="48">
        <f t="shared" si="134"/>
        <v>116219.65360229854</v>
      </c>
      <c r="AN64" s="49">
        <f t="shared" si="137"/>
        <v>1396740.3673173727</v>
      </c>
    </row>
    <row r="65" spans="1:40" ht="15" x14ac:dyDescent="0.25">
      <c r="A65" s="7" t="s">
        <v>29</v>
      </c>
      <c r="B65" s="11">
        <v>2.4965000000000002</v>
      </c>
      <c r="C65" s="12">
        <v>2.4965000000000002</v>
      </c>
      <c r="D65" s="12">
        <v>2.4965000000000002</v>
      </c>
      <c r="E65" s="12">
        <v>2.4965000000000002</v>
      </c>
      <c r="F65" s="12">
        <v>2.4965000000000002</v>
      </c>
      <c r="G65" s="12">
        <v>2.4965000000000002</v>
      </c>
      <c r="H65" s="12">
        <v>2.4965000000000002</v>
      </c>
      <c r="I65" s="12">
        <v>2.4965000000000002</v>
      </c>
      <c r="J65" s="12">
        <v>2.4965000000000002</v>
      </c>
      <c r="K65" s="12">
        <v>2.4965000000000002</v>
      </c>
      <c r="L65" s="12">
        <v>2.4965000000000002</v>
      </c>
      <c r="M65" s="12">
        <v>2.4965000000000002</v>
      </c>
      <c r="N65" s="10"/>
      <c r="O65" s="47">
        <f t="shared" si="135"/>
        <v>179372.18941377112</v>
      </c>
      <c r="P65" s="47">
        <f t="shared" si="135"/>
        <v>180394.39781633695</v>
      </c>
      <c r="Q65" s="47">
        <f t="shared" si="135"/>
        <v>175659.41616719641</v>
      </c>
      <c r="R65" s="47">
        <f t="shared" si="135"/>
        <v>172787.35525907052</v>
      </c>
      <c r="S65" s="47">
        <f t="shared" si="135"/>
        <v>164026.71935138878</v>
      </c>
      <c r="T65" s="47">
        <f t="shared" si="135"/>
        <v>183587.11149928454</v>
      </c>
      <c r="U65" s="47">
        <f t="shared" si="135"/>
        <v>178193.45403219995</v>
      </c>
      <c r="V65" s="47">
        <f t="shared" si="135"/>
        <v>172265.01496948738</v>
      </c>
      <c r="W65" s="47">
        <f t="shared" si="135"/>
        <v>176625.24415939752</v>
      </c>
      <c r="X65" s="47">
        <f t="shared" si="135"/>
        <v>170559.23732776009</v>
      </c>
      <c r="Y65" s="47">
        <f t="shared" si="135"/>
        <v>169676.4126275818</v>
      </c>
      <c r="Z65" s="47">
        <f t="shared" si="135"/>
        <v>176130.32662692619</v>
      </c>
      <c r="AA65" s="10"/>
      <c r="AB65" s="48">
        <f t="shared" si="136"/>
        <v>447802.67087147961</v>
      </c>
      <c r="AC65" s="48">
        <f t="shared" si="124"/>
        <v>450354.61414848524</v>
      </c>
      <c r="AD65" s="48">
        <f t="shared" si="125"/>
        <v>438533.73246140586</v>
      </c>
      <c r="AE65" s="48">
        <f t="shared" si="126"/>
        <v>431363.63240426959</v>
      </c>
      <c r="AF65" s="48">
        <f t="shared" si="127"/>
        <v>409492.70486074209</v>
      </c>
      <c r="AG65" s="48">
        <f t="shared" si="128"/>
        <v>458325.22385796387</v>
      </c>
      <c r="AH65" s="48">
        <f t="shared" si="129"/>
        <v>444859.95799138723</v>
      </c>
      <c r="AI65" s="48">
        <f t="shared" si="130"/>
        <v>430059.60987132526</v>
      </c>
      <c r="AJ65" s="48">
        <f t="shared" si="131"/>
        <v>440944.92204393592</v>
      </c>
      <c r="AK65" s="48">
        <f t="shared" si="132"/>
        <v>425801.13598875306</v>
      </c>
      <c r="AL65" s="48">
        <f t="shared" si="133"/>
        <v>423597.16412475798</v>
      </c>
      <c r="AM65" s="48">
        <f t="shared" si="134"/>
        <v>439709.36042412126</v>
      </c>
      <c r="AN65" s="49">
        <f t="shared" si="137"/>
        <v>5240844.7290486265</v>
      </c>
    </row>
    <row r="66" spans="1:40" ht="15" x14ac:dyDescent="0.25">
      <c r="A66" s="7" t="s">
        <v>3</v>
      </c>
      <c r="B66" s="11">
        <v>5.4999999999999997E-3</v>
      </c>
      <c r="C66" s="12">
        <v>5.4999999999999997E-3</v>
      </c>
      <c r="D66" s="12">
        <v>5.4999999999999997E-3</v>
      </c>
      <c r="E66" s="12">
        <v>5.4999999999999997E-3</v>
      </c>
      <c r="F66" s="12">
        <v>5.4999999999999997E-3</v>
      </c>
      <c r="G66" s="12">
        <v>5.4999999999999997E-3</v>
      </c>
      <c r="H66" s="12">
        <v>5.4999999999999997E-3</v>
      </c>
      <c r="I66" s="12">
        <v>5.4999999999999997E-3</v>
      </c>
      <c r="J66" s="12">
        <v>5.4999999999999997E-3</v>
      </c>
      <c r="K66" s="12">
        <v>5.4999999999999997E-3</v>
      </c>
      <c r="L66" s="12">
        <v>5.4999999999999997E-3</v>
      </c>
      <c r="M66" s="12">
        <v>5.4999999999999997E-3</v>
      </c>
      <c r="N66" s="10"/>
      <c r="O66" s="47">
        <f t="shared" si="135"/>
        <v>932967.07164721063</v>
      </c>
      <c r="P66" s="47">
        <f t="shared" si="135"/>
        <v>882806.74851387786</v>
      </c>
      <c r="Q66" s="47">
        <f t="shared" si="135"/>
        <v>886943.64493053907</v>
      </c>
      <c r="R66" s="47">
        <f t="shared" si="135"/>
        <v>855043.26948054112</v>
      </c>
      <c r="S66" s="47">
        <f t="shared" si="135"/>
        <v>853157.84073227551</v>
      </c>
      <c r="T66" s="47">
        <f t="shared" si="135"/>
        <v>1065094.6823638706</v>
      </c>
      <c r="U66" s="47">
        <f t="shared" si="135"/>
        <v>1141435.687030534</v>
      </c>
      <c r="V66" s="47">
        <f t="shared" si="135"/>
        <v>908807.18141386961</v>
      </c>
      <c r="W66" s="47">
        <f t="shared" si="135"/>
        <v>717166.38469720015</v>
      </c>
      <c r="X66" s="47">
        <f t="shared" si="135"/>
        <v>792013.50529720425</v>
      </c>
      <c r="Y66" s="47">
        <f t="shared" si="135"/>
        <v>995496.56803053594</v>
      </c>
      <c r="Z66" s="47">
        <f t="shared" si="135"/>
        <v>1103317.5986472073</v>
      </c>
      <c r="AA66" s="10"/>
      <c r="AB66" s="48">
        <f t="shared" si="136"/>
        <v>5131.3188940596583</v>
      </c>
      <c r="AC66" s="48">
        <f t="shared" si="124"/>
        <v>4855.4371168263278</v>
      </c>
      <c r="AD66" s="48">
        <f t="shared" si="125"/>
        <v>4878.1900471179642</v>
      </c>
      <c r="AE66" s="48">
        <f t="shared" si="126"/>
        <v>4702.7379821429759</v>
      </c>
      <c r="AF66" s="48">
        <f t="shared" si="127"/>
        <v>4692.3681240275155</v>
      </c>
      <c r="AG66" s="48">
        <f t="shared" si="128"/>
        <v>5858.0207530012876</v>
      </c>
      <c r="AH66" s="48">
        <f t="shared" si="129"/>
        <v>6277.8962786679367</v>
      </c>
      <c r="AI66" s="48">
        <f t="shared" si="130"/>
        <v>4998.4394977762822</v>
      </c>
      <c r="AJ66" s="48">
        <f t="shared" si="131"/>
        <v>3944.4151158346008</v>
      </c>
      <c r="AK66" s="48">
        <f t="shared" si="132"/>
        <v>4356.0742791346229</v>
      </c>
      <c r="AL66" s="48">
        <f t="shared" si="133"/>
        <v>5475.2311241679472</v>
      </c>
      <c r="AM66" s="48">
        <f t="shared" si="134"/>
        <v>6068.2467925596393</v>
      </c>
      <c r="AN66" s="49">
        <f t="shared" si="137"/>
        <v>61238.37600531675</v>
      </c>
    </row>
    <row r="67" spans="1:40" ht="15" x14ac:dyDescent="0.25">
      <c r="A67" s="7" t="s">
        <v>4</v>
      </c>
      <c r="B67" s="11">
        <v>1.7481</v>
      </c>
      <c r="C67" s="12">
        <v>1.7481</v>
      </c>
      <c r="D67" s="12">
        <v>1.7481</v>
      </c>
      <c r="E67" s="12">
        <v>1.7481</v>
      </c>
      <c r="F67" s="12">
        <v>1.7481</v>
      </c>
      <c r="G67" s="12">
        <v>1.7481</v>
      </c>
      <c r="H67" s="12">
        <v>1.7481</v>
      </c>
      <c r="I67" s="12">
        <v>1.7481</v>
      </c>
      <c r="J67" s="12">
        <v>1.7481</v>
      </c>
      <c r="K67" s="12">
        <v>1.7481</v>
      </c>
      <c r="L67" s="12">
        <v>1.7481</v>
      </c>
      <c r="M67" s="12">
        <v>1.7481</v>
      </c>
      <c r="N67" s="10"/>
      <c r="O67" s="47">
        <f t="shared" si="135"/>
        <v>119.642445599876</v>
      </c>
      <c r="P67" s="47">
        <f t="shared" si="135"/>
        <v>67.439608277693694</v>
      </c>
      <c r="Q67" s="47">
        <f t="shared" si="135"/>
        <v>92.157068112057601</v>
      </c>
      <c r="R67" s="47">
        <f t="shared" si="135"/>
        <v>63.416615726086</v>
      </c>
      <c r="S67" s="47">
        <f t="shared" si="135"/>
        <v>103.244240994176</v>
      </c>
      <c r="T67" s="47">
        <f t="shared" si="135"/>
        <v>89.9243204179283</v>
      </c>
      <c r="U67" s="47">
        <f t="shared" si="135"/>
        <v>130.44055967890401</v>
      </c>
      <c r="V67" s="47">
        <f t="shared" si="135"/>
        <v>77.555171592626706</v>
      </c>
      <c r="W67" s="47">
        <f t="shared" si="135"/>
        <v>76.834838361252295</v>
      </c>
      <c r="X67" s="47">
        <f t="shared" si="135"/>
        <v>76.283745421008007</v>
      </c>
      <c r="Y67" s="47">
        <f t="shared" si="135"/>
        <v>92.828005029349896</v>
      </c>
      <c r="Z67" s="47">
        <f t="shared" si="135"/>
        <v>92.779019098443399</v>
      </c>
      <c r="AA67" s="10"/>
      <c r="AB67" s="48">
        <f t="shared" si="136"/>
        <v>209.14695915314323</v>
      </c>
      <c r="AC67" s="48">
        <f t="shared" si="124"/>
        <v>117.89117923023635</v>
      </c>
      <c r="AD67" s="48">
        <f t="shared" si="125"/>
        <v>161.0997707666879</v>
      </c>
      <c r="AE67" s="48">
        <f t="shared" si="126"/>
        <v>110.85858595077093</v>
      </c>
      <c r="AF67" s="48">
        <f t="shared" si="127"/>
        <v>180.48125768191906</v>
      </c>
      <c r="AG67" s="48">
        <f t="shared" si="128"/>
        <v>157.19670452258046</v>
      </c>
      <c r="AH67" s="48">
        <f t="shared" si="129"/>
        <v>228.0231423746921</v>
      </c>
      <c r="AI67" s="48">
        <f t="shared" si="130"/>
        <v>135.57419546107076</v>
      </c>
      <c r="AJ67" s="48">
        <f t="shared" si="131"/>
        <v>134.31498093930514</v>
      </c>
      <c r="AK67" s="48">
        <f t="shared" si="132"/>
        <v>133.35161537046409</v>
      </c>
      <c r="AL67" s="48">
        <f t="shared" si="133"/>
        <v>162.27263559180656</v>
      </c>
      <c r="AM67" s="48">
        <f t="shared" si="134"/>
        <v>162.18700328598891</v>
      </c>
      <c r="AN67" s="49">
        <f t="shared" si="137"/>
        <v>1892.3980303286653</v>
      </c>
    </row>
    <row r="68" spans="1:40" ht="15" x14ac:dyDescent="0.25">
      <c r="A68" s="7" t="s">
        <v>5</v>
      </c>
      <c r="B68" s="11">
        <v>1.7043999999999999</v>
      </c>
      <c r="C68" s="12">
        <v>1.7043999999999999</v>
      </c>
      <c r="D68" s="12">
        <v>1.7043999999999999</v>
      </c>
      <c r="E68" s="12">
        <v>1.7043999999999999</v>
      </c>
      <c r="F68" s="12">
        <v>1.7043999999999999</v>
      </c>
      <c r="G68" s="12">
        <v>1.7043999999999999</v>
      </c>
      <c r="H68" s="12">
        <v>1.7043999999999999</v>
      </c>
      <c r="I68" s="12">
        <v>1.7043999999999999</v>
      </c>
      <c r="J68" s="12">
        <v>1.7043999999999999</v>
      </c>
      <c r="K68" s="12">
        <v>1.7043999999999999</v>
      </c>
      <c r="L68" s="12">
        <v>1.7043999999999999</v>
      </c>
      <c r="M68" s="12">
        <v>1.7043999999999999</v>
      </c>
      <c r="N68" s="10"/>
      <c r="O68" s="47">
        <f t="shared" si="135"/>
        <v>9154.8200132374604</v>
      </c>
      <c r="P68" s="47">
        <f t="shared" si="135"/>
        <v>9154.4139562752607</v>
      </c>
      <c r="Q68" s="47">
        <f t="shared" si="135"/>
        <v>9154.0078993130701</v>
      </c>
      <c r="R68" s="47">
        <f t="shared" si="135"/>
        <v>9153.6018423508795</v>
      </c>
      <c r="S68" s="47">
        <f t="shared" si="135"/>
        <v>9153.1957853886906</v>
      </c>
      <c r="T68" s="47">
        <f t="shared" si="135"/>
        <v>9152.7897284264891</v>
      </c>
      <c r="U68" s="47">
        <f t="shared" si="135"/>
        <v>9152.3836714643003</v>
      </c>
      <c r="V68" s="47">
        <f t="shared" si="135"/>
        <v>9151.9776145021096</v>
      </c>
      <c r="W68" s="47">
        <f t="shared" si="135"/>
        <v>9151.5715575399208</v>
      </c>
      <c r="X68" s="47">
        <f t="shared" si="135"/>
        <v>9151.1655005777193</v>
      </c>
      <c r="Y68" s="47">
        <f t="shared" si="135"/>
        <v>9150.7594436155305</v>
      </c>
      <c r="Z68" s="47">
        <f t="shared" si="135"/>
        <v>9150.3533866533398</v>
      </c>
      <c r="AA68" s="10"/>
      <c r="AB68" s="48">
        <f t="shared" si="136"/>
        <v>15603.475230561928</v>
      </c>
      <c r="AC68" s="48">
        <f t="shared" si="124"/>
        <v>15602.783147075554</v>
      </c>
      <c r="AD68" s="48">
        <f t="shared" si="125"/>
        <v>15602.091063589196</v>
      </c>
      <c r="AE68" s="48">
        <f t="shared" si="126"/>
        <v>15601.398980102838</v>
      </c>
      <c r="AF68" s="48">
        <f t="shared" si="127"/>
        <v>15600.706896616484</v>
      </c>
      <c r="AG68" s="48">
        <f t="shared" si="128"/>
        <v>15600.014813130107</v>
      </c>
      <c r="AH68" s="48">
        <f t="shared" si="129"/>
        <v>15599.322729643753</v>
      </c>
      <c r="AI68" s="48">
        <f t="shared" si="130"/>
        <v>15598.630646157395</v>
      </c>
      <c r="AJ68" s="48">
        <f t="shared" si="131"/>
        <v>15597.938562671041</v>
      </c>
      <c r="AK68" s="48">
        <f t="shared" si="132"/>
        <v>15597.246479184663</v>
      </c>
      <c r="AL68" s="48">
        <f t="shared" si="133"/>
        <v>15596.554395698309</v>
      </c>
      <c r="AM68" s="48">
        <f t="shared" si="134"/>
        <v>15595.862312211952</v>
      </c>
      <c r="AN68" s="49">
        <f t="shared" si="137"/>
        <v>187196.02525664319</v>
      </c>
    </row>
    <row r="69" spans="1:40" ht="15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46">
        <f>SUM(O61:O68)</f>
        <v>207644057.536847</v>
      </c>
      <c r="P69" s="46">
        <f t="shared" ref="P69" si="138">SUM(P61:P68)</f>
        <v>185611207.19491944</v>
      </c>
      <c r="Q69" s="46">
        <f t="shared" ref="Q69" si="139">SUM(Q61:Q68)</f>
        <v>190335290.47625545</v>
      </c>
      <c r="R69" s="46">
        <f t="shared" ref="R69" si="140">SUM(R61:R68)</f>
        <v>171068307.67426461</v>
      </c>
      <c r="S69" s="46">
        <f t="shared" ref="S69" si="141">SUM(S61:S68)</f>
        <v>174135668.30878159</v>
      </c>
      <c r="T69" s="46">
        <f t="shared" ref="T69" si="142">SUM(T61:T68)</f>
        <v>199716721.27038813</v>
      </c>
      <c r="U69" s="46">
        <f t="shared" ref="U69" si="143">SUM(U61:U68)</f>
        <v>235990976.36733612</v>
      </c>
      <c r="V69" s="46">
        <f t="shared" ref="V69" si="144">SUM(V61:V68)</f>
        <v>219507821.88784149</v>
      </c>
      <c r="W69" s="46">
        <f t="shared" ref="W69" si="145">SUM(W61:W68)</f>
        <v>186357072.72166899</v>
      </c>
      <c r="X69" s="46">
        <f t="shared" ref="X69" si="146">SUM(X61:X68)</f>
        <v>176854735.13257575</v>
      </c>
      <c r="Y69" s="46">
        <f t="shared" ref="Y69" si="147">SUM(Y61:Y68)</f>
        <v>191001361.3767457</v>
      </c>
      <c r="Z69" s="46">
        <f t="shared" ref="Z69" si="148">SUM(Z61:Z68)</f>
        <v>205558821.84021658</v>
      </c>
      <c r="AA69" s="10"/>
      <c r="AB69" s="49">
        <f>SUM(AB61:AB68)</f>
        <v>2639491.714007963</v>
      </c>
      <c r="AC69" s="49">
        <f t="shared" ref="AC69" si="149">SUM(AC61:AC68)</f>
        <v>2549572.470662199</v>
      </c>
      <c r="AD69" s="49">
        <f t="shared" ref="AD69" si="150">SUM(AD61:AD68)</f>
        <v>2560665.3943206761</v>
      </c>
      <c r="AE69" s="49">
        <f t="shared" ref="AE69" si="151">SUM(AE61:AE68)</f>
        <v>2437408.2845213548</v>
      </c>
      <c r="AF69" s="49">
        <f t="shared" ref="AF69" si="152">SUM(AF61:AF68)</f>
        <v>2440262.5399292787</v>
      </c>
      <c r="AG69" s="49">
        <f t="shared" ref="AG69" si="153">SUM(AG61:AG68)</f>
        <v>2788695.3041060041</v>
      </c>
      <c r="AH69" s="49">
        <f t="shared" ref="AH69" si="154">SUM(AH61:AH68)</f>
        <v>2978983.3573275665</v>
      </c>
      <c r="AI69" s="49">
        <f t="shared" ref="AI69" si="155">SUM(AI61:AI68)</f>
        <v>2788346.2573620421</v>
      </c>
      <c r="AJ69" s="49">
        <f t="shared" ref="AJ69" si="156">SUM(AJ61:AJ68)</f>
        <v>2579495.6044634189</v>
      </c>
      <c r="AK69" s="49">
        <f t="shared" ref="AK69" si="157">SUM(AK61:AK68)</f>
        <v>2522195.5038178191</v>
      </c>
      <c r="AL69" s="49">
        <f t="shared" ref="AL69" si="158">SUM(AL61:AL68)</f>
        <v>2541931.8509891839</v>
      </c>
      <c r="AM69" s="49">
        <f t="shared" ref="AM69" si="159">SUM(AM61:AM68)</f>
        <v>2676504.4152693278</v>
      </c>
      <c r="AN69" s="87">
        <f t="shared" ref="AN69" si="160">SUM(AN61:AN68)</f>
        <v>31503552.696776833</v>
      </c>
    </row>
    <row r="70" spans="1:40" ht="15" x14ac:dyDescent="0.25">
      <c r="A70" s="8"/>
      <c r="B70" s="67" t="s">
        <v>20</v>
      </c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9"/>
      <c r="O70" s="67" t="s">
        <v>30</v>
      </c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9"/>
      <c r="AB70" s="67" t="s">
        <v>37</v>
      </c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8"/>
    </row>
    <row r="71" spans="1:40" ht="15" x14ac:dyDescent="0.25">
      <c r="A71" s="8" t="s">
        <v>18</v>
      </c>
      <c r="B71" s="8" t="s">
        <v>6</v>
      </c>
      <c r="C71" s="8" t="s">
        <v>7</v>
      </c>
      <c r="D71" s="8" t="s">
        <v>8</v>
      </c>
      <c r="E71" s="8" t="s">
        <v>9</v>
      </c>
      <c r="F71" s="8" t="s">
        <v>10</v>
      </c>
      <c r="G71" s="8" t="s">
        <v>11</v>
      </c>
      <c r="H71" s="8" t="s">
        <v>12</v>
      </c>
      <c r="I71" s="8" t="s">
        <v>13</v>
      </c>
      <c r="J71" s="8" t="s">
        <v>14</v>
      </c>
      <c r="K71" s="8" t="s">
        <v>15</v>
      </c>
      <c r="L71" s="8" t="s">
        <v>16</v>
      </c>
      <c r="M71" s="8" t="s">
        <v>17</v>
      </c>
      <c r="N71" s="9"/>
      <c r="O71" s="8" t="s">
        <v>6</v>
      </c>
      <c r="P71" s="8" t="s">
        <v>7</v>
      </c>
      <c r="Q71" s="8" t="s">
        <v>8</v>
      </c>
      <c r="R71" s="8" t="s">
        <v>9</v>
      </c>
      <c r="S71" s="8" t="s">
        <v>10</v>
      </c>
      <c r="T71" s="8" t="s">
        <v>11</v>
      </c>
      <c r="U71" s="8" t="s">
        <v>12</v>
      </c>
      <c r="V71" s="8" t="s">
        <v>13</v>
      </c>
      <c r="W71" s="8" t="s">
        <v>14</v>
      </c>
      <c r="X71" s="8" t="s">
        <v>15</v>
      </c>
      <c r="Y71" s="8" t="s">
        <v>16</v>
      </c>
      <c r="Z71" s="8" t="s">
        <v>17</v>
      </c>
      <c r="AA71" s="9"/>
      <c r="AB71" s="8" t="s">
        <v>6</v>
      </c>
      <c r="AC71" s="8" t="s">
        <v>7</v>
      </c>
      <c r="AD71" s="8" t="s">
        <v>8</v>
      </c>
      <c r="AE71" s="8" t="s">
        <v>9</v>
      </c>
      <c r="AF71" s="8" t="s">
        <v>10</v>
      </c>
      <c r="AG71" s="8" t="s">
        <v>11</v>
      </c>
      <c r="AH71" s="8" t="s">
        <v>12</v>
      </c>
      <c r="AI71" s="8" t="s">
        <v>13</v>
      </c>
      <c r="AJ71" s="8" t="s">
        <v>14</v>
      </c>
      <c r="AK71" s="8" t="s">
        <v>15</v>
      </c>
      <c r="AL71" s="8" t="s">
        <v>16</v>
      </c>
      <c r="AM71" s="8" t="s">
        <v>17</v>
      </c>
      <c r="AN71" s="8" t="s">
        <v>19</v>
      </c>
    </row>
    <row r="72" spans="1:40" ht="15" x14ac:dyDescent="0.25">
      <c r="A72" s="7" t="s">
        <v>0</v>
      </c>
      <c r="B72" s="13">
        <v>6.0000001057066139E-5</v>
      </c>
      <c r="C72" s="14">
        <v>6.0000001057066139E-5</v>
      </c>
      <c r="D72" s="14">
        <v>6.0000001057066139E-5</v>
      </c>
      <c r="E72" s="14">
        <v>6.0000001057066139E-5</v>
      </c>
      <c r="F72" s="14">
        <v>6.0000001057066139E-5</v>
      </c>
      <c r="G72" s="14">
        <v>6.0000001057066139E-5</v>
      </c>
      <c r="H72" s="14">
        <v>6.0000001057066139E-5</v>
      </c>
      <c r="I72" s="14">
        <v>6.0000001057066139E-5</v>
      </c>
      <c r="J72" s="14">
        <v>6.0000001057066139E-5</v>
      </c>
      <c r="K72" s="14">
        <v>6.0000001057066139E-5</v>
      </c>
      <c r="L72" s="14">
        <v>6.0000001057066139E-5</v>
      </c>
      <c r="M72" s="14">
        <v>6.0000001057066139E-5</v>
      </c>
      <c r="N72" s="10"/>
      <c r="O72" s="47">
        <f>+'2018 Load Forecast Output'!C37</f>
        <v>145103554.21956399</v>
      </c>
      <c r="P72" s="47">
        <f>+'2018 Load Forecast Output'!D37</f>
        <v>129851912.72786701</v>
      </c>
      <c r="Q72" s="47">
        <f>+'2018 Load Forecast Output'!E37</f>
        <v>131739819.93871801</v>
      </c>
      <c r="R72" s="47">
        <f>+'2018 Load Forecast Output'!F37</f>
        <v>118880614.352108</v>
      </c>
      <c r="S72" s="47">
        <f>+'2018 Load Forecast Output'!G37</f>
        <v>119580750.871777</v>
      </c>
      <c r="T72" s="47">
        <f>+'2018 Load Forecast Output'!H37</f>
        <v>138454667.217895</v>
      </c>
      <c r="U72" s="47">
        <f>+'2018 Load Forecast Output'!I37</f>
        <v>166917211.16563401</v>
      </c>
      <c r="V72" s="47">
        <f>+'2018 Load Forecast Output'!J37</f>
        <v>158002954.398027</v>
      </c>
      <c r="W72" s="47">
        <f>+'2018 Load Forecast Output'!K37</f>
        <v>130568791.67900001</v>
      </c>
      <c r="X72" s="47">
        <f>+'2018 Load Forecast Output'!L37</f>
        <v>129557311.090588</v>
      </c>
      <c r="Y72" s="47">
        <f>+'2018 Load Forecast Output'!M37</f>
        <v>133801573.282932</v>
      </c>
      <c r="Z72" s="47">
        <f>+'2018 Load Forecast Output'!N37</f>
        <v>144203896.26702601</v>
      </c>
      <c r="AA72" s="10"/>
      <c r="AB72" s="48">
        <f>+B72*O72</f>
        <v>8706.2134065578939</v>
      </c>
      <c r="AC72" s="48">
        <f t="shared" ref="AC72:AC79" si="161">+C72*P72</f>
        <v>7791.1149009340807</v>
      </c>
      <c r="AD72" s="48">
        <f t="shared" ref="AD72:AD79" si="162">+D72*Q72</f>
        <v>7904.3893355807832</v>
      </c>
      <c r="AE72" s="48">
        <f t="shared" ref="AE72:AE79" si="163">+E72*R72</f>
        <v>7132.8369867911524</v>
      </c>
      <c r="AF72" s="48">
        <f t="shared" ref="AF72:AF79" si="164">+F72*S72</f>
        <v>7174.8451787113827</v>
      </c>
      <c r="AG72" s="48">
        <f t="shared" ref="AG72:AG79" si="165">+G72*T72</f>
        <v>8307.280179429441</v>
      </c>
      <c r="AH72" s="48">
        <f t="shared" ref="AH72:AH79" si="166">+H72*U72</f>
        <v>10015.032846380573</v>
      </c>
      <c r="AI72" s="48">
        <f t="shared" ref="AI72:AI79" si="167">+I72*V72</f>
        <v>9480.1774309011926</v>
      </c>
      <c r="AJ72" s="48">
        <f t="shared" ref="AJ72:AJ79" si="168">+J72*W72</f>
        <v>7834.1276387598491</v>
      </c>
      <c r="AK72" s="48">
        <f t="shared" ref="AK72:AK79" si="169">+K72*X72</f>
        <v>7773.4388023859265</v>
      </c>
      <c r="AL72" s="48">
        <f t="shared" ref="AL72:AL79" si="170">+L72*Y72</f>
        <v>8028.0945384130328</v>
      </c>
      <c r="AM72" s="48">
        <f t="shared" ref="AM72:AM79" si="171">+M72*Z72</f>
        <v>8652.233928454616</v>
      </c>
      <c r="AN72" s="49">
        <f>SUM(AB72:AM72)</f>
        <v>98799.785173299912</v>
      </c>
    </row>
    <row r="73" spans="1:40" ht="15" x14ac:dyDescent="0.25">
      <c r="A73" s="7" t="s">
        <v>1</v>
      </c>
      <c r="B73" s="13">
        <v>6.0000000000000002E-5</v>
      </c>
      <c r="C73" s="14">
        <v>6.0000000000000002E-5</v>
      </c>
      <c r="D73" s="14">
        <v>6.0000000000000002E-5</v>
      </c>
      <c r="E73" s="14">
        <v>6.0000000000000002E-5</v>
      </c>
      <c r="F73" s="14">
        <v>6.0000000000000002E-5</v>
      </c>
      <c r="G73" s="14">
        <v>6.0000000000000002E-5</v>
      </c>
      <c r="H73" s="14">
        <v>6.0000000000000002E-5</v>
      </c>
      <c r="I73" s="14">
        <v>6.0000000000000002E-5</v>
      </c>
      <c r="J73" s="14">
        <v>6.0000000000000002E-5</v>
      </c>
      <c r="K73" s="14">
        <v>6.0000000000000002E-5</v>
      </c>
      <c r="L73" s="14">
        <v>6.0000000000000002E-5</v>
      </c>
      <c r="M73" s="14">
        <v>6.0000000000000002E-5</v>
      </c>
      <c r="N73" s="10"/>
      <c r="O73" s="47">
        <f>+'2018 Load Forecast Output'!C38</f>
        <v>53455304.790420003</v>
      </c>
      <c r="P73" s="47">
        <f>+'2018 Load Forecast Output'!D38</f>
        <v>47509840.250182703</v>
      </c>
      <c r="Q73" s="47">
        <f>+'2018 Load Forecast Output'!E38</f>
        <v>50175720.279608101</v>
      </c>
      <c r="R73" s="47">
        <f>+'2018 Load Forecast Output'!F38</f>
        <v>44507034.649748698</v>
      </c>
      <c r="S73" s="47">
        <f>+'2018 Load Forecast Output'!G38</f>
        <v>46769029.772811502</v>
      </c>
      <c r="T73" s="47">
        <f>+'2018 Load Forecast Output'!H38</f>
        <v>52252221.088999197</v>
      </c>
      <c r="U73" s="47">
        <f>+'2018 Load Forecast Output'!I38</f>
        <v>58675279.417845801</v>
      </c>
      <c r="V73" s="47">
        <f>+'2018 Load Forecast Output'!J38</f>
        <v>51974444.556190103</v>
      </c>
      <c r="W73" s="47">
        <f>+'2018 Load Forecast Output'!K38</f>
        <v>47659357.721344598</v>
      </c>
      <c r="X73" s="47">
        <f>+'2018 Load Forecast Output'!L38</f>
        <v>39444703.6049404</v>
      </c>
      <c r="Y73" s="47">
        <f>+'2018 Load Forecast Output'!M38</f>
        <v>48660536.680630498</v>
      </c>
      <c r="Z73" s="47">
        <f>+'2018 Load Forecast Output'!N38</f>
        <v>52159397.008111902</v>
      </c>
      <c r="AA73" s="10"/>
      <c r="AB73" s="48">
        <f t="shared" ref="AB73:AB79" si="172">+B73*O73</f>
        <v>3207.3182874252002</v>
      </c>
      <c r="AC73" s="48">
        <f t="shared" si="161"/>
        <v>2850.5904150109623</v>
      </c>
      <c r="AD73" s="48">
        <f t="shared" si="162"/>
        <v>3010.5432167764861</v>
      </c>
      <c r="AE73" s="48">
        <f t="shared" si="163"/>
        <v>2670.4220789849219</v>
      </c>
      <c r="AF73" s="48">
        <f t="shared" si="164"/>
        <v>2806.1417863686902</v>
      </c>
      <c r="AG73" s="48">
        <f t="shared" si="165"/>
        <v>3135.1332653399518</v>
      </c>
      <c r="AH73" s="48">
        <f t="shared" si="166"/>
        <v>3520.5167650707481</v>
      </c>
      <c r="AI73" s="48">
        <f t="shared" si="167"/>
        <v>3118.4666733714062</v>
      </c>
      <c r="AJ73" s="48">
        <f t="shared" si="168"/>
        <v>2859.561463280676</v>
      </c>
      <c r="AK73" s="48">
        <f t="shared" si="169"/>
        <v>2366.682216296424</v>
      </c>
      <c r="AL73" s="48">
        <f t="shared" si="170"/>
        <v>2919.6322008378297</v>
      </c>
      <c r="AM73" s="48">
        <f t="shared" si="171"/>
        <v>3129.5638204867141</v>
      </c>
      <c r="AN73" s="49">
        <f t="shared" ref="AN73:AN79" si="173">SUM(AB73:AM73)</f>
        <v>35594.572189250015</v>
      </c>
    </row>
    <row r="74" spans="1:40" ht="15" x14ac:dyDescent="0.25">
      <c r="A74" s="7" t="s">
        <v>2</v>
      </c>
      <c r="B74" s="13">
        <v>2.1690000000000001E-2</v>
      </c>
      <c r="C74" s="14">
        <v>2.1690000000000001E-2</v>
      </c>
      <c r="D74" s="14">
        <v>2.1690000000000001E-2</v>
      </c>
      <c r="E74" s="14">
        <v>2.1690000000000001E-2</v>
      </c>
      <c r="F74" s="14">
        <v>2.1690000000000001E-2</v>
      </c>
      <c r="G74" s="14">
        <v>2.1690000000000001E-2</v>
      </c>
      <c r="H74" s="14">
        <v>2.1690000000000001E-2</v>
      </c>
      <c r="I74" s="14">
        <v>2.1690000000000001E-2</v>
      </c>
      <c r="J74" s="14">
        <v>2.1690000000000001E-2</v>
      </c>
      <c r="K74" s="14">
        <v>2.1690000000000001E-2</v>
      </c>
      <c r="L74" s="14">
        <v>2.1690000000000001E-2</v>
      </c>
      <c r="M74" s="14">
        <v>2.1690000000000001E-2</v>
      </c>
      <c r="N74" s="10"/>
      <c r="O74" s="47">
        <f t="shared" ref="O74:Z79" si="174">+O63</f>
        <v>390392.04396068002</v>
      </c>
      <c r="P74" s="47">
        <f t="shared" si="174"/>
        <v>408255.42620497401</v>
      </c>
      <c r="Q74" s="47">
        <f t="shared" si="174"/>
        <v>406893.21674387198</v>
      </c>
      <c r="R74" s="47">
        <f t="shared" si="174"/>
        <v>403219.63941027399</v>
      </c>
      <c r="S74" s="47">
        <f t="shared" si="174"/>
        <v>407189.19050985097</v>
      </c>
      <c r="T74" s="47">
        <f t="shared" si="174"/>
        <v>477841.12726136198</v>
      </c>
      <c r="U74" s="47">
        <f t="shared" si="174"/>
        <v>473987.26243184</v>
      </c>
      <c r="V74" s="47">
        <f t="shared" si="174"/>
        <v>435165.86438498797</v>
      </c>
      <c r="W74" s="47">
        <f t="shared" si="174"/>
        <v>424010.30380349699</v>
      </c>
      <c r="X74" s="47">
        <f t="shared" si="174"/>
        <v>429966.88196202501</v>
      </c>
      <c r="Y74" s="47">
        <f t="shared" si="174"/>
        <v>404723.44192085299</v>
      </c>
      <c r="Z74" s="47">
        <f t="shared" si="174"/>
        <v>418115.65658017498</v>
      </c>
      <c r="AA74" s="10"/>
      <c r="AB74" s="48">
        <f t="shared" si="172"/>
        <v>8467.6034335071508</v>
      </c>
      <c r="AC74" s="48">
        <f t="shared" si="161"/>
        <v>8855.0601943858874</v>
      </c>
      <c r="AD74" s="48">
        <f t="shared" si="162"/>
        <v>8825.513871174584</v>
      </c>
      <c r="AE74" s="48">
        <f t="shared" si="163"/>
        <v>8745.8339788088433</v>
      </c>
      <c r="AF74" s="48">
        <f t="shared" si="164"/>
        <v>8831.9335421586675</v>
      </c>
      <c r="AG74" s="48">
        <f t="shared" si="165"/>
        <v>10364.374050298942</v>
      </c>
      <c r="AH74" s="48">
        <f t="shared" si="166"/>
        <v>10280.783722146611</v>
      </c>
      <c r="AI74" s="48">
        <f t="shared" si="167"/>
        <v>9438.7475985103902</v>
      </c>
      <c r="AJ74" s="48">
        <f t="shared" si="168"/>
        <v>9196.7834894978496</v>
      </c>
      <c r="AK74" s="48">
        <f t="shared" si="169"/>
        <v>9325.9816697563238</v>
      </c>
      <c r="AL74" s="48">
        <f t="shared" si="170"/>
        <v>8778.4514552633009</v>
      </c>
      <c r="AM74" s="48">
        <f t="shared" si="171"/>
        <v>9068.9285912239957</v>
      </c>
      <c r="AN74" s="49">
        <f t="shared" si="173"/>
        <v>110179.99559673254</v>
      </c>
    </row>
    <row r="75" spans="1:40" ht="15" x14ac:dyDescent="0.25">
      <c r="A75" s="7" t="s">
        <v>28</v>
      </c>
      <c r="B75" s="13">
        <v>2.4920000000000001E-2</v>
      </c>
      <c r="C75" s="14">
        <v>2.4920000000000001E-2</v>
      </c>
      <c r="D75" s="14">
        <v>2.4920000000000001E-2</v>
      </c>
      <c r="E75" s="14">
        <v>2.4920000000000001E-2</v>
      </c>
      <c r="F75" s="14">
        <v>2.4920000000000001E-2</v>
      </c>
      <c r="G75" s="14">
        <v>2.4920000000000001E-2</v>
      </c>
      <c r="H75" s="14">
        <v>2.4920000000000001E-2</v>
      </c>
      <c r="I75" s="14">
        <v>2.4920000000000001E-2</v>
      </c>
      <c r="J75" s="14">
        <v>2.4920000000000001E-2</v>
      </c>
      <c r="K75" s="14">
        <v>2.4920000000000001E-2</v>
      </c>
      <c r="L75" s="14">
        <v>2.4920000000000001E-2</v>
      </c>
      <c r="M75" s="14">
        <v>2.4920000000000001E-2</v>
      </c>
      <c r="N75" s="10"/>
      <c r="O75" s="47">
        <f t="shared" si="174"/>
        <v>47812.002904124463</v>
      </c>
      <c r="P75" s="47">
        <f t="shared" si="174"/>
        <v>46765.35290188135</v>
      </c>
      <c r="Q75" s="47">
        <f t="shared" si="174"/>
        <v>46408.840845735809</v>
      </c>
      <c r="R75" s="47">
        <f t="shared" si="174"/>
        <v>47999.492629581073</v>
      </c>
      <c r="S75" s="47">
        <f t="shared" si="174"/>
        <v>47600.787143247886</v>
      </c>
      <c r="T75" s="47">
        <f t="shared" si="174"/>
        <v>46276.261489269418</v>
      </c>
      <c r="U75" s="47">
        <f t="shared" si="174"/>
        <v>45631.163016697115</v>
      </c>
      <c r="V75" s="47">
        <f t="shared" si="174"/>
        <v>46811.919705158252</v>
      </c>
      <c r="W75" s="47">
        <f t="shared" si="174"/>
        <v>47046.119995290908</v>
      </c>
      <c r="X75" s="47">
        <f t="shared" si="174"/>
        <v>45777.006253830419</v>
      </c>
      <c r="Y75" s="47">
        <f t="shared" si="174"/>
        <v>44797.435536602934</v>
      </c>
      <c r="Z75" s="47">
        <f t="shared" si="174"/>
        <v>46553.035690886652</v>
      </c>
      <c r="AA75" s="10"/>
      <c r="AB75" s="48">
        <f t="shared" si="172"/>
        <v>1191.4751123707817</v>
      </c>
      <c r="AC75" s="48">
        <f t="shared" si="161"/>
        <v>1165.3925943148834</v>
      </c>
      <c r="AD75" s="48">
        <f t="shared" si="162"/>
        <v>1156.5083138757363</v>
      </c>
      <c r="AE75" s="48">
        <f t="shared" si="163"/>
        <v>1196.1473563291604</v>
      </c>
      <c r="AF75" s="48">
        <f t="shared" si="164"/>
        <v>1186.2116156097375</v>
      </c>
      <c r="AG75" s="48">
        <f t="shared" si="165"/>
        <v>1153.204436312594</v>
      </c>
      <c r="AH75" s="48">
        <f t="shared" si="166"/>
        <v>1137.1285823760923</v>
      </c>
      <c r="AI75" s="48">
        <f t="shared" si="167"/>
        <v>1166.5530390525437</v>
      </c>
      <c r="AJ75" s="48">
        <f t="shared" si="168"/>
        <v>1172.3893102826494</v>
      </c>
      <c r="AK75" s="48">
        <f t="shared" si="169"/>
        <v>1140.762995845454</v>
      </c>
      <c r="AL75" s="48">
        <f t="shared" si="170"/>
        <v>1116.3520935721451</v>
      </c>
      <c r="AM75" s="48">
        <f t="shared" si="171"/>
        <v>1160.1016494168955</v>
      </c>
      <c r="AN75" s="49">
        <f t="shared" si="173"/>
        <v>13942.227099358674</v>
      </c>
    </row>
    <row r="76" spans="1:40" ht="15" x14ac:dyDescent="0.25">
      <c r="A76" s="7" t="s">
        <v>29</v>
      </c>
      <c r="B76" s="13">
        <v>2.4920000000000001E-2</v>
      </c>
      <c r="C76" s="14">
        <v>2.4920000000000001E-2</v>
      </c>
      <c r="D76" s="14">
        <v>2.4920000000000001E-2</v>
      </c>
      <c r="E76" s="14">
        <v>2.4920000000000001E-2</v>
      </c>
      <c r="F76" s="14">
        <v>2.4920000000000001E-2</v>
      </c>
      <c r="G76" s="14">
        <v>2.4920000000000001E-2</v>
      </c>
      <c r="H76" s="14">
        <v>2.4920000000000001E-2</v>
      </c>
      <c r="I76" s="14">
        <v>2.4920000000000001E-2</v>
      </c>
      <c r="J76" s="14">
        <v>2.4920000000000001E-2</v>
      </c>
      <c r="K76" s="14">
        <v>2.4920000000000001E-2</v>
      </c>
      <c r="L76" s="14">
        <v>2.4920000000000001E-2</v>
      </c>
      <c r="M76" s="14">
        <v>2.4920000000000001E-2</v>
      </c>
      <c r="N76" s="10"/>
      <c r="O76" s="47">
        <f t="shared" si="174"/>
        <v>179372.18941377112</v>
      </c>
      <c r="P76" s="47">
        <f t="shared" si="174"/>
        <v>180394.39781633695</v>
      </c>
      <c r="Q76" s="47">
        <f t="shared" si="174"/>
        <v>175659.41616719641</v>
      </c>
      <c r="R76" s="47">
        <f t="shared" si="174"/>
        <v>172787.35525907052</v>
      </c>
      <c r="S76" s="47">
        <f t="shared" si="174"/>
        <v>164026.71935138878</v>
      </c>
      <c r="T76" s="47">
        <f t="shared" si="174"/>
        <v>183587.11149928454</v>
      </c>
      <c r="U76" s="47">
        <f t="shared" si="174"/>
        <v>178193.45403219995</v>
      </c>
      <c r="V76" s="47">
        <f t="shared" si="174"/>
        <v>172265.01496948738</v>
      </c>
      <c r="W76" s="47">
        <f t="shared" si="174"/>
        <v>176625.24415939752</v>
      </c>
      <c r="X76" s="47">
        <f t="shared" si="174"/>
        <v>170559.23732776009</v>
      </c>
      <c r="Y76" s="47">
        <f t="shared" si="174"/>
        <v>169676.4126275818</v>
      </c>
      <c r="Z76" s="47">
        <f t="shared" si="174"/>
        <v>176130.32662692619</v>
      </c>
      <c r="AA76" s="10"/>
      <c r="AB76" s="48">
        <f t="shared" si="172"/>
        <v>4469.9549601911767</v>
      </c>
      <c r="AC76" s="48">
        <f t="shared" si="161"/>
        <v>4495.4283935831172</v>
      </c>
      <c r="AD76" s="48">
        <f t="shared" si="162"/>
        <v>4377.4326508865352</v>
      </c>
      <c r="AE76" s="48">
        <f t="shared" si="163"/>
        <v>4305.8608930560376</v>
      </c>
      <c r="AF76" s="48">
        <f t="shared" si="164"/>
        <v>4087.5458462366087</v>
      </c>
      <c r="AG76" s="48">
        <f t="shared" si="165"/>
        <v>4574.9908185621707</v>
      </c>
      <c r="AH76" s="48">
        <f t="shared" si="166"/>
        <v>4440.5808744824226</v>
      </c>
      <c r="AI76" s="48">
        <f t="shared" si="167"/>
        <v>4292.8441730396262</v>
      </c>
      <c r="AJ76" s="48">
        <f t="shared" si="168"/>
        <v>4401.5010844521867</v>
      </c>
      <c r="AK76" s="48">
        <f t="shared" si="169"/>
        <v>4250.3361942077818</v>
      </c>
      <c r="AL76" s="48">
        <f t="shared" si="170"/>
        <v>4228.3362026793384</v>
      </c>
      <c r="AM76" s="48">
        <f t="shared" si="171"/>
        <v>4389.1677395430006</v>
      </c>
      <c r="AN76" s="49">
        <f t="shared" si="173"/>
        <v>52313.979830920012</v>
      </c>
    </row>
    <row r="77" spans="1:40" ht="15" x14ac:dyDescent="0.25">
      <c r="A77" s="7" t="s">
        <v>3</v>
      </c>
      <c r="B77" s="13">
        <v>6.0000000000000002E-5</v>
      </c>
      <c r="C77" s="14">
        <v>6.0000000000000002E-5</v>
      </c>
      <c r="D77" s="14">
        <v>6.0000000000000002E-5</v>
      </c>
      <c r="E77" s="14">
        <v>6.0000000000000002E-5</v>
      </c>
      <c r="F77" s="14">
        <v>6.0000000000000002E-5</v>
      </c>
      <c r="G77" s="14">
        <v>6.0000000000000002E-5</v>
      </c>
      <c r="H77" s="14">
        <v>6.0000000000000002E-5</v>
      </c>
      <c r="I77" s="14">
        <v>6.0000000000000002E-5</v>
      </c>
      <c r="J77" s="14">
        <v>6.0000000000000002E-5</v>
      </c>
      <c r="K77" s="14">
        <v>6.0000000000000002E-5</v>
      </c>
      <c r="L77" s="14">
        <v>6.0000000000000002E-5</v>
      </c>
      <c r="M77" s="14">
        <v>6.0000000000000002E-5</v>
      </c>
      <c r="N77" s="10"/>
      <c r="O77" s="47">
        <f>+'2018 Load Forecast Output'!C40</f>
        <v>898898.80686695303</v>
      </c>
      <c r="P77" s="47">
        <f>+'2018 Load Forecast Output'!D40</f>
        <v>850570.14020028699</v>
      </c>
      <c r="Q77" s="47">
        <f>+'2018 Load Forecast Output'!E40</f>
        <v>854555.973533615</v>
      </c>
      <c r="R77" s="47">
        <f>+'2018 Load Forecast Output'!F40</f>
        <v>823820.47353361698</v>
      </c>
      <c r="S77" s="47">
        <f>+'2018 Load Forecast Output'!G40</f>
        <v>822003.89318072598</v>
      </c>
      <c r="T77" s="47">
        <f>+'2018 Load Forecast Output'!H40</f>
        <v>1026201.64020028</v>
      </c>
      <c r="U77" s="47">
        <f>+'2018 Load Forecast Output'!I40</f>
        <v>1099754.9735336101</v>
      </c>
      <c r="V77" s="47">
        <f>+'2018 Load Forecast Output'!J40</f>
        <v>875621.14020027895</v>
      </c>
      <c r="W77" s="47">
        <f>+'2018 Load Forecast Output'!K40</f>
        <v>690978.30686694302</v>
      </c>
      <c r="X77" s="47">
        <f>+'2018 Load Forecast Output'!L40</f>
        <v>763092.30686694698</v>
      </c>
      <c r="Y77" s="47">
        <f>+'2018 Load Forecast Output'!M40</f>
        <v>959144.97353361198</v>
      </c>
      <c r="Z77" s="47">
        <f>+'2018 Load Forecast Output'!N40</f>
        <v>1063028.8068669499</v>
      </c>
      <c r="AA77" s="10"/>
      <c r="AB77" s="48">
        <f t="shared" si="172"/>
        <v>53.933928412017181</v>
      </c>
      <c r="AC77" s="48">
        <f t="shared" si="161"/>
        <v>51.034208412017222</v>
      </c>
      <c r="AD77" s="48">
        <f t="shared" si="162"/>
        <v>51.273358412016904</v>
      </c>
      <c r="AE77" s="48">
        <f t="shared" si="163"/>
        <v>49.429228412017018</v>
      </c>
      <c r="AF77" s="48">
        <f t="shared" si="164"/>
        <v>49.320233590843557</v>
      </c>
      <c r="AG77" s="48">
        <f t="shared" si="165"/>
        <v>61.5720984120168</v>
      </c>
      <c r="AH77" s="48">
        <f t="shared" si="166"/>
        <v>65.985298412016604</v>
      </c>
      <c r="AI77" s="48">
        <f t="shared" si="167"/>
        <v>52.537268412016736</v>
      </c>
      <c r="AJ77" s="48">
        <f t="shared" si="168"/>
        <v>41.458698412016581</v>
      </c>
      <c r="AK77" s="48">
        <f t="shared" si="169"/>
        <v>45.78553841201682</v>
      </c>
      <c r="AL77" s="48">
        <f t="shared" si="170"/>
        <v>57.548698412016719</v>
      </c>
      <c r="AM77" s="48">
        <f t="shared" si="171"/>
        <v>63.781728412016996</v>
      </c>
      <c r="AN77" s="49">
        <f t="shared" si="173"/>
        <v>643.6602861230291</v>
      </c>
    </row>
    <row r="78" spans="1:40" ht="15" x14ac:dyDescent="0.25">
      <c r="A78" s="7" t="s">
        <v>4</v>
      </c>
      <c r="B78" s="13">
        <v>1.745E-2</v>
      </c>
      <c r="C78" s="14">
        <v>1.745E-2</v>
      </c>
      <c r="D78" s="14">
        <v>1.745E-2</v>
      </c>
      <c r="E78" s="14">
        <v>1.745E-2</v>
      </c>
      <c r="F78" s="14">
        <v>1.745E-2</v>
      </c>
      <c r="G78" s="14">
        <v>1.745E-2</v>
      </c>
      <c r="H78" s="14">
        <v>1.745E-2</v>
      </c>
      <c r="I78" s="14">
        <v>1.745E-2</v>
      </c>
      <c r="J78" s="14">
        <v>1.745E-2</v>
      </c>
      <c r="K78" s="14">
        <v>1.745E-2</v>
      </c>
      <c r="L78" s="14">
        <v>1.745E-2</v>
      </c>
      <c r="M78" s="14">
        <v>1.745E-2</v>
      </c>
      <c r="N78" s="10"/>
      <c r="O78" s="47">
        <f t="shared" si="174"/>
        <v>119.642445599876</v>
      </c>
      <c r="P78" s="47">
        <f t="shared" si="174"/>
        <v>67.439608277693694</v>
      </c>
      <c r="Q78" s="47">
        <f t="shared" si="174"/>
        <v>92.157068112057601</v>
      </c>
      <c r="R78" s="47">
        <f t="shared" si="174"/>
        <v>63.416615726086</v>
      </c>
      <c r="S78" s="47">
        <f t="shared" si="174"/>
        <v>103.244240994176</v>
      </c>
      <c r="T78" s="47">
        <f t="shared" si="174"/>
        <v>89.9243204179283</v>
      </c>
      <c r="U78" s="47">
        <f t="shared" si="174"/>
        <v>130.44055967890401</v>
      </c>
      <c r="V78" s="47">
        <f t="shared" si="174"/>
        <v>77.555171592626706</v>
      </c>
      <c r="W78" s="47">
        <f t="shared" si="174"/>
        <v>76.834838361252295</v>
      </c>
      <c r="X78" s="47">
        <f t="shared" si="174"/>
        <v>76.283745421008007</v>
      </c>
      <c r="Y78" s="47">
        <f t="shared" si="174"/>
        <v>92.828005029349896</v>
      </c>
      <c r="Z78" s="47">
        <f t="shared" si="174"/>
        <v>92.779019098443399</v>
      </c>
      <c r="AA78" s="10"/>
      <c r="AB78" s="48">
        <f t="shared" si="172"/>
        <v>2.0877606757178362</v>
      </c>
      <c r="AC78" s="48">
        <f t="shared" si="161"/>
        <v>1.1768211644457549</v>
      </c>
      <c r="AD78" s="48">
        <f t="shared" si="162"/>
        <v>1.6081408385554052</v>
      </c>
      <c r="AE78" s="48">
        <f t="shared" si="163"/>
        <v>1.1066199444202007</v>
      </c>
      <c r="AF78" s="48">
        <f t="shared" si="164"/>
        <v>1.8016120053483711</v>
      </c>
      <c r="AG78" s="48">
        <f t="shared" si="165"/>
        <v>1.5691793912928489</v>
      </c>
      <c r="AH78" s="48">
        <f t="shared" si="166"/>
        <v>2.276187766396875</v>
      </c>
      <c r="AI78" s="48">
        <f t="shared" si="167"/>
        <v>1.3533377442913361</v>
      </c>
      <c r="AJ78" s="48">
        <f t="shared" si="168"/>
        <v>1.3407679294038526</v>
      </c>
      <c r="AK78" s="48">
        <f t="shared" si="169"/>
        <v>1.3311513575965896</v>
      </c>
      <c r="AL78" s="48">
        <f t="shared" si="170"/>
        <v>1.6198486877621556</v>
      </c>
      <c r="AM78" s="48">
        <f t="shared" si="171"/>
        <v>1.6189938832678374</v>
      </c>
      <c r="AN78" s="49">
        <f t="shared" si="173"/>
        <v>18.89042138849906</v>
      </c>
    </row>
    <row r="79" spans="1:40" ht="15" x14ac:dyDescent="0.25">
      <c r="A79" s="7" t="s">
        <v>5</v>
      </c>
      <c r="B79" s="13">
        <v>1.702E-2</v>
      </c>
      <c r="C79" s="14">
        <v>1.702E-2</v>
      </c>
      <c r="D79" s="14">
        <v>1.702E-2</v>
      </c>
      <c r="E79" s="14">
        <v>1.702E-2</v>
      </c>
      <c r="F79" s="14">
        <v>1.702E-2</v>
      </c>
      <c r="G79" s="14">
        <v>1.702E-2</v>
      </c>
      <c r="H79" s="14">
        <v>1.702E-2</v>
      </c>
      <c r="I79" s="14">
        <v>1.702E-2</v>
      </c>
      <c r="J79" s="14">
        <v>1.702E-2</v>
      </c>
      <c r="K79" s="14">
        <v>1.702E-2</v>
      </c>
      <c r="L79" s="14">
        <v>1.702E-2</v>
      </c>
      <c r="M79" s="14">
        <v>1.702E-2</v>
      </c>
      <c r="N79" s="10"/>
      <c r="O79" s="47">
        <f t="shared" si="174"/>
        <v>9154.8200132374604</v>
      </c>
      <c r="P79" s="47">
        <f t="shared" si="174"/>
        <v>9154.4139562752607</v>
      </c>
      <c r="Q79" s="47">
        <f t="shared" si="174"/>
        <v>9154.0078993130701</v>
      </c>
      <c r="R79" s="47">
        <f t="shared" si="174"/>
        <v>9153.6018423508795</v>
      </c>
      <c r="S79" s="47">
        <f t="shared" si="174"/>
        <v>9153.1957853886906</v>
      </c>
      <c r="T79" s="47">
        <f t="shared" si="174"/>
        <v>9152.7897284264891</v>
      </c>
      <c r="U79" s="47">
        <f t="shared" si="174"/>
        <v>9152.3836714643003</v>
      </c>
      <c r="V79" s="47">
        <f t="shared" si="174"/>
        <v>9151.9776145021096</v>
      </c>
      <c r="W79" s="47">
        <f t="shared" si="174"/>
        <v>9151.5715575399208</v>
      </c>
      <c r="X79" s="47">
        <f t="shared" si="174"/>
        <v>9151.1655005777193</v>
      </c>
      <c r="Y79" s="47">
        <f t="shared" si="174"/>
        <v>9150.7594436155305</v>
      </c>
      <c r="Z79" s="47">
        <f t="shared" si="174"/>
        <v>9150.3533866533398</v>
      </c>
      <c r="AA79" s="10"/>
      <c r="AB79" s="48">
        <f t="shared" si="172"/>
        <v>155.81503662530159</v>
      </c>
      <c r="AC79" s="48">
        <f t="shared" si="161"/>
        <v>155.80812553580495</v>
      </c>
      <c r="AD79" s="48">
        <f t="shared" si="162"/>
        <v>155.80121444630845</v>
      </c>
      <c r="AE79" s="48">
        <f t="shared" si="163"/>
        <v>155.79430335681198</v>
      </c>
      <c r="AF79" s="48">
        <f t="shared" si="164"/>
        <v>155.78739226731551</v>
      </c>
      <c r="AG79" s="48">
        <f t="shared" si="165"/>
        <v>155.78048117781884</v>
      </c>
      <c r="AH79" s="48">
        <f t="shared" si="166"/>
        <v>155.7735700883224</v>
      </c>
      <c r="AI79" s="48">
        <f t="shared" si="167"/>
        <v>155.7666589988259</v>
      </c>
      <c r="AJ79" s="48">
        <f t="shared" si="168"/>
        <v>155.75974790932946</v>
      </c>
      <c r="AK79" s="48">
        <f t="shared" si="169"/>
        <v>155.75283681983279</v>
      </c>
      <c r="AL79" s="48">
        <f t="shared" si="170"/>
        <v>155.74592573033632</v>
      </c>
      <c r="AM79" s="48">
        <f t="shared" si="171"/>
        <v>155.73901464083986</v>
      </c>
      <c r="AN79" s="49">
        <f t="shared" si="173"/>
        <v>1869.324307596848</v>
      </c>
    </row>
    <row r="80" spans="1:40" ht="15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46">
        <f>SUM(O72:O79)</f>
        <v>200084608.51558834</v>
      </c>
      <c r="P80" s="46">
        <f t="shared" ref="P80" si="175">SUM(P72:P79)</f>
        <v>178856960.14873773</v>
      </c>
      <c r="Q80" s="46">
        <f t="shared" ref="Q80" si="176">SUM(Q72:Q79)</f>
        <v>183408303.83058393</v>
      </c>
      <c r="R80" s="46">
        <f t="shared" ref="R80" si="177">SUM(R72:R79)</f>
        <v>164844692.98114732</v>
      </c>
      <c r="S80" s="46">
        <f t="shared" ref="S80" si="178">SUM(S72:S79)</f>
        <v>167799857.67480013</v>
      </c>
      <c r="T80" s="46">
        <f t="shared" ref="T80" si="179">SUM(T72:T79)</f>
        <v>192450037.16139325</v>
      </c>
      <c r="U80" s="46">
        <f t="shared" ref="U80" si="180">SUM(U72:U79)</f>
        <v>227399340.26072532</v>
      </c>
      <c r="V80" s="46">
        <f t="shared" ref="V80" si="181">SUM(V72:V79)</f>
        <v>211516492.42626309</v>
      </c>
      <c r="W80" s="46">
        <f t="shared" ref="W80" si="182">SUM(W72:W79)</f>
        <v>179576037.78156567</v>
      </c>
      <c r="X80" s="46">
        <f t="shared" ref="X80" si="183">SUM(X72:X79)</f>
        <v>170420637.57718495</v>
      </c>
      <c r="Y80" s="46">
        <f t="shared" ref="Y80" si="184">SUM(Y72:Y79)</f>
        <v>184049695.81462973</v>
      </c>
      <c r="Z80" s="46">
        <f t="shared" ref="Z80" si="185">SUM(Z72:Z79)</f>
        <v>198076364.23330855</v>
      </c>
      <c r="AA80" s="10"/>
      <c r="AB80" s="49">
        <f>SUM(AB72:AB79)</f>
        <v>26254.40192576524</v>
      </c>
      <c r="AC80" s="49">
        <f t="shared" ref="AC80" si="186">SUM(AC72:AC79)</f>
        <v>25365.605653341194</v>
      </c>
      <c r="AD80" s="49">
        <f t="shared" ref="AD80" si="187">SUM(AD72:AD79)</f>
        <v>25483.070101991005</v>
      </c>
      <c r="AE80" s="49">
        <f t="shared" ref="AE80" si="188">SUM(AE72:AE79)</f>
        <v>24257.431445683364</v>
      </c>
      <c r="AF80" s="49">
        <f t="shared" ref="AF80" si="189">SUM(AF72:AF79)</f>
        <v>24293.587206948592</v>
      </c>
      <c r="AG80" s="49">
        <f t="shared" ref="AG80" si="190">SUM(AG72:AG79)</f>
        <v>27753.904508924225</v>
      </c>
      <c r="AH80" s="49">
        <f t="shared" ref="AH80" si="191">SUM(AH72:AH79)</f>
        <v>29618.077846723187</v>
      </c>
      <c r="AI80" s="49">
        <f t="shared" ref="AI80" si="192">SUM(AI72:AI79)</f>
        <v>27706.446180030292</v>
      </c>
      <c r="AJ80" s="49">
        <f t="shared" ref="AJ80" si="193">SUM(AJ72:AJ79)</f>
        <v>25662.922200523961</v>
      </c>
      <c r="AK80" s="49">
        <f t="shared" ref="AK80" si="194">SUM(AK72:AK79)</f>
        <v>25060.071405081355</v>
      </c>
      <c r="AL80" s="49">
        <f t="shared" ref="AL80" si="195">SUM(AL72:AL79)</f>
        <v>25285.780963595767</v>
      </c>
      <c r="AM80" s="49">
        <f t="shared" ref="AM80" si="196">SUM(AM72:AM79)</f>
        <v>26621.135466061347</v>
      </c>
      <c r="AN80" s="87">
        <f t="shared" ref="AN80" si="197">SUM(AN72:AN79)</f>
        <v>313362.43490466953</v>
      </c>
    </row>
    <row r="81" spans="1:40" ht="15" x14ac:dyDescent="0.25">
      <c r="A81" s="8"/>
      <c r="B81" s="67" t="s">
        <v>20</v>
      </c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9"/>
      <c r="O81" s="67" t="s">
        <v>30</v>
      </c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9"/>
      <c r="AB81" s="67" t="s">
        <v>37</v>
      </c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8"/>
    </row>
    <row r="82" spans="1:40" ht="15" x14ac:dyDescent="0.25">
      <c r="A82" s="8" t="s">
        <v>36</v>
      </c>
      <c r="B82" s="8" t="s">
        <v>6</v>
      </c>
      <c r="C82" s="8" t="s">
        <v>7</v>
      </c>
      <c r="D82" s="8" t="s">
        <v>8</v>
      </c>
      <c r="E82" s="8" t="s">
        <v>9</v>
      </c>
      <c r="F82" s="8" t="s">
        <v>10</v>
      </c>
      <c r="G82" s="8" t="s">
        <v>11</v>
      </c>
      <c r="H82" s="8" t="s">
        <v>12</v>
      </c>
      <c r="I82" s="8" t="s">
        <v>13</v>
      </c>
      <c r="J82" s="8" t="s">
        <v>14</v>
      </c>
      <c r="K82" s="8" t="s">
        <v>15</v>
      </c>
      <c r="L82" s="8" t="s">
        <v>16</v>
      </c>
      <c r="M82" s="8" t="s">
        <v>17</v>
      </c>
      <c r="N82" s="9"/>
      <c r="O82" s="8" t="s">
        <v>6</v>
      </c>
      <c r="P82" s="8" t="s">
        <v>7</v>
      </c>
      <c r="Q82" s="8" t="s">
        <v>8</v>
      </c>
      <c r="R82" s="8" t="s">
        <v>9</v>
      </c>
      <c r="S82" s="8" t="s">
        <v>10</v>
      </c>
      <c r="T82" s="8" t="s">
        <v>11</v>
      </c>
      <c r="U82" s="8" t="s">
        <v>12</v>
      </c>
      <c r="V82" s="8" t="s">
        <v>13</v>
      </c>
      <c r="W82" s="8" t="s">
        <v>14</v>
      </c>
      <c r="X82" s="8" t="s">
        <v>15</v>
      </c>
      <c r="Y82" s="8" t="s">
        <v>16</v>
      </c>
      <c r="Z82" s="8" t="s">
        <v>17</v>
      </c>
      <c r="AA82" s="9"/>
      <c r="AB82" s="8" t="s">
        <v>6</v>
      </c>
      <c r="AC82" s="8" t="s">
        <v>7</v>
      </c>
      <c r="AD82" s="8" t="s">
        <v>8</v>
      </c>
      <c r="AE82" s="8" t="s">
        <v>9</v>
      </c>
      <c r="AF82" s="8" t="s">
        <v>10</v>
      </c>
      <c r="AG82" s="8" t="s">
        <v>11</v>
      </c>
      <c r="AH82" s="8" t="s">
        <v>12</v>
      </c>
      <c r="AI82" s="8" t="s">
        <v>13</v>
      </c>
      <c r="AJ82" s="8" t="s">
        <v>14</v>
      </c>
      <c r="AK82" s="8" t="s">
        <v>15</v>
      </c>
      <c r="AL82" s="8" t="s">
        <v>16</v>
      </c>
      <c r="AM82" s="8" t="s">
        <v>17</v>
      </c>
      <c r="AN82" s="8" t="s">
        <v>19</v>
      </c>
    </row>
    <row r="83" spans="1:40" ht="15" x14ac:dyDescent="0.25">
      <c r="A83" s="7" t="s">
        <v>0</v>
      </c>
      <c r="B83" s="11">
        <v>0.78800000000000003</v>
      </c>
      <c r="C83" s="11">
        <v>0.78800000000000003</v>
      </c>
      <c r="D83" s="11">
        <v>0.78800000000000003</v>
      </c>
      <c r="E83" s="11">
        <v>0.78800000000000003</v>
      </c>
      <c r="F83" s="11">
        <v>0.78800000000000003</v>
      </c>
      <c r="G83" s="11">
        <v>0.78800000000000003</v>
      </c>
      <c r="H83" s="11">
        <v>0.78800000000000003</v>
      </c>
      <c r="I83" s="11">
        <v>0.78800000000000003</v>
      </c>
      <c r="J83" s="11">
        <v>0.78800000000000003</v>
      </c>
      <c r="K83" s="11">
        <v>0.78800000000000003</v>
      </c>
      <c r="L83" s="11"/>
      <c r="M83" s="11"/>
      <c r="N83" s="10"/>
      <c r="O83" s="45">
        <v>223311</v>
      </c>
      <c r="P83" s="45">
        <v>223311</v>
      </c>
      <c r="Q83" s="45">
        <v>223311</v>
      </c>
      <c r="R83" s="45">
        <v>223311</v>
      </c>
      <c r="S83" s="45">
        <v>223311</v>
      </c>
      <c r="T83" s="45">
        <v>223311</v>
      </c>
      <c r="U83" s="45">
        <v>223311</v>
      </c>
      <c r="V83" s="45">
        <v>223311</v>
      </c>
      <c r="W83" s="45">
        <v>223311</v>
      </c>
      <c r="X83" s="45">
        <v>223311</v>
      </c>
      <c r="Y83" s="45">
        <v>223311</v>
      </c>
      <c r="Z83" s="45">
        <v>223311</v>
      </c>
      <c r="AA83" s="10"/>
      <c r="AB83" s="48">
        <f>+B83*O83</f>
        <v>175969.068</v>
      </c>
      <c r="AC83" s="48">
        <f t="shared" ref="AC83:AC84" si="198">+C83*P83</f>
        <v>175969.068</v>
      </c>
      <c r="AD83" s="48">
        <f t="shared" ref="AD83:AD84" si="199">+D83*Q83</f>
        <v>175969.068</v>
      </c>
      <c r="AE83" s="48">
        <f t="shared" ref="AE83:AE84" si="200">+E83*R83</f>
        <v>175969.068</v>
      </c>
      <c r="AF83" s="48">
        <f t="shared" ref="AF83:AF84" si="201">+F83*S83</f>
        <v>175969.068</v>
      </c>
      <c r="AG83" s="48">
        <f t="shared" ref="AG83:AG84" si="202">+G83*T83</f>
        <v>175969.068</v>
      </c>
      <c r="AH83" s="48">
        <f t="shared" ref="AH83:AH84" si="203">+H83*U83</f>
        <v>175969.068</v>
      </c>
      <c r="AI83" s="48">
        <f t="shared" ref="AI83:AI84" si="204">+I83*V83</f>
        <v>175969.068</v>
      </c>
      <c r="AJ83" s="48">
        <f t="shared" ref="AJ83:AJ84" si="205">+J83*W83</f>
        <v>175969.068</v>
      </c>
      <c r="AK83" s="48">
        <f t="shared" ref="AK83:AK84" si="206">+K83*X83</f>
        <v>175969.068</v>
      </c>
      <c r="AL83" s="48">
        <f t="shared" ref="AL83:AL84" si="207">+L83*Y83</f>
        <v>0</v>
      </c>
      <c r="AM83" s="48">
        <f t="shared" ref="AM83:AM84" si="208">+M83*Z83</f>
        <v>0</v>
      </c>
      <c r="AN83" s="49">
        <f>SUM(AB83:AM83)</f>
        <v>1759690.68</v>
      </c>
    </row>
    <row r="84" spans="1:40" ht="15" x14ac:dyDescent="0.25">
      <c r="A84" s="7" t="s">
        <v>1</v>
      </c>
      <c r="B84" s="11">
        <v>0.78800000000000003</v>
      </c>
      <c r="C84" s="11">
        <v>0.78800000000000003</v>
      </c>
      <c r="D84" s="11">
        <v>0.78800000000000003</v>
      </c>
      <c r="E84" s="11">
        <v>0.78800000000000003</v>
      </c>
      <c r="F84" s="11">
        <v>0.78800000000000003</v>
      </c>
      <c r="G84" s="11">
        <v>0.78800000000000003</v>
      </c>
      <c r="H84" s="11">
        <v>0.78800000000000003</v>
      </c>
      <c r="I84" s="11">
        <v>0.78800000000000003</v>
      </c>
      <c r="J84" s="11">
        <v>0.78800000000000003</v>
      </c>
      <c r="K84" s="11">
        <v>0.78800000000000003</v>
      </c>
      <c r="L84" s="11"/>
      <c r="M84" s="11"/>
      <c r="N84" s="10"/>
      <c r="O84" s="45">
        <v>18774</v>
      </c>
      <c r="P84" s="45">
        <v>18774</v>
      </c>
      <c r="Q84" s="45">
        <v>18774</v>
      </c>
      <c r="R84" s="45">
        <v>18774</v>
      </c>
      <c r="S84" s="45">
        <v>18774</v>
      </c>
      <c r="T84" s="45">
        <v>18774</v>
      </c>
      <c r="U84" s="45">
        <v>18774</v>
      </c>
      <c r="V84" s="45">
        <v>18774</v>
      </c>
      <c r="W84" s="45">
        <v>18774</v>
      </c>
      <c r="X84" s="45">
        <v>18774</v>
      </c>
      <c r="Y84" s="45">
        <v>18774</v>
      </c>
      <c r="Z84" s="45">
        <v>18774</v>
      </c>
      <c r="AA84" s="10"/>
      <c r="AB84" s="48">
        <f t="shared" ref="AB84" si="209">+B84*O84</f>
        <v>14793.912</v>
      </c>
      <c r="AC84" s="48">
        <f t="shared" si="198"/>
        <v>14793.912</v>
      </c>
      <c r="AD84" s="48">
        <f t="shared" si="199"/>
        <v>14793.912</v>
      </c>
      <c r="AE84" s="48">
        <f t="shared" si="200"/>
        <v>14793.912</v>
      </c>
      <c r="AF84" s="48">
        <f t="shared" si="201"/>
        <v>14793.912</v>
      </c>
      <c r="AG84" s="48">
        <f t="shared" si="202"/>
        <v>14793.912</v>
      </c>
      <c r="AH84" s="48">
        <f t="shared" si="203"/>
        <v>14793.912</v>
      </c>
      <c r="AI84" s="48">
        <f t="shared" si="204"/>
        <v>14793.912</v>
      </c>
      <c r="AJ84" s="48">
        <f t="shared" si="205"/>
        <v>14793.912</v>
      </c>
      <c r="AK84" s="48">
        <f t="shared" si="206"/>
        <v>14793.912</v>
      </c>
      <c r="AL84" s="48">
        <f t="shared" si="207"/>
        <v>0</v>
      </c>
      <c r="AM84" s="48">
        <f t="shared" si="208"/>
        <v>0</v>
      </c>
      <c r="AN84" s="49">
        <f t="shared" ref="AN84" si="210">SUM(AB84:AM84)</f>
        <v>147939.12</v>
      </c>
    </row>
    <row r="85" spans="1:40" ht="15" x14ac:dyDescent="0.25">
      <c r="A85" s="7" t="s">
        <v>2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10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3"/>
    </row>
    <row r="86" spans="1:40" ht="15" x14ac:dyDescent="0.25">
      <c r="A86" s="7" t="s">
        <v>28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10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3"/>
    </row>
    <row r="87" spans="1:40" ht="15" x14ac:dyDescent="0.25">
      <c r="A87" s="7" t="s">
        <v>29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10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3"/>
    </row>
    <row r="88" spans="1:40" ht="15" x14ac:dyDescent="0.25">
      <c r="A88" s="7" t="s">
        <v>3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10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3"/>
    </row>
    <row r="89" spans="1:40" ht="15" x14ac:dyDescent="0.25">
      <c r="A89" s="7" t="s">
        <v>4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10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3"/>
    </row>
    <row r="90" spans="1:40" ht="15" x14ac:dyDescent="0.25">
      <c r="A90" s="7" t="s">
        <v>5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10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3"/>
    </row>
    <row r="91" spans="1:40" ht="15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47">
        <f>SUM(O83:O84)</f>
        <v>242085</v>
      </c>
      <c r="P91" s="47">
        <f t="shared" ref="P91:Z91" si="211">SUM(P83:P84)</f>
        <v>242085</v>
      </c>
      <c r="Q91" s="47">
        <f t="shared" si="211"/>
        <v>242085</v>
      </c>
      <c r="R91" s="47">
        <f t="shared" si="211"/>
        <v>242085</v>
      </c>
      <c r="S91" s="47">
        <f t="shared" si="211"/>
        <v>242085</v>
      </c>
      <c r="T91" s="47">
        <f t="shared" si="211"/>
        <v>242085</v>
      </c>
      <c r="U91" s="47">
        <f t="shared" si="211"/>
        <v>242085</v>
      </c>
      <c r="V91" s="47">
        <f t="shared" si="211"/>
        <v>242085</v>
      </c>
      <c r="W91" s="47">
        <f t="shared" si="211"/>
        <v>242085</v>
      </c>
      <c r="X91" s="47">
        <f t="shared" si="211"/>
        <v>242085</v>
      </c>
      <c r="Y91" s="47">
        <f t="shared" si="211"/>
        <v>242085</v>
      </c>
      <c r="Z91" s="47">
        <f t="shared" si="211"/>
        <v>242085</v>
      </c>
      <c r="AA91" s="10"/>
      <c r="AB91" s="49">
        <f>SUM(AB83:AB90)</f>
        <v>190762.98</v>
      </c>
      <c r="AC91" s="49">
        <f t="shared" ref="AC91" si="212">SUM(AC83:AC90)</f>
        <v>190762.98</v>
      </c>
      <c r="AD91" s="49">
        <f t="shared" ref="AD91" si="213">SUM(AD83:AD90)</f>
        <v>190762.98</v>
      </c>
      <c r="AE91" s="49">
        <f t="shared" ref="AE91" si="214">SUM(AE83:AE90)</f>
        <v>190762.98</v>
      </c>
      <c r="AF91" s="49">
        <f t="shared" ref="AF91" si="215">SUM(AF83:AF90)</f>
        <v>190762.98</v>
      </c>
      <c r="AG91" s="49">
        <f t="shared" ref="AG91" si="216">SUM(AG83:AG90)</f>
        <v>190762.98</v>
      </c>
      <c r="AH91" s="49">
        <f t="shared" ref="AH91" si="217">SUM(AH83:AH90)</f>
        <v>190762.98</v>
      </c>
      <c r="AI91" s="49">
        <f t="shared" ref="AI91" si="218">SUM(AI83:AI90)</f>
        <v>190762.98</v>
      </c>
      <c r="AJ91" s="49">
        <f t="shared" ref="AJ91" si="219">SUM(AJ83:AJ90)</f>
        <v>190762.98</v>
      </c>
      <c r="AK91" s="49">
        <f t="shared" ref="AK91" si="220">SUM(AK83:AK90)</f>
        <v>190762.98</v>
      </c>
      <c r="AL91" s="49">
        <f t="shared" ref="AL91" si="221">SUM(AL83:AL90)</f>
        <v>0</v>
      </c>
      <c r="AM91" s="49">
        <f t="shared" ref="AM91" si="222">SUM(AM83:AM90)</f>
        <v>0</v>
      </c>
      <c r="AN91" s="87">
        <f t="shared" ref="AN91" si="223">SUM(AN83:AN90)</f>
        <v>1907629.7999999998</v>
      </c>
    </row>
  </sheetData>
  <mergeCells count="27"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</mergeCells>
  <pageMargins left="0.7" right="0.7" top="0.75" bottom="0.75" header="0.3" footer="0.3"/>
  <pageSetup scale="38" fitToWidth="3" orientation="landscape" r:id="rId1"/>
  <headerFooter>
    <oddFooter>&amp;L&amp;Z&amp;F&amp;A&amp;R&amp;D</oddFooter>
  </headerFooter>
  <colBreaks count="2" manualBreakCount="2">
    <brk id="14" max="1048575" man="1"/>
    <brk id="27" max="9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tabSelected="1" zoomScale="120" zoomScaleNormal="120" workbookViewId="0">
      <selection activeCell="B3" sqref="B3:B5"/>
    </sheetView>
  </sheetViews>
  <sheetFormatPr defaultColWidth="9.140625" defaultRowHeight="12.75" x14ac:dyDescent="0.2"/>
  <cols>
    <col min="1" max="1" width="31.7109375" style="1" bestFit="1" customWidth="1"/>
    <col min="2" max="4" width="9.140625" style="1" customWidth="1"/>
    <col min="5" max="16384" width="9.140625" style="1"/>
  </cols>
  <sheetData>
    <row r="1" spans="1:6" ht="13.5" thickBot="1" x14ac:dyDescent="0.25">
      <c r="A1" s="84" t="s">
        <v>27</v>
      </c>
      <c r="B1" s="81" t="s">
        <v>53</v>
      </c>
      <c r="C1" s="82"/>
      <c r="D1" s="83"/>
    </row>
    <row r="2" spans="1:6" ht="25.5" x14ac:dyDescent="0.2">
      <c r="A2" s="85"/>
      <c r="B2" s="2" t="s">
        <v>24</v>
      </c>
      <c r="C2" s="3" t="s">
        <v>25</v>
      </c>
      <c r="D2" s="4" t="s">
        <v>26</v>
      </c>
    </row>
    <row r="3" spans="1:6" x14ac:dyDescent="0.2">
      <c r="A3" s="1" t="s">
        <v>21</v>
      </c>
      <c r="B3" s="90">
        <f>C14/1000</f>
        <v>8.2160000000000025E-2</v>
      </c>
      <c r="C3" s="91">
        <v>0.10008365000000001</v>
      </c>
      <c r="D3" s="92">
        <v>9.8714720209447618E-2</v>
      </c>
      <c r="F3" s="108"/>
    </row>
    <row r="4" spans="1:6" x14ac:dyDescent="0.2">
      <c r="A4" s="1" t="s">
        <v>22</v>
      </c>
      <c r="B4" s="90">
        <f>C9/1000</f>
        <v>2.281E-2</v>
      </c>
      <c r="C4" s="91">
        <v>2.281E-2</v>
      </c>
      <c r="D4" s="92">
        <v>1.9210000000000001E-2</v>
      </c>
    </row>
    <row r="5" spans="1:6" ht="13.5" thickBot="1" x14ac:dyDescent="0.25">
      <c r="A5" s="1" t="s">
        <v>23</v>
      </c>
      <c r="B5" s="93">
        <f>C11/1000</f>
        <v>5.4930000000000014E-2</v>
      </c>
      <c r="C5" s="94">
        <v>7.2853650000000006E-2</v>
      </c>
      <c r="D5" s="95">
        <v>7.5403527749999991E-2</v>
      </c>
    </row>
    <row r="6" spans="1:6" x14ac:dyDescent="0.2">
      <c r="C6" s="108"/>
    </row>
    <row r="8" spans="1:6" x14ac:dyDescent="0.2">
      <c r="A8" s="102" t="s">
        <v>70</v>
      </c>
      <c r="B8" s="96" t="s">
        <v>68</v>
      </c>
      <c r="C8" s="96" t="s">
        <v>69</v>
      </c>
    </row>
    <row r="9" spans="1:6" x14ac:dyDescent="0.2">
      <c r="A9" s="97" t="s">
        <v>62</v>
      </c>
      <c r="B9" s="98">
        <v>22.81</v>
      </c>
      <c r="C9" s="98">
        <v>22.81</v>
      </c>
    </row>
    <row r="10" spans="1:6" x14ac:dyDescent="0.2">
      <c r="A10" s="97" t="s">
        <v>63</v>
      </c>
      <c r="B10" s="99">
        <v>24.83</v>
      </c>
      <c r="C10" s="99">
        <v>24.83</v>
      </c>
    </row>
    <row r="11" spans="1:6" x14ac:dyDescent="0.2">
      <c r="A11" s="97" t="s">
        <v>64</v>
      </c>
      <c r="B11" s="99">
        <v>70.39</v>
      </c>
      <c r="C11" s="99">
        <v>54.930000000000014</v>
      </c>
    </row>
    <row r="12" spans="1:6" x14ac:dyDescent="0.2">
      <c r="A12" s="97" t="s">
        <v>65</v>
      </c>
      <c r="B12" s="99">
        <v>1</v>
      </c>
      <c r="C12" s="99">
        <v>1</v>
      </c>
    </row>
    <row r="13" spans="1:6" x14ac:dyDescent="0.2">
      <c r="A13" s="97" t="s">
        <v>66</v>
      </c>
      <c r="B13" s="100">
        <v>1.4</v>
      </c>
      <c r="C13" s="100">
        <v>1.4</v>
      </c>
    </row>
    <row r="14" spans="1:6" x14ac:dyDescent="0.2">
      <c r="A14" s="107" t="s">
        <v>67</v>
      </c>
      <c r="B14" s="106">
        <v>97.62</v>
      </c>
      <c r="C14" s="106">
        <f>SUM(C10:C13)</f>
        <v>82.160000000000025</v>
      </c>
    </row>
    <row r="15" spans="1:6" x14ac:dyDescent="0.2">
      <c r="A15" s="97"/>
      <c r="B15" s="101"/>
      <c r="C15" s="101"/>
    </row>
    <row r="17" spans="1:3" ht="15" x14ac:dyDescent="0.25">
      <c r="A17" t="s">
        <v>73</v>
      </c>
      <c r="B17" s="103"/>
      <c r="C17" s="103">
        <f>+B10+B12+B13</f>
        <v>27.229999999999997</v>
      </c>
    </row>
    <row r="18" spans="1:3" ht="15" x14ac:dyDescent="0.25">
      <c r="A18" t="s">
        <v>74</v>
      </c>
      <c r="B18"/>
      <c r="C18" s="103">
        <f>C14</f>
        <v>82.160000000000025</v>
      </c>
    </row>
    <row r="19" spans="1:3" ht="15" x14ac:dyDescent="0.25">
      <c r="A19" s="104" t="s">
        <v>75</v>
      </c>
      <c r="B19" s="104"/>
      <c r="C19" s="105">
        <f>C18-C17</f>
        <v>54.930000000000028</v>
      </c>
    </row>
    <row r="22" spans="1:3" x14ac:dyDescent="0.2">
      <c r="A22" s="65" t="s">
        <v>71</v>
      </c>
    </row>
    <row r="36" spans="1:1" x14ac:dyDescent="0.2">
      <c r="A36" s="65" t="s">
        <v>72</v>
      </c>
    </row>
  </sheetData>
  <mergeCells count="2">
    <mergeCell ref="A1:A2"/>
    <mergeCell ref="B1:D1"/>
  </mergeCells>
  <pageMargins left="0.7" right="0.7" top="0.75" bottom="0.75" header="0.3" footer="0.3"/>
  <pageSetup orientation="landscape" r:id="rId1"/>
  <headerFooter>
    <oddFooter>&amp;L&amp;Z&amp;F&amp;A&amp;R&amp;D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9"/>
  <sheetViews>
    <sheetView workbookViewId="0">
      <selection activeCell="F21" sqref="F21"/>
    </sheetView>
  </sheetViews>
  <sheetFormatPr defaultColWidth="9.140625" defaultRowHeight="12.75" x14ac:dyDescent="0.2"/>
  <cols>
    <col min="1" max="1" width="2.5703125" style="1" customWidth="1"/>
    <col min="2" max="2" width="29.140625" style="1" bestFit="1" customWidth="1"/>
    <col min="3" max="14" width="12.28515625" style="1" bestFit="1" customWidth="1"/>
    <col min="15" max="15" width="14" style="1" bestFit="1" customWidth="1"/>
    <col min="16" max="16" width="16.85546875" style="1" bestFit="1" customWidth="1"/>
    <col min="17" max="17" width="12.140625" style="1" bestFit="1" customWidth="1"/>
    <col min="18" max="16384" width="9.140625" style="1"/>
  </cols>
  <sheetData>
    <row r="1" spans="2:16" ht="13.5" thickBot="1" x14ac:dyDescent="0.25"/>
    <row r="2" spans="2:16" ht="13.5" thickBot="1" x14ac:dyDescent="0.25">
      <c r="B2" s="20" t="s">
        <v>56</v>
      </c>
      <c r="C2" s="21">
        <v>43101</v>
      </c>
      <c r="D2" s="21">
        <v>43132</v>
      </c>
      <c r="E2" s="21">
        <v>43160</v>
      </c>
      <c r="F2" s="21">
        <v>43191</v>
      </c>
      <c r="G2" s="21">
        <v>43221</v>
      </c>
      <c r="H2" s="21">
        <v>43252</v>
      </c>
      <c r="I2" s="21">
        <v>43282</v>
      </c>
      <c r="J2" s="21">
        <v>43313</v>
      </c>
      <c r="K2" s="21">
        <v>43344</v>
      </c>
      <c r="L2" s="21">
        <v>43374</v>
      </c>
      <c r="M2" s="21">
        <v>43405</v>
      </c>
      <c r="N2" s="21">
        <v>43435</v>
      </c>
      <c r="O2" s="22" t="s">
        <v>19</v>
      </c>
    </row>
    <row r="3" spans="2:16" ht="13.5" thickBot="1" x14ac:dyDescent="0.25">
      <c r="B3" s="23" t="s">
        <v>38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5">
        <v>0</v>
      </c>
    </row>
    <row r="4" spans="2:16" ht="13.5" thickBot="1" x14ac:dyDescent="0.25">
      <c r="B4" s="26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8"/>
    </row>
    <row r="5" spans="2:16" x14ac:dyDescent="0.2">
      <c r="B5" s="29" t="s">
        <v>39</v>
      </c>
      <c r="C5" s="30">
        <v>150602978.92448547</v>
      </c>
      <c r="D5" s="30">
        <v>134773300.22025317</v>
      </c>
      <c r="E5" s="30">
        <v>136732759.11439541</v>
      </c>
      <c r="F5" s="30">
        <v>123386189.63605291</v>
      </c>
      <c r="G5" s="30">
        <v>124112861.32981735</v>
      </c>
      <c r="H5" s="30">
        <v>143702099.10545322</v>
      </c>
      <c r="I5" s="30">
        <v>173243373.46881154</v>
      </c>
      <c r="J5" s="30">
        <v>163991266.36971223</v>
      </c>
      <c r="K5" s="30">
        <v>135517348.88363412</v>
      </c>
      <c r="L5" s="30">
        <v>134467533.18092129</v>
      </c>
      <c r="M5" s="30">
        <v>138872652.91035512</v>
      </c>
      <c r="N5" s="30">
        <v>149669223.93554631</v>
      </c>
      <c r="O5" s="31">
        <v>1709071587.079438</v>
      </c>
      <c r="P5" s="32"/>
    </row>
    <row r="6" spans="2:16" x14ac:dyDescent="0.2">
      <c r="B6" s="33" t="s">
        <v>40</v>
      </c>
      <c r="C6" s="34">
        <v>142349935.67942369</v>
      </c>
      <c r="D6" s="34">
        <v>127387723.3681833</v>
      </c>
      <c r="E6" s="34">
        <v>129239803.91492654</v>
      </c>
      <c r="F6" s="34">
        <v>116624626.44399722</v>
      </c>
      <c r="G6" s="34">
        <v>117311476.52894337</v>
      </c>
      <c r="H6" s="34">
        <v>135827224.07447439</v>
      </c>
      <c r="I6" s="34">
        <v>163749636.60272068</v>
      </c>
      <c r="J6" s="34">
        <v>155004544.97265202</v>
      </c>
      <c r="K6" s="34">
        <v>128090998.16481097</v>
      </c>
      <c r="L6" s="34">
        <v>127098712.36260681</v>
      </c>
      <c r="M6" s="34">
        <v>131262431.53086767</v>
      </c>
      <c r="N6" s="34">
        <v>141467350.46387836</v>
      </c>
      <c r="O6" s="35">
        <v>1615414464.1074848</v>
      </c>
      <c r="P6" s="32"/>
    </row>
    <row r="7" spans="2:16" ht="13.5" thickBot="1" x14ac:dyDescent="0.25">
      <c r="B7" s="36" t="s">
        <v>41</v>
      </c>
      <c r="C7" s="37">
        <v>8253043.245061785</v>
      </c>
      <c r="D7" s="37">
        <v>7385576.8520698696</v>
      </c>
      <c r="E7" s="37">
        <v>7492955.199468866</v>
      </c>
      <c r="F7" s="37">
        <v>6761563.1920556873</v>
      </c>
      <c r="G7" s="37">
        <v>6801384.8008739799</v>
      </c>
      <c r="H7" s="37">
        <v>7874875.0309788287</v>
      </c>
      <c r="I7" s="37">
        <v>9493736.8660908639</v>
      </c>
      <c r="J7" s="37">
        <v>8986721.3970602155</v>
      </c>
      <c r="K7" s="37">
        <v>7426350.7188231498</v>
      </c>
      <c r="L7" s="37">
        <v>7368820.8183144778</v>
      </c>
      <c r="M7" s="37">
        <v>7610221.3794874549</v>
      </c>
      <c r="N7" s="37">
        <v>8201873.4716679454</v>
      </c>
      <c r="O7" s="38">
        <v>93657122.971953124</v>
      </c>
      <c r="P7" s="32"/>
    </row>
    <row r="8" spans="2:16" x14ac:dyDescent="0.2">
      <c r="B8" s="39" t="s">
        <v>42</v>
      </c>
      <c r="C8" s="34">
        <v>55481260.841976926</v>
      </c>
      <c r="D8" s="34">
        <v>49310463.195664629</v>
      </c>
      <c r="E8" s="34">
        <v>52077380.07820525</v>
      </c>
      <c r="F8" s="34">
        <v>46193851.262974173</v>
      </c>
      <c r="G8" s="34">
        <v>48541576.001201063</v>
      </c>
      <c r="H8" s="34">
        <v>54232580.268272266</v>
      </c>
      <c r="I8" s="34">
        <v>60899072.507782161</v>
      </c>
      <c r="J8" s="34">
        <v>53944276.004869707</v>
      </c>
      <c r="K8" s="34">
        <v>49465647.378983557</v>
      </c>
      <c r="L8" s="34">
        <v>40939657.871567644</v>
      </c>
      <c r="M8" s="34">
        <v>50504771.020826399</v>
      </c>
      <c r="N8" s="34">
        <v>54136238.154719345</v>
      </c>
      <c r="O8" s="35">
        <v>615726774.58704317</v>
      </c>
      <c r="P8" s="32"/>
    </row>
    <row r="9" spans="2:16" x14ac:dyDescent="0.2">
      <c r="B9" s="33" t="s">
        <v>40</v>
      </c>
      <c r="C9" s="34">
        <v>45794232.698967755</v>
      </c>
      <c r="D9" s="34">
        <v>40700856.321701586</v>
      </c>
      <c r="E9" s="34">
        <v>42984669.516550615</v>
      </c>
      <c r="F9" s="34">
        <v>38128404.832458884</v>
      </c>
      <c r="G9" s="34">
        <v>40066216.831391357</v>
      </c>
      <c r="H9" s="34">
        <v>44763571.753431931</v>
      </c>
      <c r="I9" s="34">
        <v>50266094.4479234</v>
      </c>
      <c r="J9" s="34">
        <v>44525605.414419457</v>
      </c>
      <c r="K9" s="34">
        <v>40828945.346613027</v>
      </c>
      <c r="L9" s="34">
        <v>33791593.607191935</v>
      </c>
      <c r="M9" s="34">
        <v>41686638.000590108</v>
      </c>
      <c r="N9" s="34">
        <v>44684050.972905345</v>
      </c>
      <c r="O9" s="35">
        <v>508220879.74414545</v>
      </c>
      <c r="P9" s="32"/>
    </row>
    <row r="10" spans="2:16" ht="13.5" thickBot="1" x14ac:dyDescent="0.25">
      <c r="B10" s="33" t="s">
        <v>41</v>
      </c>
      <c r="C10" s="37">
        <v>9687028.1430091709</v>
      </c>
      <c r="D10" s="37">
        <v>8609606.8739630431</v>
      </c>
      <c r="E10" s="37">
        <v>9092710.5616546348</v>
      </c>
      <c r="F10" s="37">
        <v>8065446.4305152893</v>
      </c>
      <c r="G10" s="37">
        <v>8475359.1698097065</v>
      </c>
      <c r="H10" s="37">
        <v>9469008.5148403347</v>
      </c>
      <c r="I10" s="37">
        <v>10632978.059858762</v>
      </c>
      <c r="J10" s="37">
        <v>9418670.5904502496</v>
      </c>
      <c r="K10" s="37">
        <v>8636702.0323705301</v>
      </c>
      <c r="L10" s="37">
        <v>7148064.264375709</v>
      </c>
      <c r="M10" s="37">
        <v>8818133.020236291</v>
      </c>
      <c r="N10" s="37">
        <v>9452187.181814</v>
      </c>
      <c r="O10" s="38">
        <v>107505894.84289773</v>
      </c>
      <c r="P10" s="32"/>
    </row>
    <row r="11" spans="2:16" x14ac:dyDescent="0.2">
      <c r="B11" s="29" t="s">
        <v>43</v>
      </c>
      <c r="C11" s="40">
        <v>169523012.54903233</v>
      </c>
      <c r="D11" s="40">
        <v>155570446.9256312</v>
      </c>
      <c r="E11" s="40">
        <v>161269427.66381496</v>
      </c>
      <c r="F11" s="40">
        <v>148813436.55540836</v>
      </c>
      <c r="G11" s="40">
        <v>152095256.84899431</v>
      </c>
      <c r="H11" s="40">
        <v>163118406.36179405</v>
      </c>
      <c r="I11" s="40">
        <v>178507556.40521866</v>
      </c>
      <c r="J11" s="40">
        <v>173635439.60190755</v>
      </c>
      <c r="K11" s="40">
        <v>153501387.36112279</v>
      </c>
      <c r="L11" s="40">
        <v>144259160.91599289</v>
      </c>
      <c r="M11" s="40">
        <v>151321210.62279537</v>
      </c>
      <c r="N11" s="40">
        <v>163681154.83926114</v>
      </c>
      <c r="O11" s="31">
        <v>1915295896.6509733</v>
      </c>
      <c r="P11" s="32"/>
    </row>
    <row r="12" spans="2:16" x14ac:dyDescent="0.2">
      <c r="B12" s="33" t="s">
        <v>40</v>
      </c>
      <c r="C12" s="34">
        <v>18766197.489177879</v>
      </c>
      <c r="D12" s="34">
        <v>17221648.474667374</v>
      </c>
      <c r="E12" s="34">
        <v>17852525.642384317</v>
      </c>
      <c r="F12" s="34">
        <v>16473647.426683707</v>
      </c>
      <c r="G12" s="34">
        <v>16836944.93318367</v>
      </c>
      <c r="H12" s="34">
        <v>18057207.584250603</v>
      </c>
      <c r="I12" s="34">
        <v>19760786.494057707</v>
      </c>
      <c r="J12" s="34">
        <v>19221443.163931169</v>
      </c>
      <c r="K12" s="34">
        <v>16992603.580876295</v>
      </c>
      <c r="L12" s="34">
        <v>15969489.113400413</v>
      </c>
      <c r="M12" s="34">
        <v>16751258.015943449</v>
      </c>
      <c r="N12" s="34">
        <v>18119503.840706211</v>
      </c>
      <c r="O12" s="35">
        <v>212023255.75926274</v>
      </c>
      <c r="P12" s="32"/>
    </row>
    <row r="13" spans="2:16" ht="13.5" thickBot="1" x14ac:dyDescent="0.25">
      <c r="B13" s="36" t="s">
        <v>41</v>
      </c>
      <c r="C13" s="37">
        <v>150756815.05985445</v>
      </c>
      <c r="D13" s="37">
        <v>138348798.45096382</v>
      </c>
      <c r="E13" s="37">
        <v>143416902.02143064</v>
      </c>
      <c r="F13" s="37">
        <v>132339789.12872465</v>
      </c>
      <c r="G13" s="37">
        <v>135258311.91581064</v>
      </c>
      <c r="H13" s="37">
        <v>145061198.77754346</v>
      </c>
      <c r="I13" s="37">
        <v>158746769.91116095</v>
      </c>
      <c r="J13" s="37">
        <v>154413996.43797639</v>
      </c>
      <c r="K13" s="37">
        <v>136508783.7802465</v>
      </c>
      <c r="L13" s="37">
        <v>128289671.80259247</v>
      </c>
      <c r="M13" s="37">
        <v>134569952.60685194</v>
      </c>
      <c r="N13" s="37">
        <v>145561650.99855494</v>
      </c>
      <c r="O13" s="38">
        <v>1703272640.891711</v>
      </c>
      <c r="P13" s="32"/>
    </row>
    <row r="14" spans="2:16" x14ac:dyDescent="0.2">
      <c r="B14" s="39" t="s">
        <v>44</v>
      </c>
      <c r="C14" s="41">
        <v>932967.07164721063</v>
      </c>
      <c r="D14" s="41">
        <v>882806.74851387786</v>
      </c>
      <c r="E14" s="41">
        <v>886943.64493053907</v>
      </c>
      <c r="F14" s="41">
        <v>855043.26948054112</v>
      </c>
      <c r="G14" s="41">
        <v>853157.84073227551</v>
      </c>
      <c r="H14" s="41">
        <v>1065094.6823638706</v>
      </c>
      <c r="I14" s="41">
        <v>1141435.687030534</v>
      </c>
      <c r="J14" s="41">
        <v>908807.18141386961</v>
      </c>
      <c r="K14" s="41">
        <v>717166.38469720015</v>
      </c>
      <c r="L14" s="41">
        <v>792013.50529720425</v>
      </c>
      <c r="M14" s="41">
        <v>995496.56803053594</v>
      </c>
      <c r="N14" s="41">
        <v>1103317.5986472073</v>
      </c>
      <c r="O14" s="35">
        <v>11134250.182784865</v>
      </c>
      <c r="P14" s="32"/>
    </row>
    <row r="15" spans="2:16" x14ac:dyDescent="0.2">
      <c r="B15" s="33" t="s">
        <v>40</v>
      </c>
      <c r="C15" s="34">
        <v>901619.37803986436</v>
      </c>
      <c r="D15" s="34">
        <v>853144.44176381163</v>
      </c>
      <c r="E15" s="34">
        <v>857142.338460873</v>
      </c>
      <c r="F15" s="34">
        <v>826313.81562599493</v>
      </c>
      <c r="G15" s="34">
        <v>824491.73728367104</v>
      </c>
      <c r="H15" s="34">
        <v>1029307.5010364446</v>
      </c>
      <c r="I15" s="34">
        <v>1103083.4479463082</v>
      </c>
      <c r="J15" s="34">
        <v>878271.26011836366</v>
      </c>
      <c r="K15" s="34">
        <v>693069.59417137422</v>
      </c>
      <c r="L15" s="34">
        <v>765401.85151921818</v>
      </c>
      <c r="M15" s="34">
        <v>962047.88334470999</v>
      </c>
      <c r="N15" s="34">
        <v>1066246.1273326611</v>
      </c>
      <c r="O15" s="35">
        <v>10760139.376643294</v>
      </c>
      <c r="P15" s="32"/>
    </row>
    <row r="16" spans="2:16" ht="13.5" thickBot="1" x14ac:dyDescent="0.25">
      <c r="B16" s="33" t="s">
        <v>41</v>
      </c>
      <c r="C16" s="37">
        <v>31347.693607346271</v>
      </c>
      <c r="D16" s="37">
        <v>29662.306750066229</v>
      </c>
      <c r="E16" s="37">
        <v>29801.306469666073</v>
      </c>
      <c r="F16" s="37">
        <v>28729.453854546184</v>
      </c>
      <c r="G16" s="37">
        <v>28666.103448604466</v>
      </c>
      <c r="H16" s="37">
        <v>35787.181327425991</v>
      </c>
      <c r="I16" s="37">
        <v>38352.239084225846</v>
      </c>
      <c r="J16" s="37">
        <v>30535.921295505948</v>
      </c>
      <c r="K16" s="37">
        <v>24096.790525825927</v>
      </c>
      <c r="L16" s="37">
        <v>26611.653777986066</v>
      </c>
      <c r="M16" s="37">
        <v>33448.684685825952</v>
      </c>
      <c r="N16" s="37">
        <v>37071.471314546186</v>
      </c>
      <c r="O16" s="38">
        <v>374110.80614157114</v>
      </c>
      <c r="P16" s="32"/>
    </row>
    <row r="17" spans="2:17" x14ac:dyDescent="0.2">
      <c r="B17" s="29" t="s">
        <v>45</v>
      </c>
      <c r="C17" s="40">
        <v>40274.190359905697</v>
      </c>
      <c r="D17" s="40">
        <v>25025.362784888439</v>
      </c>
      <c r="E17" s="40">
        <v>34526.595927745671</v>
      </c>
      <c r="F17" s="40">
        <v>23673.547458698045</v>
      </c>
      <c r="G17" s="40">
        <v>38558.763292031515</v>
      </c>
      <c r="H17" s="40">
        <v>31400.76918492989</v>
      </c>
      <c r="I17" s="40">
        <v>48000.526624929895</v>
      </c>
      <c r="J17" s="40">
        <v>28771.440427745671</v>
      </c>
      <c r="K17" s="40">
        <v>28534.650956317262</v>
      </c>
      <c r="L17" s="40">
        <v>21575.383184888542</v>
      </c>
      <c r="M17" s="40">
        <v>42083.545827745671</v>
      </c>
      <c r="N17" s="40">
        <v>34205.736556317061</v>
      </c>
      <c r="O17" s="31">
        <v>396630.51258614339</v>
      </c>
      <c r="P17" s="32"/>
    </row>
    <row r="18" spans="2:17" x14ac:dyDescent="0.2">
      <c r="B18" s="33" t="s">
        <v>40</v>
      </c>
      <c r="C18" s="34">
        <v>39867.421037270651</v>
      </c>
      <c r="D18" s="34">
        <v>24772.606620761067</v>
      </c>
      <c r="E18" s="34">
        <v>34177.877308875439</v>
      </c>
      <c r="F18" s="34">
        <v>23434.444629365196</v>
      </c>
      <c r="G18" s="34">
        <v>38169.319782781997</v>
      </c>
      <c r="H18" s="34">
        <v>31083.621416162099</v>
      </c>
      <c r="I18" s="34">
        <v>47515.721306018102</v>
      </c>
      <c r="J18" s="34">
        <v>28480.848879425441</v>
      </c>
      <c r="K18" s="34">
        <v>28246.450981658458</v>
      </c>
      <c r="L18" s="34">
        <v>21357.471814721168</v>
      </c>
      <c r="M18" s="34">
        <v>41658.502014885438</v>
      </c>
      <c r="N18" s="34">
        <v>33860.258617098261</v>
      </c>
      <c r="O18" s="35">
        <v>392624.54440902331</v>
      </c>
      <c r="P18" s="32"/>
    </row>
    <row r="19" spans="2:17" ht="13.5" thickBot="1" x14ac:dyDescent="0.25">
      <c r="B19" s="36" t="s">
        <v>41</v>
      </c>
      <c r="C19" s="37">
        <v>406.76932263504568</v>
      </c>
      <c r="D19" s="37">
        <v>252.75616412737145</v>
      </c>
      <c r="E19" s="37">
        <v>348.7186188702326</v>
      </c>
      <c r="F19" s="37">
        <v>239.10282933284907</v>
      </c>
      <c r="G19" s="37">
        <v>389.44350924951868</v>
      </c>
      <c r="H19" s="37">
        <v>317.14776876779069</v>
      </c>
      <c r="I19" s="37">
        <v>484.80531891179271</v>
      </c>
      <c r="J19" s="37">
        <v>290.59154832022978</v>
      </c>
      <c r="K19" s="37">
        <v>288.19997465880442</v>
      </c>
      <c r="L19" s="37">
        <v>217.91137016737412</v>
      </c>
      <c r="M19" s="37">
        <v>425.04381286023272</v>
      </c>
      <c r="N19" s="37">
        <v>345.47793921879929</v>
      </c>
      <c r="O19" s="38">
        <v>4005.9681771200412</v>
      </c>
      <c r="P19" s="32"/>
    </row>
    <row r="20" spans="2:17" x14ac:dyDescent="0.2">
      <c r="B20" s="39" t="s">
        <v>5</v>
      </c>
      <c r="C20" s="41">
        <v>4067656.0541926813</v>
      </c>
      <c r="D20" s="41">
        <v>4045791.2014426235</v>
      </c>
      <c r="E20" s="41">
        <v>3431792.1929125497</v>
      </c>
      <c r="F20" s="41">
        <v>3170358.8950253576</v>
      </c>
      <c r="G20" s="41">
        <v>2744632.6394793326</v>
      </c>
      <c r="H20" s="41">
        <v>2442127.1536896043</v>
      </c>
      <c r="I20" s="41">
        <v>2662033.8182920651</v>
      </c>
      <c r="J20" s="41">
        <v>2939511.6760363164</v>
      </c>
      <c r="K20" s="41">
        <v>3396249.0336072543</v>
      </c>
      <c r="L20" s="41">
        <v>3662354.1401088745</v>
      </c>
      <c r="M20" s="41">
        <v>4067078.7987225237</v>
      </c>
      <c r="N20" s="41">
        <v>4502048.6699598888</v>
      </c>
      <c r="O20" s="35">
        <v>41131634.273469076</v>
      </c>
      <c r="P20" s="32"/>
    </row>
    <row r="21" spans="2:17" x14ac:dyDescent="0.2">
      <c r="B21" s="33" t="s">
        <v>40</v>
      </c>
      <c r="C21" s="34">
        <v>29287.123590187304</v>
      </c>
      <c r="D21" s="34">
        <v>29129.69665038689</v>
      </c>
      <c r="E21" s="34">
        <v>24708.903788970358</v>
      </c>
      <c r="F21" s="34">
        <v>22826.584044182575</v>
      </c>
      <c r="G21" s="34">
        <v>19761.355004251192</v>
      </c>
      <c r="H21" s="34">
        <v>17583.315506565152</v>
      </c>
      <c r="I21" s="34">
        <v>19166.643491702867</v>
      </c>
      <c r="J21" s="34">
        <v>21164.484067461479</v>
      </c>
      <c r="K21" s="34">
        <v>24452.99304197223</v>
      </c>
      <c r="L21" s="34">
        <v>26368.949808783895</v>
      </c>
      <c r="M21" s="34">
        <v>29282.96735080217</v>
      </c>
      <c r="N21" s="34">
        <v>32414.750423711197</v>
      </c>
      <c r="O21" s="35">
        <v>296147.76676897728</v>
      </c>
      <c r="P21" s="32"/>
    </row>
    <row r="22" spans="2:17" ht="13.5" thickBot="1" x14ac:dyDescent="0.25">
      <c r="B22" s="33" t="s">
        <v>41</v>
      </c>
      <c r="C22" s="37">
        <v>4038368.9306024942</v>
      </c>
      <c r="D22" s="37">
        <v>4016661.5047922367</v>
      </c>
      <c r="E22" s="37">
        <v>3407083.2891235794</v>
      </c>
      <c r="F22" s="37">
        <v>3147532.3109811749</v>
      </c>
      <c r="G22" s="37">
        <v>2724871.2844750816</v>
      </c>
      <c r="H22" s="37">
        <v>2424543.8381830389</v>
      </c>
      <c r="I22" s="37">
        <v>2642867.174800362</v>
      </c>
      <c r="J22" s="37">
        <v>2918347.191968855</v>
      </c>
      <c r="K22" s="37">
        <v>3371796.0405652821</v>
      </c>
      <c r="L22" s="37">
        <v>3635985.1903000907</v>
      </c>
      <c r="M22" s="37">
        <v>4037795.8313717213</v>
      </c>
      <c r="N22" s="37">
        <v>4469633.919536178</v>
      </c>
      <c r="O22" s="38">
        <v>40835486.506700099</v>
      </c>
      <c r="P22" s="32"/>
    </row>
    <row r="23" spans="2:17" x14ac:dyDescent="0.2">
      <c r="B23" s="29" t="s">
        <v>46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1">
        <v>0</v>
      </c>
      <c r="P23" s="32"/>
    </row>
    <row r="24" spans="2:17" x14ac:dyDescent="0.2">
      <c r="B24" s="33" t="s">
        <v>40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5">
        <v>0</v>
      </c>
      <c r="P24" s="32"/>
    </row>
    <row r="25" spans="2:17" ht="13.5" thickBot="1" x14ac:dyDescent="0.25">
      <c r="B25" s="36" t="s">
        <v>41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8">
        <v>0</v>
      </c>
      <c r="P25" s="32"/>
    </row>
    <row r="26" spans="2:17" x14ac:dyDescent="0.2">
      <c r="B26" s="29" t="s">
        <v>28</v>
      </c>
      <c r="C26" s="40">
        <v>20767918.98742136</v>
      </c>
      <c r="D26" s="40">
        <v>19041638.638037771</v>
      </c>
      <c r="E26" s="40">
        <v>20908736.84684439</v>
      </c>
      <c r="F26" s="40">
        <v>20490526.565142177</v>
      </c>
      <c r="G26" s="40">
        <v>20667103.161592044</v>
      </c>
      <c r="H26" s="40">
        <v>16642214.269949127</v>
      </c>
      <c r="I26" s="40">
        <v>20739995.670308597</v>
      </c>
      <c r="J26" s="40">
        <v>20611140.268182389</v>
      </c>
      <c r="K26" s="40">
        <v>19380180.510645017</v>
      </c>
      <c r="L26" s="40">
        <v>20515802.153415661</v>
      </c>
      <c r="M26" s="40">
        <v>19710555.361241233</v>
      </c>
      <c r="N26" s="40">
        <v>19735205.11484912</v>
      </c>
      <c r="O26" s="31">
        <v>239211017.54762888</v>
      </c>
      <c r="P26" s="32"/>
    </row>
    <row r="27" spans="2:17" x14ac:dyDescent="0.2">
      <c r="B27" s="33" t="s">
        <v>40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5">
        <v>0</v>
      </c>
      <c r="P27" s="32"/>
    </row>
    <row r="28" spans="2:17" ht="13.5" thickBot="1" x14ac:dyDescent="0.25">
      <c r="B28" s="36" t="s">
        <v>41</v>
      </c>
      <c r="C28" s="37">
        <v>20767918.98742136</v>
      </c>
      <c r="D28" s="37">
        <v>19041638.638037771</v>
      </c>
      <c r="E28" s="37">
        <v>20908736.84684439</v>
      </c>
      <c r="F28" s="37">
        <v>20490526.565142177</v>
      </c>
      <c r="G28" s="37">
        <v>20667103.161592044</v>
      </c>
      <c r="H28" s="37">
        <v>16642214.269949127</v>
      </c>
      <c r="I28" s="37">
        <v>20739995.670308597</v>
      </c>
      <c r="J28" s="37">
        <v>20611140.268182389</v>
      </c>
      <c r="K28" s="37">
        <v>19380180.510645017</v>
      </c>
      <c r="L28" s="37">
        <v>20515802.153415661</v>
      </c>
      <c r="M28" s="37">
        <v>19710555.361241233</v>
      </c>
      <c r="N28" s="37">
        <v>19735205.11484912</v>
      </c>
      <c r="O28" s="38">
        <v>239211017.54762888</v>
      </c>
      <c r="P28" s="32"/>
    </row>
    <row r="29" spans="2:17" x14ac:dyDescent="0.2">
      <c r="B29" s="39" t="s">
        <v>29</v>
      </c>
      <c r="C29" s="41">
        <v>38136397.746338472</v>
      </c>
      <c r="D29" s="41">
        <v>35019020.089427114</v>
      </c>
      <c r="E29" s="41">
        <v>35082711.049358405</v>
      </c>
      <c r="F29" s="41">
        <v>35184252.330756791</v>
      </c>
      <c r="G29" s="41">
        <v>29735593.775503837</v>
      </c>
      <c r="H29" s="41">
        <v>31008298.833492287</v>
      </c>
      <c r="I29" s="41">
        <v>30462778.031584132</v>
      </c>
      <c r="J29" s="41">
        <v>32724176.575536262</v>
      </c>
      <c r="K29" s="41">
        <v>30207664.123564914</v>
      </c>
      <c r="L29" s="41">
        <v>34191807.112043068</v>
      </c>
      <c r="M29" s="41">
        <v>35674120.896974519</v>
      </c>
      <c r="N29" s="41">
        <v>31610302.107268084</v>
      </c>
      <c r="O29" s="35">
        <v>399037122.67184788</v>
      </c>
      <c r="P29" s="32"/>
    </row>
    <row r="30" spans="2:17" x14ac:dyDescent="0.2">
      <c r="B30" s="33" t="s">
        <v>40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5">
        <v>0</v>
      </c>
      <c r="P30" s="32"/>
      <c r="Q30" s="58"/>
    </row>
    <row r="31" spans="2:17" ht="13.5" thickBot="1" x14ac:dyDescent="0.25">
      <c r="B31" s="33" t="s">
        <v>41</v>
      </c>
      <c r="C31" s="37">
        <v>38136397.746338472</v>
      </c>
      <c r="D31" s="37">
        <v>35019020.089427114</v>
      </c>
      <c r="E31" s="37">
        <v>35082711.049358405</v>
      </c>
      <c r="F31" s="37">
        <v>35184252.330756791</v>
      </c>
      <c r="G31" s="37">
        <v>29735593.775503837</v>
      </c>
      <c r="H31" s="37">
        <v>31008298.833492287</v>
      </c>
      <c r="I31" s="37">
        <v>30462778.031584132</v>
      </c>
      <c r="J31" s="37">
        <v>32724176.575536262</v>
      </c>
      <c r="K31" s="37">
        <v>30207664.123564914</v>
      </c>
      <c r="L31" s="37">
        <v>34191807.112043068</v>
      </c>
      <c r="M31" s="37">
        <v>35674120.896974519</v>
      </c>
      <c r="N31" s="37">
        <v>31610302.107268084</v>
      </c>
      <c r="O31" s="38">
        <v>399037122.67184788</v>
      </c>
      <c r="P31" s="32"/>
      <c r="Q31" s="57"/>
    </row>
    <row r="32" spans="2:17" ht="13.5" thickBot="1" x14ac:dyDescent="0.25">
      <c r="B32" s="20" t="s">
        <v>19</v>
      </c>
      <c r="C32" s="42">
        <v>439552466.36545432</v>
      </c>
      <c r="D32" s="42">
        <v>398668492.38175529</v>
      </c>
      <c r="E32" s="42">
        <v>410424277.18638921</v>
      </c>
      <c r="F32" s="42">
        <v>378117332.06229901</v>
      </c>
      <c r="G32" s="42">
        <v>378788740.36061227</v>
      </c>
      <c r="H32" s="42">
        <v>412242221.44419932</v>
      </c>
      <c r="I32" s="42">
        <v>467704246.11565256</v>
      </c>
      <c r="J32" s="42">
        <v>448783389.11808604</v>
      </c>
      <c r="K32" s="42">
        <v>392214178.32721114</v>
      </c>
      <c r="L32" s="42">
        <v>378849904.26253152</v>
      </c>
      <c r="M32" s="42">
        <v>401187969.72477341</v>
      </c>
      <c r="N32" s="42">
        <v>424471696.15680742</v>
      </c>
      <c r="O32" s="43">
        <v>4931004913.5057716</v>
      </c>
      <c r="P32" s="32"/>
    </row>
    <row r="33" spans="2:17" ht="13.5" thickBot="1" x14ac:dyDescent="0.25">
      <c r="C33" s="19"/>
    </row>
    <row r="34" spans="2:17" ht="13.5" thickBot="1" x14ac:dyDescent="0.25">
      <c r="B34" s="20" t="s">
        <v>56</v>
      </c>
      <c r="C34" s="21">
        <v>43101</v>
      </c>
      <c r="D34" s="21">
        <v>43132</v>
      </c>
      <c r="E34" s="21">
        <v>43160</v>
      </c>
      <c r="F34" s="21">
        <v>43191</v>
      </c>
      <c r="G34" s="21">
        <v>43221</v>
      </c>
      <c r="H34" s="21">
        <v>43252</v>
      </c>
      <c r="I34" s="21">
        <v>43282</v>
      </c>
      <c r="J34" s="21">
        <v>43313</v>
      </c>
      <c r="K34" s="21">
        <v>43344</v>
      </c>
      <c r="L34" s="21">
        <v>43374</v>
      </c>
      <c r="M34" s="21">
        <v>43405</v>
      </c>
      <c r="N34" s="21">
        <v>43435</v>
      </c>
      <c r="O34" s="22" t="s">
        <v>19</v>
      </c>
      <c r="P34" s="65" t="s">
        <v>59</v>
      </c>
    </row>
    <row r="35" spans="2:17" ht="13.5" thickBot="1" x14ac:dyDescent="0.25">
      <c r="B35" s="23" t="s">
        <v>47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5">
        <v>0</v>
      </c>
      <c r="P35" s="65" t="s">
        <v>61</v>
      </c>
    </row>
    <row r="36" spans="2:17" x14ac:dyDescent="0.2">
      <c r="B36" s="26"/>
      <c r="C36" s="44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8"/>
      <c r="P36" s="65" t="s">
        <v>60</v>
      </c>
    </row>
    <row r="37" spans="2:17" x14ac:dyDescent="0.2">
      <c r="B37" s="39" t="s">
        <v>39</v>
      </c>
      <c r="C37" s="34">
        <v>145103554.21956399</v>
      </c>
      <c r="D37" s="34">
        <v>129851912.72786701</v>
      </c>
      <c r="E37" s="34">
        <v>131739819.93871801</v>
      </c>
      <c r="F37" s="34">
        <v>118880614.352108</v>
      </c>
      <c r="G37" s="34">
        <v>119580750.871777</v>
      </c>
      <c r="H37" s="34">
        <v>138454667.217895</v>
      </c>
      <c r="I37" s="34">
        <v>166917211.16563401</v>
      </c>
      <c r="J37" s="34">
        <v>158002954.398027</v>
      </c>
      <c r="K37" s="34">
        <v>130568791.67900001</v>
      </c>
      <c r="L37" s="34">
        <v>129557311.090588</v>
      </c>
      <c r="M37" s="34">
        <v>133801573.282932</v>
      </c>
      <c r="N37" s="34">
        <v>144203896.26702601</v>
      </c>
      <c r="O37" s="35">
        <v>1646663057.2111361</v>
      </c>
    </row>
    <row r="38" spans="2:17" x14ac:dyDescent="0.2">
      <c r="B38" s="39" t="s">
        <v>42</v>
      </c>
      <c r="C38" s="34">
        <v>53455304.790420003</v>
      </c>
      <c r="D38" s="34">
        <v>47509840.250182703</v>
      </c>
      <c r="E38" s="34">
        <v>50175720.279608101</v>
      </c>
      <c r="F38" s="34">
        <v>44507034.649748698</v>
      </c>
      <c r="G38" s="34">
        <v>46769029.772811502</v>
      </c>
      <c r="H38" s="34">
        <v>52252221.088999197</v>
      </c>
      <c r="I38" s="34">
        <v>58675279.417845801</v>
      </c>
      <c r="J38" s="34">
        <v>51974444.556190103</v>
      </c>
      <c r="K38" s="34">
        <v>47659357.721344598</v>
      </c>
      <c r="L38" s="34">
        <v>39444703.6049404</v>
      </c>
      <c r="M38" s="34">
        <v>48660536.680630498</v>
      </c>
      <c r="N38" s="34">
        <v>52159397.008111902</v>
      </c>
      <c r="O38" s="35">
        <v>593242869.82083344</v>
      </c>
    </row>
    <row r="39" spans="2:17" x14ac:dyDescent="0.2">
      <c r="B39" s="39" t="s">
        <v>43</v>
      </c>
      <c r="C39" s="34">
        <v>163332703.101486</v>
      </c>
      <c r="D39" s="34">
        <v>149889629.95050699</v>
      </c>
      <c r="E39" s="34">
        <v>155380506.46865299</v>
      </c>
      <c r="F39" s="34">
        <v>143379358.85481101</v>
      </c>
      <c r="G39" s="34">
        <v>146541340.06069401</v>
      </c>
      <c r="H39" s="34">
        <v>157161967.78282499</v>
      </c>
      <c r="I39" s="34">
        <v>171989166.976798</v>
      </c>
      <c r="J39" s="34">
        <v>167294960.59534401</v>
      </c>
      <c r="K39" s="34">
        <v>147896124.251973</v>
      </c>
      <c r="L39" s="34">
        <v>138991387.33596</v>
      </c>
      <c r="M39" s="34">
        <v>145795558.93900701</v>
      </c>
      <c r="N39" s="34">
        <v>157704166.91324899</v>
      </c>
      <c r="O39" s="35">
        <v>1845356871.231307</v>
      </c>
    </row>
    <row r="40" spans="2:17" x14ac:dyDescent="0.2">
      <c r="B40" s="39" t="s">
        <v>44</v>
      </c>
      <c r="C40" s="34">
        <v>898898.80686695303</v>
      </c>
      <c r="D40" s="34">
        <v>850570.14020028699</v>
      </c>
      <c r="E40" s="34">
        <v>854555.973533615</v>
      </c>
      <c r="F40" s="34">
        <v>823820.47353361698</v>
      </c>
      <c r="G40" s="34">
        <v>822003.89318072598</v>
      </c>
      <c r="H40" s="34">
        <v>1026201.64020028</v>
      </c>
      <c r="I40" s="34">
        <v>1099754.9735336101</v>
      </c>
      <c r="J40" s="34">
        <v>875621.14020027895</v>
      </c>
      <c r="K40" s="34">
        <v>690978.30686694302</v>
      </c>
      <c r="L40" s="34">
        <v>763092.30686694698</v>
      </c>
      <c r="M40" s="34">
        <v>959144.97353361198</v>
      </c>
      <c r="N40" s="34">
        <v>1063028.8068669499</v>
      </c>
      <c r="O40" s="35">
        <v>10727671.435383817</v>
      </c>
    </row>
    <row r="41" spans="2:17" x14ac:dyDescent="0.2">
      <c r="B41" s="39" t="s">
        <v>45</v>
      </c>
      <c r="C41" s="34">
        <v>38803.536332889198</v>
      </c>
      <c r="D41" s="34">
        <v>24111.5355861725</v>
      </c>
      <c r="E41" s="34">
        <v>33265.821300458301</v>
      </c>
      <c r="F41" s="34">
        <v>22809.083205220199</v>
      </c>
      <c r="G41" s="34">
        <v>37150.749871886997</v>
      </c>
      <c r="H41" s="34">
        <v>30254.137378292598</v>
      </c>
      <c r="I41" s="34">
        <v>46247.737378292601</v>
      </c>
      <c r="J41" s="34">
        <v>27720.821300458301</v>
      </c>
      <c r="K41" s="34">
        <v>27492.678443315599</v>
      </c>
      <c r="L41" s="34">
        <v>20787.535586172598</v>
      </c>
      <c r="M41" s="34">
        <v>40546.821300458301</v>
      </c>
      <c r="N41" s="34">
        <v>32956.678443315403</v>
      </c>
      <c r="O41" s="35">
        <v>382147.13612693257</v>
      </c>
      <c r="P41" s="32"/>
    </row>
    <row r="42" spans="2:17" x14ac:dyDescent="0.2">
      <c r="B42" s="39" t="s">
        <v>5</v>
      </c>
      <c r="C42" s="34">
        <v>3919121.3548440901</v>
      </c>
      <c r="D42" s="34">
        <v>3898054.9199755499</v>
      </c>
      <c r="E42" s="34">
        <v>3306476.7250337698</v>
      </c>
      <c r="F42" s="34">
        <v>3054589.9364344901</v>
      </c>
      <c r="G42" s="34">
        <v>2644409.5187198501</v>
      </c>
      <c r="H42" s="34">
        <v>2352950.3359568398</v>
      </c>
      <c r="I42" s="34">
        <v>2564826.8795568598</v>
      </c>
      <c r="J42" s="34">
        <v>2832172.3441914599</v>
      </c>
      <c r="K42" s="34">
        <v>3272231.4612267599</v>
      </c>
      <c r="L42" s="34">
        <v>3528619.4624808501</v>
      </c>
      <c r="M42" s="34">
        <v>3918565.17845893</v>
      </c>
      <c r="N42" s="34">
        <v>4337651.6716060201</v>
      </c>
      <c r="O42" s="35">
        <v>39629669.788485467</v>
      </c>
      <c r="P42" s="32"/>
    </row>
    <row r="43" spans="2:17" x14ac:dyDescent="0.2">
      <c r="B43" s="39" t="s">
        <v>46</v>
      </c>
      <c r="C43" s="34">
        <v>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5">
        <v>0</v>
      </c>
      <c r="P43" s="57"/>
      <c r="Q43" s="32"/>
    </row>
    <row r="44" spans="2:17" x14ac:dyDescent="0.2">
      <c r="B44" s="39" t="s">
        <v>28</v>
      </c>
      <c r="C44" s="34">
        <v>20644054.659464572</v>
      </c>
      <c r="D44" s="34">
        <v>18928070.216737349</v>
      </c>
      <c r="E44" s="34">
        <v>20784032.650938757</v>
      </c>
      <c r="F44" s="34">
        <v>20368316.665151268</v>
      </c>
      <c r="G44" s="34">
        <v>20543840.120866843</v>
      </c>
      <c r="H44" s="34">
        <v>16542956.530764539</v>
      </c>
      <c r="I44" s="34">
        <v>20616297.883010533</v>
      </c>
      <c r="J44" s="34">
        <v>20488211.002169374</v>
      </c>
      <c r="K44" s="34">
        <v>19264592.952927452</v>
      </c>
      <c r="L44" s="34">
        <v>20393441.504389327</v>
      </c>
      <c r="M44" s="34">
        <v>19592997.376979355</v>
      </c>
      <c r="N44" s="34">
        <v>19617500.114164136</v>
      </c>
      <c r="O44" s="35">
        <v>237784311.67756346</v>
      </c>
    </row>
    <row r="45" spans="2:17" ht="13.5" thickBot="1" x14ac:dyDescent="0.25">
      <c r="B45" s="39" t="s">
        <v>29</v>
      </c>
      <c r="C45" s="34">
        <v>37908944.081847385</v>
      </c>
      <c r="D45" s="34">
        <v>34810159.1346194</v>
      </c>
      <c r="E45" s="34">
        <v>34873470.227990463</v>
      </c>
      <c r="F45" s="34">
        <v>34974405.895384483</v>
      </c>
      <c r="G45" s="34">
        <v>29558244.309645962</v>
      </c>
      <c r="H45" s="34">
        <v>30823358.681403864</v>
      </c>
      <c r="I45" s="34">
        <v>30281091.482688006</v>
      </c>
      <c r="J45" s="34">
        <v>32529002.56017521</v>
      </c>
      <c r="K45" s="34">
        <v>30027499.128792159</v>
      </c>
      <c r="L45" s="34">
        <v>33987879.833044797</v>
      </c>
      <c r="M45" s="34">
        <v>35461352.780292764</v>
      </c>
      <c r="N45" s="34">
        <v>31421771.478397697</v>
      </c>
      <c r="O45" s="35">
        <v>396657179.59428215</v>
      </c>
    </row>
    <row r="46" spans="2:17" ht="13.5" thickBot="1" x14ac:dyDescent="0.25">
      <c r="B46" s="20" t="s">
        <v>19</v>
      </c>
      <c r="C46" s="42">
        <v>425301384.55082589</v>
      </c>
      <c r="D46" s="42">
        <v>385762348.87567544</v>
      </c>
      <c r="E46" s="42">
        <v>397147848.08577609</v>
      </c>
      <c r="F46" s="42">
        <v>366010949.91037685</v>
      </c>
      <c r="G46" s="42">
        <v>366496769.29756778</v>
      </c>
      <c r="H46" s="42">
        <v>398644577.41542292</v>
      </c>
      <c r="I46" s="42">
        <v>452189876.5164451</v>
      </c>
      <c r="J46" s="42">
        <v>434025087.41759789</v>
      </c>
      <c r="K46" s="42">
        <v>379407068.1805743</v>
      </c>
      <c r="L46" s="42">
        <v>366687222.6738565</v>
      </c>
      <c r="M46" s="42">
        <v>388230276.03313464</v>
      </c>
      <c r="N46" s="42">
        <v>410540368.93786502</v>
      </c>
      <c r="O46" s="43">
        <v>4770443777.8951187</v>
      </c>
    </row>
    <row r="47" spans="2:17" ht="13.5" thickBot="1" x14ac:dyDescent="0.25">
      <c r="C47" s="19"/>
    </row>
    <row r="48" spans="2:17" ht="13.5" thickBot="1" x14ac:dyDescent="0.25">
      <c r="B48" s="20" t="s">
        <v>57</v>
      </c>
      <c r="C48" s="21">
        <v>43101</v>
      </c>
      <c r="D48" s="21">
        <v>43132</v>
      </c>
      <c r="E48" s="21">
        <v>43160</v>
      </c>
      <c r="F48" s="21">
        <v>43191</v>
      </c>
      <c r="G48" s="21">
        <v>43221</v>
      </c>
      <c r="H48" s="21">
        <v>43252</v>
      </c>
      <c r="I48" s="21">
        <v>43282</v>
      </c>
      <c r="J48" s="21">
        <v>43313</v>
      </c>
      <c r="K48" s="21">
        <v>43344</v>
      </c>
      <c r="L48" s="21">
        <v>43374</v>
      </c>
      <c r="M48" s="21">
        <v>43405</v>
      </c>
      <c r="N48" s="21">
        <v>43435</v>
      </c>
      <c r="O48" s="22" t="s">
        <v>19</v>
      </c>
    </row>
    <row r="49" spans="2:17" ht="13.5" thickBot="1" x14ac:dyDescent="0.25">
      <c r="B49" s="23" t="s">
        <v>48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5">
        <v>0</v>
      </c>
    </row>
    <row r="50" spans="2:17" x14ac:dyDescent="0.2">
      <c r="B50" s="26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8"/>
    </row>
    <row r="51" spans="2:17" x14ac:dyDescent="0.2">
      <c r="B51" s="39" t="s">
        <v>43</v>
      </c>
      <c r="C51" s="34">
        <v>390392.04396068002</v>
      </c>
      <c r="D51" s="34">
        <v>408255.42620497401</v>
      </c>
      <c r="E51" s="34">
        <v>406893.21674387198</v>
      </c>
      <c r="F51" s="34">
        <v>403219.63941027399</v>
      </c>
      <c r="G51" s="34">
        <v>407189.19050985097</v>
      </c>
      <c r="H51" s="34">
        <v>477841.12726136198</v>
      </c>
      <c r="I51" s="34">
        <v>473987.26243184</v>
      </c>
      <c r="J51" s="34">
        <v>435165.86438498797</v>
      </c>
      <c r="K51" s="34">
        <v>424010.30380349699</v>
      </c>
      <c r="L51" s="34">
        <v>429966.88196202501</v>
      </c>
      <c r="M51" s="34">
        <v>404723.44192085299</v>
      </c>
      <c r="N51" s="34">
        <v>418115.65658017498</v>
      </c>
      <c r="O51" s="35">
        <v>5079760.0551743917</v>
      </c>
    </row>
    <row r="52" spans="2:17" x14ac:dyDescent="0.2">
      <c r="B52" s="39" t="s">
        <v>28</v>
      </c>
      <c r="C52" s="34">
        <v>47812.002904124463</v>
      </c>
      <c r="D52" s="34">
        <v>46765.35290188135</v>
      </c>
      <c r="E52" s="34">
        <v>46408.840845735809</v>
      </c>
      <c r="F52" s="34">
        <v>47999.492629581073</v>
      </c>
      <c r="G52" s="34">
        <v>47600.787143247886</v>
      </c>
      <c r="H52" s="34">
        <v>46276.261489269418</v>
      </c>
      <c r="I52" s="34">
        <v>45631.163016697115</v>
      </c>
      <c r="J52" s="34">
        <v>46811.919705158252</v>
      </c>
      <c r="K52" s="34">
        <v>47046.119995290908</v>
      </c>
      <c r="L52" s="34">
        <v>45777.006253830419</v>
      </c>
      <c r="M52" s="34">
        <v>44797.435536602934</v>
      </c>
      <c r="N52" s="34">
        <v>46553.035690886652</v>
      </c>
      <c r="O52" s="35">
        <v>559479.41811230627</v>
      </c>
    </row>
    <row r="53" spans="2:17" x14ac:dyDescent="0.2">
      <c r="B53" s="39" t="s">
        <v>29</v>
      </c>
      <c r="C53" s="34">
        <v>179372.18941377112</v>
      </c>
      <c r="D53" s="34">
        <v>180394.39781633695</v>
      </c>
      <c r="E53" s="34">
        <v>175659.41616719641</v>
      </c>
      <c r="F53" s="34">
        <v>172787.35525907052</v>
      </c>
      <c r="G53" s="34">
        <v>164026.71935138878</v>
      </c>
      <c r="H53" s="34">
        <v>183587.11149928454</v>
      </c>
      <c r="I53" s="34">
        <v>178193.45403219995</v>
      </c>
      <c r="J53" s="34">
        <v>172265.01496948738</v>
      </c>
      <c r="K53" s="34">
        <v>176625.24415939752</v>
      </c>
      <c r="L53" s="34">
        <v>170559.23732776009</v>
      </c>
      <c r="M53" s="34">
        <v>169676.4126275818</v>
      </c>
      <c r="N53" s="34">
        <v>176130.32662692619</v>
      </c>
      <c r="O53" s="35">
        <v>2099276.8792504012</v>
      </c>
    </row>
    <row r="54" spans="2:17" x14ac:dyDescent="0.2">
      <c r="B54" s="39" t="s">
        <v>45</v>
      </c>
      <c r="C54" s="34">
        <v>119.642445599876</v>
      </c>
      <c r="D54" s="34">
        <v>67.439608277693694</v>
      </c>
      <c r="E54" s="34">
        <v>92.157068112057601</v>
      </c>
      <c r="F54" s="34">
        <v>63.416615726086</v>
      </c>
      <c r="G54" s="34">
        <v>103.244240994176</v>
      </c>
      <c r="H54" s="34">
        <v>89.9243204179283</v>
      </c>
      <c r="I54" s="34">
        <v>130.44055967890401</v>
      </c>
      <c r="J54" s="34">
        <v>77.555171592626706</v>
      </c>
      <c r="K54" s="34">
        <v>76.834838361252295</v>
      </c>
      <c r="L54" s="34">
        <v>76.283745421008007</v>
      </c>
      <c r="M54" s="34">
        <v>92.828005029349896</v>
      </c>
      <c r="N54" s="34">
        <v>92.779019098443399</v>
      </c>
      <c r="O54" s="35">
        <v>1082.545638309402</v>
      </c>
      <c r="P54" s="32"/>
    </row>
    <row r="55" spans="2:17" x14ac:dyDescent="0.2">
      <c r="B55" s="39" t="s">
        <v>5</v>
      </c>
      <c r="C55" s="34">
        <v>9154.8200132374604</v>
      </c>
      <c r="D55" s="34">
        <v>9154.4139562752607</v>
      </c>
      <c r="E55" s="34">
        <v>9154.0078993130701</v>
      </c>
      <c r="F55" s="34">
        <v>9153.6018423508795</v>
      </c>
      <c r="G55" s="34">
        <v>9153.1957853886906</v>
      </c>
      <c r="H55" s="34">
        <v>9152.7897284264891</v>
      </c>
      <c r="I55" s="34">
        <v>9152.3836714643003</v>
      </c>
      <c r="J55" s="34">
        <v>9151.9776145021096</v>
      </c>
      <c r="K55" s="34">
        <v>9151.5715575399208</v>
      </c>
      <c r="L55" s="34">
        <v>9151.1655005777193</v>
      </c>
      <c r="M55" s="34">
        <v>9150.7594436155305</v>
      </c>
      <c r="N55" s="34">
        <v>9150.3533866533398</v>
      </c>
      <c r="O55" s="35">
        <v>109831.04039934477</v>
      </c>
      <c r="P55" s="32"/>
    </row>
    <row r="56" spans="2:17" ht="13.5" thickBot="1" x14ac:dyDescent="0.25">
      <c r="B56" s="39" t="s">
        <v>46</v>
      </c>
      <c r="C56" s="34">
        <v>26188.4463495048</v>
      </c>
      <c r="D56" s="34">
        <v>26252.067694069901</v>
      </c>
      <c r="E56" s="34">
        <v>26315.689038634999</v>
      </c>
      <c r="F56" s="34">
        <v>26379.3103832001</v>
      </c>
      <c r="G56" s="34">
        <v>26442.931727765201</v>
      </c>
      <c r="H56" s="34">
        <v>26506.5530723304</v>
      </c>
      <c r="I56" s="34">
        <v>26570.174416895501</v>
      </c>
      <c r="J56" s="34">
        <v>26633.795761460598</v>
      </c>
      <c r="K56" s="34">
        <v>26697.417106025699</v>
      </c>
      <c r="L56" s="34">
        <v>26761.0384505908</v>
      </c>
      <c r="M56" s="34">
        <v>26824.659795155902</v>
      </c>
      <c r="N56" s="34">
        <v>26888.281139720999</v>
      </c>
      <c r="O56" s="35">
        <v>318460.36493535491</v>
      </c>
      <c r="P56" s="57"/>
      <c r="Q56" s="32"/>
    </row>
    <row r="57" spans="2:17" ht="13.5" thickBot="1" x14ac:dyDescent="0.25">
      <c r="B57" s="20" t="s">
        <v>19</v>
      </c>
      <c r="C57" s="42">
        <v>653039.14508691768</v>
      </c>
      <c r="D57" s="42">
        <v>670889.09818181512</v>
      </c>
      <c r="E57" s="42">
        <v>664523.3277628643</v>
      </c>
      <c r="F57" s="42">
        <v>659602.81614020269</v>
      </c>
      <c r="G57" s="42">
        <v>654516.06875863578</v>
      </c>
      <c r="H57" s="42">
        <v>743453.76737109083</v>
      </c>
      <c r="I57" s="42">
        <v>733664.87812877574</v>
      </c>
      <c r="J57" s="42">
        <v>690106.12760718889</v>
      </c>
      <c r="K57" s="42">
        <v>683607.49146011227</v>
      </c>
      <c r="L57" s="42">
        <v>682291.6132402051</v>
      </c>
      <c r="M57" s="42">
        <v>655265.53732883849</v>
      </c>
      <c r="N57" s="42">
        <v>676930.4324434608</v>
      </c>
      <c r="O57" s="43">
        <v>8167890.303510109</v>
      </c>
    </row>
    <row r="58" spans="2:17" x14ac:dyDescent="0.2">
      <c r="C58" s="19"/>
      <c r="O58" s="58"/>
    </row>
    <row r="59" spans="2:17" x14ac:dyDescent="0.2">
      <c r="C59" s="19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99FA68A33C724FA894CDAF43EEA7C7" ma:contentTypeVersion="4" ma:contentTypeDescription="Create a new document." ma:contentTypeScope="" ma:versionID="cd836efc06b95b323159f4e65df5269c">
  <xsd:schema xmlns:xsd="http://www.w3.org/2001/XMLSchema" xmlns:xs="http://www.w3.org/2001/XMLSchema" xmlns:p="http://schemas.microsoft.com/office/2006/metadata/properties" xmlns:ns2="c7144278-a604-49a7-8187-9642ca59cb21" xmlns:ns3="01f4ed2e-8ed5-4f01-addc-53cbf92106b5" targetNamespace="http://schemas.microsoft.com/office/2006/metadata/properties" ma:root="true" ma:fieldsID="6b3309542ef24b8ba8d273685ad379e3" ns2:_="" ns3:_="">
    <xsd:import namespace="c7144278-a604-49a7-8187-9642ca59cb21"/>
    <xsd:import namespace="01f4ed2e-8ed5-4f01-addc-53cbf92106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144278-a604-49a7-8187-9642ca59cb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f4ed2e-8ed5-4f01-addc-53cbf92106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D27E511-2115-4973-8347-8867A6219D69}"/>
</file>

<file path=customXml/itemProps2.xml><?xml version="1.0" encoding="utf-8"?>
<ds:datastoreItem xmlns:ds="http://schemas.openxmlformats.org/officeDocument/2006/customXml" ds:itemID="{6E5AACED-C82F-4251-904D-D7874D10B10D}"/>
</file>

<file path=customXml/itemProps3.xml><?xml version="1.0" encoding="utf-8"?>
<ds:datastoreItem xmlns:ds="http://schemas.openxmlformats.org/officeDocument/2006/customXml" ds:itemID="{6DA1892E-58E4-4E0B-BB6C-3448851DAB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2018 Cost of Power Expense</vt:lpstr>
      <vt:lpstr>COP Rates 2015-2019</vt:lpstr>
      <vt:lpstr>2018 Load Forecast Output</vt:lpstr>
      <vt:lpstr>'2018 Cost of Power Expense'!Print_Area</vt:lpstr>
    </vt:vector>
  </TitlesOfParts>
  <Company>Horizon Utilities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Natalie Yeates</cp:lastModifiedBy>
  <cp:lastPrinted>2015-12-15T21:51:16Z</cp:lastPrinted>
  <dcterms:created xsi:type="dcterms:W3CDTF">2012-06-18T16:01:34Z</dcterms:created>
  <dcterms:modified xsi:type="dcterms:W3CDTF">2017-10-10T06:06:20Z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0x0101004E99FA68A33C724FA894CDAF43EEA7C7</vt:lpwstr>
  </property>
</Properties>
</file>