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ergeCo Capital Analysis - GR\Alectra Capex\2017 IRs\Responses\"/>
    </mc:Choice>
  </mc:AlternateContent>
  <bookViews>
    <workbookView xWindow="0" yWindow="0" windowWidth="19200" windowHeight="11880"/>
  </bookViews>
  <sheets>
    <sheet name="Part (a)" sheetId="1" r:id="rId1"/>
  </sheets>
  <definedNames>
    <definedName name="_Hlk493750504" localSheetId="0">'Part (a)'!$A$3</definedName>
    <definedName name="_xlnm.Print_Area" localSheetId="0">'Part (a)'!$A$1:$D$84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3" i="1" s="1"/>
  <c r="C84" i="1" s="1"/>
  <c r="C73" i="1"/>
  <c r="C55" i="1"/>
  <c r="C26" i="1"/>
</calcChain>
</file>

<file path=xl/sharedStrings.xml><?xml version="1.0" encoding="utf-8"?>
<sst xmlns="http://schemas.openxmlformats.org/spreadsheetml/2006/main" count="75" uniqueCount="68">
  <si>
    <t>Ref: Ex 3-1-1 Attachment #49</t>
  </si>
  <si>
    <t>a)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</si>
  <si>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Please provide a live version of Attachment #49 in excel format that maps the 2018 projects to the spending categories in Table 133 at x 2-4-11 Page 19.</t>
    </r>
  </si>
  <si>
    <t>b)</t>
  </si>
  <si>
    <t>Please provide the project ID#, forecast in-service date and priority ranking for each project in the spreadsheet completed in part (a).</t>
  </si>
  <si>
    <t>Response:</t>
  </si>
  <si>
    <t>Please see below for an excel version of Attachment # 49:</t>
  </si>
  <si>
    <t>2018 Capital Project Listing - Enersource Rate Zone</t>
  </si>
  <si>
    <t>SYSTEM ACCESS</t>
  </si>
  <si>
    <t>Roads Project - Creditview - Britannia to Argentia</t>
  </si>
  <si>
    <t>Roads Project - QEW - Evans To Cawthra</t>
  </si>
  <si>
    <t>LRT - Underground</t>
  </si>
  <si>
    <t>LRT - Overhead</t>
  </si>
  <si>
    <t>New Subdivisions</t>
  </si>
  <si>
    <t>Industrial/Commercial Services</t>
  </si>
  <si>
    <t>Metering Renewal</t>
  </si>
  <si>
    <t>New Metering Installations</t>
  </si>
  <si>
    <t>New IMS</t>
  </si>
  <si>
    <t>Sub-Total Material Projects</t>
  </si>
  <si>
    <t>Miscellaneous Projects (under materiality threshold)</t>
  </si>
  <si>
    <t>Total System Access</t>
  </si>
  <si>
    <t>SYSTEM RENEWAL</t>
  </si>
  <si>
    <t>Gananoque - Section 1</t>
  </si>
  <si>
    <t>Boughbeeches - Section 1</t>
  </si>
  <si>
    <t>Copenhagen - Section 1</t>
  </si>
  <si>
    <t>Appledore - Section 1</t>
  </si>
  <si>
    <t>Credit Woodlands Crt/Wiltshire (design complete)</t>
  </si>
  <si>
    <t>Glen Erin &amp; Montevideo - Section 1</t>
  </si>
  <si>
    <t>Tenth Line Main Feeder</t>
  </si>
  <si>
    <t>Folkway &amp; Erin Mills Main Feeder</t>
  </si>
  <si>
    <t>Glen Erin &amp; Battleford</t>
  </si>
  <si>
    <t>City Centre Drive Cable Renewal</t>
  </si>
  <si>
    <t>Equipment Replacement</t>
  </si>
  <si>
    <t>Pole Installations</t>
  </si>
  <si>
    <t xml:space="preserve">Munden/Pear Tree </t>
  </si>
  <si>
    <t>Holburne/Ogden</t>
  </si>
  <si>
    <t>Lake/John</t>
  </si>
  <si>
    <t>Church</t>
  </si>
  <si>
    <t>Courtney Park - Dixie To Ordan</t>
  </si>
  <si>
    <t>Stanfield - North Service to Queensway</t>
  </si>
  <si>
    <t>Southdown - ROW to Lakeshore</t>
  </si>
  <si>
    <t>Underground Transformer &amp; Equipment Renewal</t>
  </si>
  <si>
    <t>Transformer Replacement Project - Underground &amp; Overhead</t>
  </si>
  <si>
    <t>Pad Mounted Switchgear Replacement</t>
  </si>
  <si>
    <t>Cable &amp; Splice Replacements</t>
  </si>
  <si>
    <t>Total System Renewal</t>
  </si>
  <si>
    <t>SYSTEM SERVICE</t>
  </si>
  <si>
    <t>City Centre N</t>
  </si>
  <si>
    <t>Bloor MS</t>
  </si>
  <si>
    <t>Hensall MS</t>
  </si>
  <si>
    <t>Western MS</t>
  </si>
  <si>
    <t xml:space="preserve">Park Royal </t>
  </si>
  <si>
    <t>York MS</t>
  </si>
  <si>
    <t>Churchill Meadows Feeder Egress - TS to Winston Churchill</t>
  </si>
  <si>
    <t xml:space="preserve">Derry – WCB to Argentia </t>
  </si>
  <si>
    <t>U/G installation of SCADA/Automation switches</t>
  </si>
  <si>
    <t>O/H installation of SCADA/Automation switches</t>
  </si>
  <si>
    <t>RTU System Enhancements &amp; Equipment Upgrades</t>
  </si>
  <si>
    <t>WiMAX Wireless Network Project</t>
  </si>
  <si>
    <t>Total System Service</t>
  </si>
  <si>
    <t>GENERAL PLANT</t>
  </si>
  <si>
    <t>Program - Cars/Light Trucks/Vans</t>
  </si>
  <si>
    <t>Program - Heavy Trucks/RBDs/Buckets</t>
  </si>
  <si>
    <t>Project - Mavis Building Envelope</t>
  </si>
  <si>
    <t>Other Non-Material Projects</t>
  </si>
  <si>
    <t>Total General Plant</t>
  </si>
  <si>
    <t>Total 2018 Capital Projects</t>
  </si>
  <si>
    <t>ERZ-AMPCO-3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</si>
</sst>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7" fillId="2" borderId="0" xfId="1" applyFont="1" applyFill="1" applyBorder="1" applyAlignment="1">
      <alignment horizontal="center" vertical="top"/>
    </xf>
    <xf numFmtId="0" fontId="8" fillId="2" borderId="0" xfId="1" applyFont="1" applyFill="1"/>
    <xf numFmtId="0" fontId="11" fillId="2" borderId="0" xfId="0" applyFont="1" applyFill="1"/>
    <xf numFmtId="3" fontId="8" fillId="0" borderId="1" xfId="2" applyNumberFormat="1" applyFont="1" applyFill="1" applyBorder="1"/>
    <xf numFmtId="0" fontId="8" fillId="0" borderId="1" xfId="1" applyFont="1" applyFill="1" applyBorder="1"/>
    <xf numFmtId="0" fontId="7" fillId="0" borderId="1" xfId="1" applyFont="1" applyFill="1" applyBorder="1"/>
    <xf numFmtId="37" fontId="2" fillId="2" borderId="0" xfId="0" applyNumberFormat="1" applyFont="1" applyFill="1"/>
    <xf numFmtId="0" fontId="2" fillId="0" borderId="0" xfId="0" applyFont="1"/>
    <xf numFmtId="0" fontId="9" fillId="3" borderId="2" xfId="1" applyFont="1" applyFill="1" applyBorder="1" applyAlignment="1">
      <alignment horizontal="center"/>
    </xf>
    <xf numFmtId="3" fontId="10" fillId="3" borderId="3" xfId="2" applyNumberFormat="1" applyFont="1" applyFill="1" applyBorder="1"/>
    <xf numFmtId="37" fontId="8" fillId="0" borderId="4" xfId="2" applyNumberFormat="1" applyFont="1" applyFill="1" applyBorder="1"/>
    <xf numFmtId="37" fontId="12" fillId="0" borderId="4" xfId="2" applyNumberFormat="1" applyFont="1" applyFill="1" applyBorder="1"/>
    <xf numFmtId="37" fontId="8" fillId="0" borderId="4" xfId="1" applyNumberFormat="1" applyFont="1" applyFill="1" applyBorder="1"/>
    <xf numFmtId="0" fontId="9" fillId="3" borderId="1" xfId="1" applyFont="1" applyFill="1" applyBorder="1" applyAlignment="1">
      <alignment horizontal="center"/>
    </xf>
    <xf numFmtId="3" fontId="10" fillId="3" borderId="4" xfId="2" applyNumberFormat="1" applyFont="1" applyFill="1" applyBorder="1"/>
    <xf numFmtId="0" fontId="9" fillId="3" borderId="5" xfId="1" applyFont="1" applyFill="1" applyBorder="1"/>
    <xf numFmtId="37" fontId="9" fillId="3" borderId="6" xfId="2" applyNumberFormat="1" applyFont="1" applyFill="1" applyBorder="1"/>
  </cellXfs>
  <cellStyles count="3">
    <cellStyle name="Currency 43" xfId="2"/>
    <cellStyle name="Normal" xfId="0" builtinId="0"/>
    <cellStyle name="Normal 35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5"/>
  <sheetViews>
    <sheetView tabSelected="1" zoomScaleNormal="100" workbookViewId="0">
      <selection activeCell="F19" sqref="F19"/>
    </sheetView>
  </sheetViews>
  <sheetFormatPr defaultRowHeight="15" x14ac:dyDescent="0.25"/>
  <cols>
    <col min="2" max="2" width="87.7109375" style="15" customWidth="1"/>
    <col min="3" max="3" width="16.42578125" style="15" customWidth="1"/>
    <col min="4" max="4" width="9.140625" style="3"/>
    <col min="6" max="6" width="55.140625" bestFit="1" customWidth="1"/>
    <col min="7" max="7" width="14.28515625" bestFit="1" customWidth="1"/>
    <col min="9" max="9" width="11.42578125" hidden="1" customWidth="1"/>
    <col min="10" max="10" width="23.85546875" hidden="1" customWidth="1"/>
  </cols>
  <sheetData>
    <row r="1" spans="1:43" x14ac:dyDescent="0.25">
      <c r="A1" s="1" t="s">
        <v>67</v>
      </c>
      <c r="B1" s="2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25">
      <c r="A2" s="1"/>
      <c r="B2" s="2"/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8.75" customHeight="1" x14ac:dyDescent="0.25">
      <c r="A3" s="4" t="s">
        <v>0</v>
      </c>
      <c r="B3" s="2"/>
      <c r="C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t="32.25" customHeight="1" x14ac:dyDescent="0.25">
      <c r="A4" s="5" t="s">
        <v>1</v>
      </c>
      <c r="B4" s="6" t="s">
        <v>2</v>
      </c>
      <c r="C4" s="6"/>
      <c r="D4" s="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28.5" customHeight="1" x14ac:dyDescent="0.25">
      <c r="A5" s="5" t="s">
        <v>3</v>
      </c>
      <c r="B5" s="6" t="s">
        <v>4</v>
      </c>
      <c r="C5" s="6"/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5">
      <c r="A6" s="3"/>
      <c r="B6" s="2"/>
      <c r="C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5">
      <c r="A7" s="7" t="s">
        <v>5</v>
      </c>
      <c r="B7" s="2"/>
      <c r="C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5">
      <c r="A8" s="3"/>
      <c r="B8" s="2"/>
      <c r="C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5">
      <c r="A9" s="5" t="s">
        <v>1</v>
      </c>
      <c r="B9" s="2" t="s">
        <v>6</v>
      </c>
      <c r="C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x14ac:dyDescent="0.25">
      <c r="A10" s="5"/>
      <c r="B10" s="2"/>
      <c r="C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25">
      <c r="A11" s="3"/>
      <c r="B11" s="8" t="s">
        <v>7</v>
      </c>
      <c r="C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ht="15.75" thickBot="1" x14ac:dyDescent="0.3">
      <c r="A12" s="3"/>
      <c r="B12" s="9"/>
      <c r="C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5">
      <c r="A13" s="3"/>
      <c r="B13" s="16" t="s">
        <v>8</v>
      </c>
      <c r="C13" s="17"/>
      <c r="E13" s="3"/>
      <c r="F13" s="3"/>
      <c r="G13" s="1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5">
      <c r="A14" s="3"/>
      <c r="B14" s="11" t="s">
        <v>9</v>
      </c>
      <c r="C14" s="18">
        <v>967366.0084716999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5">
      <c r="A15" s="3"/>
      <c r="B15" s="11" t="s">
        <v>10</v>
      </c>
      <c r="C15" s="18">
        <v>1294220.0105896301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5">
      <c r="A16" s="3"/>
      <c r="B16" s="11" t="s">
        <v>11</v>
      </c>
      <c r="C16" s="18">
        <v>1450000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5">
      <c r="A17" s="3"/>
      <c r="B17" s="11" t="s">
        <v>12</v>
      </c>
      <c r="C17" s="18">
        <v>1450000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5">
      <c r="A18" s="3"/>
      <c r="B18" s="11" t="s">
        <v>13</v>
      </c>
      <c r="C18" s="18">
        <v>1000000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5">
      <c r="A19" s="3"/>
      <c r="B19" s="11" t="s">
        <v>14</v>
      </c>
      <c r="C19" s="18">
        <v>1300000.0000000005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5">
      <c r="A20" s="3"/>
      <c r="B20" s="11" t="s">
        <v>15</v>
      </c>
      <c r="C20" s="18">
        <v>764000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5">
      <c r="A21" s="3"/>
      <c r="B21" s="11" t="s">
        <v>16</v>
      </c>
      <c r="C21" s="18">
        <v>620000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5">
      <c r="A22" s="3"/>
      <c r="B22" s="11" t="s">
        <v>17</v>
      </c>
      <c r="C22" s="18">
        <v>1054000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5">
      <c r="A23" s="3"/>
      <c r="B23" s="12"/>
      <c r="C23" s="1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5">
      <c r="A24" s="3"/>
      <c r="B24" s="13" t="s">
        <v>18</v>
      </c>
      <c r="C24" s="18">
        <v>9899586.0190613307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5">
      <c r="A25" s="3"/>
      <c r="B25" s="12" t="s">
        <v>19</v>
      </c>
      <c r="C25" s="18">
        <v>1779214.0084717041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5">
      <c r="A26" s="3"/>
      <c r="B26" s="13" t="s">
        <v>20</v>
      </c>
      <c r="C26" s="19">
        <f>SUM(C24:C25)</f>
        <v>11678800.027533036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3"/>
      <c r="B27" s="13"/>
      <c r="C27" s="2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3"/>
      <c r="B28" s="21" t="s">
        <v>21</v>
      </c>
      <c r="C28" s="2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3"/>
      <c r="B29" s="12" t="s">
        <v>22</v>
      </c>
      <c r="C29" s="18">
        <v>1961141.7326649255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3"/>
      <c r="B30" s="12" t="s">
        <v>23</v>
      </c>
      <c r="C30" s="18">
        <v>1238615.8311567949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3"/>
      <c r="B31" s="11" t="s">
        <v>24</v>
      </c>
      <c r="C31" s="18">
        <v>2374013.6763838571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3"/>
      <c r="B32" s="12" t="s">
        <v>25</v>
      </c>
      <c r="C32" s="18">
        <v>1238615.8311567949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3"/>
      <c r="B33" s="12" t="s">
        <v>26</v>
      </c>
      <c r="C33" s="18">
        <v>1548269.7889459939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3"/>
      <c r="B34" s="12" t="s">
        <v>27</v>
      </c>
      <c r="C34" s="18">
        <v>1961141.7326649255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3"/>
      <c r="B35" s="12" t="s">
        <v>28</v>
      </c>
      <c r="C35" s="18">
        <v>1135397.845227062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3"/>
      <c r="B36" s="12" t="s">
        <v>29</v>
      </c>
      <c r="C36" s="18">
        <v>1032179.8592973292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3"/>
      <c r="B37" s="12" t="s">
        <v>30</v>
      </c>
      <c r="C37" s="18">
        <v>2064359.7185946584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3"/>
      <c r="B38" s="12" t="s">
        <v>31</v>
      </c>
      <c r="C38" s="18">
        <v>1548269.7889459939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3"/>
      <c r="B39" s="12" t="s">
        <v>32</v>
      </c>
      <c r="C39" s="18">
        <v>1545617.2836801754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A40" s="3"/>
      <c r="B40" s="12" t="s">
        <v>33</v>
      </c>
      <c r="C40" s="18">
        <v>1236493.8269441403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5">
      <c r="A41" s="3"/>
      <c r="B41" s="12" t="s">
        <v>34</v>
      </c>
      <c r="C41" s="18">
        <v>741896.29616648413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5">
      <c r="A42" s="3"/>
      <c r="B42" s="12" t="s">
        <v>35</v>
      </c>
      <c r="C42" s="18">
        <v>1020107.4072289157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5">
      <c r="A43" s="3"/>
      <c r="B43" s="12" t="s">
        <v>36</v>
      </c>
      <c r="C43" s="18">
        <v>927370.37020810519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5">
      <c r="A44" s="3"/>
      <c r="B44" s="12" t="s">
        <v>37</v>
      </c>
      <c r="C44" s="18">
        <v>1020107.4072289157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5">
      <c r="A45" s="3"/>
      <c r="B45" s="12" t="s">
        <v>38</v>
      </c>
      <c r="C45" s="18">
        <v>778308.59802847751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5">
      <c r="A46" s="3"/>
      <c r="B46" s="12" t="s">
        <v>39</v>
      </c>
      <c r="C46" s="18">
        <v>1245293.7568455641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5">
      <c r="A47" s="3"/>
      <c r="B47" s="12" t="s">
        <v>40</v>
      </c>
      <c r="C47" s="18">
        <v>1171237.1748707558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5">
      <c r="A48" s="3"/>
      <c r="B48" s="12" t="s">
        <v>41</v>
      </c>
      <c r="C48" s="18">
        <v>716043.91018619935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25">
      <c r="A49" s="3"/>
      <c r="B49" s="12" t="s">
        <v>42</v>
      </c>
      <c r="C49" s="18">
        <v>8447242.6506024096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5">
      <c r="A50" s="3"/>
      <c r="B50" s="12" t="s">
        <v>43</v>
      </c>
      <c r="C50" s="18">
        <v>1686335.295728368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5">
      <c r="A51" s="3"/>
      <c r="B51" s="12" t="s">
        <v>44</v>
      </c>
      <c r="C51" s="18">
        <v>2485398.7897042716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x14ac:dyDescent="0.25">
      <c r="A52" s="3"/>
      <c r="B52" s="12"/>
      <c r="C52" s="18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x14ac:dyDescent="0.25">
      <c r="A53" s="3"/>
      <c r="B53" s="13" t="s">
        <v>18</v>
      </c>
      <c r="C53" s="18">
        <v>39123458.572461121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x14ac:dyDescent="0.25">
      <c r="A54" s="3"/>
      <c r="B54" s="12" t="s">
        <v>19</v>
      </c>
      <c r="C54" s="18">
        <v>1786335.4976374588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x14ac:dyDescent="0.25">
      <c r="A55" s="3"/>
      <c r="B55" s="13" t="s">
        <v>45</v>
      </c>
      <c r="C55" s="19">
        <f>SUM(C53:C54)</f>
        <v>40909794.070098579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x14ac:dyDescent="0.25">
      <c r="A56" s="3"/>
      <c r="B56" s="13"/>
      <c r="C56" s="2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x14ac:dyDescent="0.25">
      <c r="A57" s="3"/>
      <c r="B57" s="21" t="s">
        <v>46</v>
      </c>
      <c r="C57" s="2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x14ac:dyDescent="0.25">
      <c r="A58" s="3"/>
      <c r="B58" s="12" t="s">
        <v>47</v>
      </c>
      <c r="C58" s="18">
        <v>1449332.1862146617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x14ac:dyDescent="0.25">
      <c r="A59" s="3"/>
      <c r="B59" s="12" t="s">
        <v>48</v>
      </c>
      <c r="C59" s="18">
        <v>724666.09310733085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x14ac:dyDescent="0.25">
      <c r="A60" s="3"/>
      <c r="B60" s="12" t="s">
        <v>49</v>
      </c>
      <c r="C60" s="18">
        <v>828189.82069409231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x14ac:dyDescent="0.25">
      <c r="A61" s="3"/>
      <c r="B61" s="12" t="s">
        <v>50</v>
      </c>
      <c r="C61" s="18">
        <v>776427.95690071152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x14ac:dyDescent="0.25">
      <c r="A62" s="3"/>
      <c r="B62" s="12" t="s">
        <v>51</v>
      </c>
      <c r="C62" s="18">
        <v>1035237.2758676154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x14ac:dyDescent="0.25">
      <c r="A63" s="3"/>
      <c r="B63" s="12" t="s">
        <v>52</v>
      </c>
      <c r="C63" s="18">
        <v>2225760.1431153733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x14ac:dyDescent="0.25">
      <c r="A64" s="3"/>
      <c r="B64" s="12" t="s">
        <v>53</v>
      </c>
      <c r="C64" s="18">
        <v>1040374.5578438942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x14ac:dyDescent="0.25">
      <c r="A65" s="3"/>
      <c r="B65" s="12" t="s">
        <v>54</v>
      </c>
      <c r="C65" s="18">
        <v>1186026.9959420394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x14ac:dyDescent="0.25">
      <c r="A66" s="3"/>
      <c r="B66" s="12" t="s">
        <v>55</v>
      </c>
      <c r="C66" s="18">
        <v>716824.18835770886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x14ac:dyDescent="0.25">
      <c r="A67" s="3"/>
      <c r="B67" s="12" t="s">
        <v>56</v>
      </c>
      <c r="C67" s="18">
        <v>808987.29828941438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1:43" x14ac:dyDescent="0.25">
      <c r="A68" s="3"/>
      <c r="B68" s="12" t="s">
        <v>57</v>
      </c>
      <c r="C68" s="18">
        <v>1085476.6280845306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1:43" x14ac:dyDescent="0.25">
      <c r="A69" s="3"/>
      <c r="B69" s="12" t="s">
        <v>58</v>
      </c>
      <c r="C69" s="18">
        <v>768025.9160975453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1:43" x14ac:dyDescent="0.25">
      <c r="A70" s="3"/>
      <c r="B70" s="12"/>
      <c r="C70" s="1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3" x14ac:dyDescent="0.25">
      <c r="A71" s="3"/>
      <c r="B71" s="13" t="s">
        <v>18</v>
      </c>
      <c r="C71" s="18">
        <v>12645329.060514919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1:43" x14ac:dyDescent="0.25">
      <c r="A72" s="3"/>
      <c r="B72" s="12" t="s">
        <v>19</v>
      </c>
      <c r="C72" s="18">
        <v>776848.86938650627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1:43" x14ac:dyDescent="0.25">
      <c r="A73" s="3"/>
      <c r="B73" s="13" t="s">
        <v>59</v>
      </c>
      <c r="C73" s="19">
        <f>SUM(C71:C72)</f>
        <v>13422177.929901425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1:43" x14ac:dyDescent="0.25">
      <c r="A74" s="3"/>
      <c r="B74" s="13"/>
      <c r="C74" s="2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1:43" x14ac:dyDescent="0.25">
      <c r="A75" s="3"/>
      <c r="B75" s="21" t="s">
        <v>60</v>
      </c>
      <c r="C75" s="2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1:43" x14ac:dyDescent="0.25">
      <c r="A76" s="3"/>
      <c r="B76" s="12" t="s">
        <v>61</v>
      </c>
      <c r="C76" s="18">
        <v>1290000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1:43" x14ac:dyDescent="0.25">
      <c r="A77" s="3"/>
      <c r="B77" s="12" t="s">
        <v>62</v>
      </c>
      <c r="C77" s="18">
        <v>1180000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1:43" x14ac:dyDescent="0.25">
      <c r="A78" s="3"/>
      <c r="B78" s="12" t="s">
        <v>63</v>
      </c>
      <c r="C78" s="18">
        <v>600000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x14ac:dyDescent="0.25">
      <c r="A79" s="3"/>
      <c r="B79" s="12" t="s">
        <v>64</v>
      </c>
      <c r="C79" s="18">
        <v>1025000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1:43" x14ac:dyDescent="0.25">
      <c r="A80" s="3"/>
      <c r="B80" s="12"/>
      <c r="C80" s="1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1:63" x14ac:dyDescent="0.25">
      <c r="A81" s="3"/>
      <c r="B81" s="13" t="s">
        <v>18</v>
      </c>
      <c r="C81" s="18">
        <f>SUM(C76:C79)</f>
        <v>4095000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1:63" x14ac:dyDescent="0.25">
      <c r="A82" s="3"/>
      <c r="B82" s="12" t="s">
        <v>19</v>
      </c>
      <c r="C82" s="18">
        <v>2577000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1:63" x14ac:dyDescent="0.25">
      <c r="A83" s="3"/>
      <c r="B83" s="13" t="s">
        <v>65</v>
      </c>
      <c r="C83" s="19">
        <f>SUM(C81:C82)</f>
        <v>6672000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1:63" ht="15.75" thickBot="1" x14ac:dyDescent="0.3">
      <c r="A84" s="3"/>
      <c r="B84" s="23" t="s">
        <v>66</v>
      </c>
      <c r="C84" s="24">
        <f>+C83+C73+C55+C26</f>
        <v>72682772.027533039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1:63" x14ac:dyDescent="0.25">
      <c r="A85" s="3"/>
      <c r="B85" s="2"/>
      <c r="C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 x14ac:dyDescent="0.25">
      <c r="A86" s="5"/>
      <c r="B86" s="6"/>
      <c r="C86" s="6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 x14ac:dyDescent="0.25">
      <c r="A87" s="3"/>
      <c r="B87" s="2"/>
      <c r="C87" s="1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 x14ac:dyDescent="0.25">
      <c r="A88" s="3"/>
      <c r="B88" s="2"/>
      <c r="C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 x14ac:dyDescent="0.25">
      <c r="A89" s="3"/>
      <c r="B89" s="2"/>
      <c r="C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 x14ac:dyDescent="0.25">
      <c r="A90" s="3"/>
      <c r="B90" s="2"/>
      <c r="C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 x14ac:dyDescent="0.25">
      <c r="A91" s="3"/>
      <c r="B91" s="2"/>
      <c r="C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 x14ac:dyDescent="0.25">
      <c r="A92" s="3"/>
      <c r="B92" s="2"/>
      <c r="C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 x14ac:dyDescent="0.25">
      <c r="A93" s="3"/>
      <c r="B93" s="2"/>
      <c r="C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 x14ac:dyDescent="0.25">
      <c r="A94" s="3"/>
      <c r="B94" s="2"/>
      <c r="C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 x14ac:dyDescent="0.25">
      <c r="A95" s="3"/>
      <c r="B95" s="2"/>
      <c r="C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 x14ac:dyDescent="0.25">
      <c r="A96" s="3"/>
      <c r="B96" s="2"/>
      <c r="C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 x14ac:dyDescent="0.25">
      <c r="A97" s="3"/>
      <c r="B97" s="2"/>
      <c r="C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 x14ac:dyDescent="0.25">
      <c r="A98" s="3"/>
      <c r="B98" s="2"/>
      <c r="C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 x14ac:dyDescent="0.25">
      <c r="A99" s="3"/>
      <c r="B99" s="2"/>
      <c r="C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 x14ac:dyDescent="0.25">
      <c r="A100" s="3"/>
      <c r="B100" s="2"/>
      <c r="C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 x14ac:dyDescent="0.25">
      <c r="A101" s="3"/>
      <c r="B101" s="2"/>
      <c r="C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 x14ac:dyDescent="0.25">
      <c r="A102" s="3"/>
      <c r="B102" s="2"/>
      <c r="C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 x14ac:dyDescent="0.25">
      <c r="B103" s="2"/>
      <c r="C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 x14ac:dyDescent="0.25">
      <c r="B104" s="2"/>
      <c r="C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 x14ac:dyDescent="0.25">
      <c r="B105" s="2"/>
      <c r="C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 x14ac:dyDescent="0.25">
      <c r="B106" s="2"/>
      <c r="C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 x14ac:dyDescent="0.25">
      <c r="B107" s="2"/>
      <c r="C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 x14ac:dyDescent="0.25">
      <c r="B108" s="2"/>
      <c r="C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 x14ac:dyDescent="0.25">
      <c r="B109" s="2"/>
      <c r="C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 x14ac:dyDescent="0.25">
      <c r="B110" s="2"/>
      <c r="C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 x14ac:dyDescent="0.25">
      <c r="B111" s="2"/>
      <c r="C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 x14ac:dyDescent="0.25">
      <c r="B112" s="2"/>
      <c r="C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2:63" x14ac:dyDescent="0.25">
      <c r="B113" s="2"/>
      <c r="C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2:63" x14ac:dyDescent="0.25">
      <c r="B114" s="2"/>
      <c r="C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2:63" x14ac:dyDescent="0.25">
      <c r="B115" s="2"/>
      <c r="C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2:63" x14ac:dyDescent="0.25">
      <c r="B116" s="2"/>
      <c r="C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2:63" x14ac:dyDescent="0.25">
      <c r="B117" s="2"/>
      <c r="C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2:63" x14ac:dyDescent="0.25">
      <c r="B118" s="2"/>
      <c r="C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2:63" x14ac:dyDescent="0.25">
      <c r="B119" s="2"/>
      <c r="C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2:63" x14ac:dyDescent="0.25">
      <c r="B120" s="2"/>
      <c r="C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2:63" x14ac:dyDescent="0.25">
      <c r="B121" s="2"/>
      <c r="C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2:63" x14ac:dyDescent="0.25">
      <c r="B122" s="2"/>
      <c r="C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2:63" x14ac:dyDescent="0.25">
      <c r="B123" s="2"/>
      <c r="C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2:63" x14ac:dyDescent="0.25">
      <c r="B124" s="2"/>
      <c r="C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2:63" x14ac:dyDescent="0.25">
      <c r="B125" s="2"/>
      <c r="C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2:63" x14ac:dyDescent="0.25">
      <c r="B126" s="2"/>
      <c r="C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2:63" x14ac:dyDescent="0.25">
      <c r="B127" s="2"/>
      <c r="C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2:63" x14ac:dyDescent="0.25">
      <c r="B128" s="2"/>
      <c r="C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2:63" x14ac:dyDescent="0.25">
      <c r="B129" s="2"/>
      <c r="C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2:63" x14ac:dyDescent="0.25">
      <c r="B130" s="2"/>
      <c r="C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2:63" x14ac:dyDescent="0.25">
      <c r="B131" s="2"/>
      <c r="C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2:63" x14ac:dyDescent="0.25">
      <c r="B132" s="2"/>
      <c r="C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2:63" x14ac:dyDescent="0.25">
      <c r="B133" s="2"/>
      <c r="C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2:63" x14ac:dyDescent="0.25">
      <c r="B134" s="2"/>
      <c r="C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2:63" x14ac:dyDescent="0.25">
      <c r="B135" s="2"/>
      <c r="C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2:63" x14ac:dyDescent="0.25">
      <c r="B136" s="2"/>
      <c r="C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2:63" x14ac:dyDescent="0.25">
      <c r="B137" s="2"/>
      <c r="C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2:63" x14ac:dyDescent="0.25">
      <c r="B138" s="2"/>
      <c r="C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2:63" x14ac:dyDescent="0.25">
      <c r="B139" s="2"/>
      <c r="C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2:63" x14ac:dyDescent="0.25">
      <c r="B140" s="2"/>
      <c r="C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2:63" x14ac:dyDescent="0.25">
      <c r="B141" s="2"/>
      <c r="C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2:63" x14ac:dyDescent="0.25">
      <c r="B142" s="2"/>
      <c r="C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2:63" x14ac:dyDescent="0.25">
      <c r="B143" s="2"/>
      <c r="C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2:63" x14ac:dyDescent="0.25">
      <c r="B144" s="2"/>
      <c r="C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2:63" x14ac:dyDescent="0.25">
      <c r="B145" s="2"/>
      <c r="C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2:63" x14ac:dyDescent="0.25">
      <c r="B146" s="2"/>
      <c r="C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2:63" x14ac:dyDescent="0.25">
      <c r="B147" s="2"/>
      <c r="C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2:63" x14ac:dyDescent="0.25">
      <c r="B148" s="2"/>
      <c r="C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2:63" x14ac:dyDescent="0.25">
      <c r="B149" s="2"/>
      <c r="C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2:63" x14ac:dyDescent="0.25">
      <c r="B150" s="2"/>
      <c r="C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2:63" x14ac:dyDescent="0.25">
      <c r="B151" s="2"/>
      <c r="C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2:63" x14ac:dyDescent="0.25">
      <c r="B152" s="2"/>
      <c r="C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2:63" x14ac:dyDescent="0.25">
      <c r="B153" s="2"/>
      <c r="C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2:63" x14ac:dyDescent="0.25">
      <c r="B154" s="2"/>
      <c r="C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2:63" x14ac:dyDescent="0.25">
      <c r="B155" s="2"/>
      <c r="C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</sheetData>
  <mergeCells count="4">
    <mergeCell ref="B4:D4"/>
    <mergeCell ref="B5:D5"/>
    <mergeCell ref="B11:C11"/>
    <mergeCell ref="B86:D86"/>
  </mergeCells>
  <pageMargins left="0.45" right="0.45" top="0.5" bottom="0.5" header="0.3" footer="0.3"/>
  <pageSetup paperSize="5" scale="74" orientation="portrait" verticalDpi="597" r:id="rId1"/>
  <rowBreaks count="1" manualBreakCount="1">
    <brk id="8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4" ma:contentTypeDescription="Create a new document." ma:contentTypeScope="" ma:versionID="cd836efc06b95b323159f4e65df5269c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6b3309542ef24b8ba8d273685ad379e3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97873A-87C3-4FCF-BF5F-2ADD901F77A9}"/>
</file>

<file path=customXml/itemProps2.xml><?xml version="1.0" encoding="utf-8"?>
<ds:datastoreItem xmlns:ds="http://schemas.openxmlformats.org/officeDocument/2006/customXml" ds:itemID="{BA317DC1-CDEC-4181-BF64-13E224FDBFE7}"/>
</file>

<file path=customXml/itemProps3.xml><?xml version="1.0" encoding="utf-8"?>
<ds:datastoreItem xmlns:ds="http://schemas.openxmlformats.org/officeDocument/2006/customXml" ds:itemID="{62065593-23F1-4040-A48F-ED9D2DD07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Part (a)</vt:lpstr>
      <vt:lpstr>'Part (a)'!_Hlk493750504</vt:lpstr>
      <vt:lpstr>'Part (a)'!Print_Area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Gurpreet Rallan</dc:creator>
  <cp:lastModifiedBy>Gurpreet Rallan</cp:lastModifiedBy>
  <dcterms:created xsi:type="dcterms:W3CDTF">2017-10-05T16:40:46Z</dcterms:created>
  <dcterms:modified xsi:type="dcterms:W3CDTF">2017-10-05T16:43:29Z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