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6540" yWindow="1230" windowWidth="20865" windowHeight="8220"/>
  </bookViews>
  <sheets>
    <sheet name="Summary Tab" sheetId="5" r:id="rId1"/>
    <sheet name="RES 2015to2016" sheetId="1" r:id="rId2"/>
    <sheet name="GS&lt;50 2015to2016" sheetId="2" r:id="rId3"/>
    <sheet name="RES 2016to2017" sheetId="4" r:id="rId4"/>
    <sheet name="GS&lt;50 2016to2017" sheetId="3" r:id="rId5"/>
  </sheets>
  <definedNames>
    <definedName name="_xlnm._FilterDatabase" localSheetId="2" hidden="1">'GS&lt;50 2015to2016'!$A$1:$J$74</definedName>
    <definedName name="_xlnm._FilterDatabase" localSheetId="4" hidden="1">'GS&lt;50 2016to2017'!$A$1:$J$79</definedName>
    <definedName name="_xlnm._FilterDatabase" localSheetId="1" hidden="1">'RES 2015to2016'!$A$1:$J$74</definedName>
    <definedName name="_xlnm._FilterDatabase" localSheetId="3" hidden="1">'RES 2016to2017'!$A$1:$J$78</definedName>
    <definedName name="_xlnm.Print_Area" localSheetId="2">'GS&lt;50 2015to2016'!$A$1:$J$81</definedName>
    <definedName name="_xlnm.Print_Area" localSheetId="4">'GS&lt;50 2016to2017'!$A$1:$J$86</definedName>
    <definedName name="_xlnm.Print_Area" localSheetId="1">'RES 2015to2016'!$A$1:$J$82</definedName>
    <definedName name="_xlnm.Print_Area" localSheetId="3">'RES 2016to2017'!$A$1:$J$86</definedName>
    <definedName name="_xlnm.Print_Area" localSheetId="0">'Summary Tab'!$A$1:$E$12</definedName>
  </definedNames>
  <calcPr calcId="145621"/>
</workbook>
</file>

<file path=xl/calcChain.xml><?xml version="1.0" encoding="utf-8"?>
<calcChain xmlns="http://schemas.openxmlformats.org/spreadsheetml/2006/main">
  <c r="I70" i="1" l="1"/>
  <c r="I68" i="1"/>
  <c r="I67" i="1"/>
  <c r="I65" i="1"/>
  <c r="I59" i="1"/>
  <c r="I56" i="1"/>
  <c r="I55" i="1"/>
  <c r="I45" i="1"/>
  <c r="I43" i="1"/>
  <c r="I42" i="1"/>
  <c r="I41" i="1"/>
  <c r="I36" i="1"/>
  <c r="I33" i="1"/>
  <c r="I29" i="1"/>
  <c r="I27" i="1"/>
  <c r="I25" i="1"/>
  <c r="I24" i="1"/>
  <c r="I13" i="1"/>
  <c r="H73" i="4"/>
  <c r="H69" i="4"/>
  <c r="H63" i="4"/>
  <c r="H61" i="4"/>
  <c r="H57" i="4"/>
  <c r="H53" i="4"/>
  <c r="H42" i="4"/>
  <c r="H40" i="4"/>
  <c r="H38" i="4"/>
  <c r="H35" i="4"/>
  <c r="H31" i="4"/>
  <c r="H11" i="4"/>
  <c r="H10" i="4"/>
  <c r="H9" i="4"/>
  <c r="H6" i="4"/>
  <c r="H3" i="4"/>
  <c r="I78" i="1" l="1"/>
  <c r="I83" i="3"/>
  <c r="I82" i="4"/>
  <c r="C6" i="5" l="1"/>
  <c r="C5" i="5" l="1"/>
  <c r="C3" i="5" l="1"/>
  <c r="I78" i="2"/>
  <c r="C4" i="5" s="1"/>
  <c r="C7" i="5" l="1"/>
</calcChain>
</file>

<file path=xl/sharedStrings.xml><?xml version="1.0" encoding="utf-8"?>
<sst xmlns="http://schemas.openxmlformats.org/spreadsheetml/2006/main" count="418" uniqueCount="197">
  <si>
    <t>MFC 2016</t>
  </si>
  <si>
    <t>VC 2016</t>
  </si>
  <si>
    <t>MFC 2015</t>
  </si>
  <si>
    <t>VC 2015</t>
  </si>
  <si>
    <t>TB 2016</t>
  </si>
  <si>
    <t>TB 2015</t>
  </si>
  <si>
    <t>$ Change</t>
  </si>
  <si>
    <t>% Change</t>
  </si>
  <si>
    <t xml:space="preserve">Residential                                                                                                          </t>
  </si>
  <si>
    <r>
      <rPr>
        <sz val="10"/>
        <rFont val="Times New Roman"/>
        <family val="1"/>
      </rPr>
      <t>Algoma Power Inc.</t>
    </r>
  </si>
  <si>
    <r>
      <rPr>
        <sz val="10"/>
        <rFont val="Times New Roman"/>
        <family val="1"/>
      </rPr>
      <t>Atikokan Hydro Inc.</t>
    </r>
  </si>
  <si>
    <r>
      <rPr>
        <sz val="10"/>
        <rFont val="Times New Roman"/>
        <family val="1"/>
      </rPr>
      <t>Bluewater Power Distribution  Corporation</t>
    </r>
  </si>
  <si>
    <r>
      <rPr>
        <sz val="10"/>
        <rFont val="Times New Roman"/>
        <family val="1"/>
      </rPr>
      <t>Energy Plus Inc. - Brant County</t>
    </r>
  </si>
  <si>
    <r>
      <rPr>
        <sz val="10"/>
        <rFont val="Times New Roman"/>
        <family val="1"/>
      </rPr>
      <t>Brantford Power Inc.</t>
    </r>
  </si>
  <si>
    <r>
      <rPr>
        <sz val="10"/>
        <rFont val="Times New Roman"/>
        <family val="1"/>
      </rPr>
      <t>Burlington Hydro Inc.</t>
    </r>
  </si>
  <si>
    <r>
      <rPr>
        <sz val="10"/>
        <rFont val="Times New Roman"/>
        <family val="1"/>
      </rPr>
      <t>Energy Plus Inc. - Cambridge  and North Dumfries</t>
    </r>
  </si>
  <si>
    <r>
      <rPr>
        <sz val="10"/>
        <rFont val="Times New Roman"/>
        <family val="1"/>
      </rPr>
      <t>Canadian Niagara Power Inc. - Eastern Ontario Power</t>
    </r>
  </si>
  <si>
    <r>
      <rPr>
        <sz val="10"/>
        <rFont val="Times New Roman"/>
        <family val="1"/>
      </rPr>
      <t>Canadian Niagara Power Inc. - Fort Erie</t>
    </r>
  </si>
  <si>
    <r>
      <rPr>
        <sz val="10"/>
        <rFont val="Times New Roman"/>
        <family val="1"/>
      </rPr>
      <t>Canadian Niagara Power Inc. - Port Colborne Hydro Inc.</t>
    </r>
  </si>
  <si>
    <r>
      <rPr>
        <sz val="10"/>
        <rFont val="Times New Roman"/>
        <family val="1"/>
      </rPr>
      <t>Centre Wellington  Hydro Ltd.</t>
    </r>
  </si>
  <si>
    <r>
      <rPr>
        <sz val="10"/>
        <rFont val="Times New Roman"/>
        <family val="1"/>
      </rPr>
      <t>Entegrus Powerlines  Inc. - Chatham-Kent</t>
    </r>
  </si>
  <si>
    <r>
      <rPr>
        <sz val="10"/>
        <rFont val="Times New Roman"/>
        <family val="1"/>
      </rPr>
      <t>COLLUS Power Corporation</t>
    </r>
  </si>
  <si>
    <r>
      <rPr>
        <sz val="10"/>
        <rFont val="Times New Roman"/>
        <family val="1"/>
      </rPr>
      <t>Cooperative  Hydro Embrun Inc.</t>
    </r>
  </si>
  <si>
    <r>
      <rPr>
        <sz val="10"/>
        <rFont val="Times New Roman"/>
        <family val="1"/>
      </rPr>
      <t>E.L.K. Energy Inc.</t>
    </r>
  </si>
  <si>
    <r>
      <rPr>
        <sz val="10"/>
        <rFont val="Times New Roman"/>
        <family val="1"/>
      </rPr>
      <t>Enersource  Hydro Mississauga  Inc.</t>
    </r>
  </si>
  <si>
    <r>
      <rPr>
        <sz val="10"/>
        <rFont val="Times New Roman"/>
        <family val="1"/>
      </rPr>
      <t>ENWIN Utilities Ltd.</t>
    </r>
  </si>
  <si>
    <r>
      <rPr>
        <sz val="10"/>
        <rFont val="Times New Roman"/>
        <family val="1"/>
      </rPr>
      <t>Erie Thames Powerlines  Corporation</t>
    </r>
  </si>
  <si>
    <r>
      <rPr>
        <sz val="10"/>
        <rFont val="Times New Roman"/>
        <family val="1"/>
      </rPr>
      <t>Essex Powerlines  Corporation</t>
    </r>
  </si>
  <si>
    <r>
      <rPr>
        <sz val="10"/>
        <rFont val="Times New Roman"/>
        <family val="1"/>
      </rPr>
      <t>Festival Hydro Inc.</t>
    </r>
  </si>
  <si>
    <r>
      <rPr>
        <sz val="10"/>
        <rFont val="Times New Roman"/>
        <family val="1"/>
      </rPr>
      <t>Fort Frances Power Corporation</t>
    </r>
  </si>
  <si>
    <r>
      <rPr>
        <sz val="10"/>
        <rFont val="Times New Roman"/>
        <family val="1"/>
      </rPr>
      <t>Greater Sudbury Hydro Inc.</t>
    </r>
  </si>
  <si>
    <r>
      <rPr>
        <sz val="10"/>
        <rFont val="Times New Roman"/>
        <family val="1"/>
      </rPr>
      <t>Grimsby Power Inc.</t>
    </r>
  </si>
  <si>
    <r>
      <rPr>
        <sz val="10"/>
        <rFont val="Times New Roman"/>
        <family val="1"/>
      </rPr>
      <t>Guelph Hydro Electric Systems Inc.</t>
    </r>
  </si>
  <si>
    <r>
      <rPr>
        <sz val="10"/>
        <rFont val="Times New Roman"/>
        <family val="1"/>
      </rPr>
      <t>Haldimand  County Hydro Inc.</t>
    </r>
  </si>
  <si>
    <r>
      <rPr>
        <sz val="10"/>
        <rFont val="Times New Roman"/>
        <family val="1"/>
      </rPr>
      <t>Halton Hills Hydro Inc.</t>
    </r>
  </si>
  <si>
    <r>
      <rPr>
        <sz val="10"/>
        <rFont val="Times New Roman"/>
        <family val="1"/>
      </rPr>
      <t>Hearst Power Distribution  Company Limited</t>
    </r>
  </si>
  <si>
    <r>
      <rPr>
        <sz val="10"/>
        <rFont val="Times New Roman"/>
        <family val="1"/>
      </rPr>
      <t>Horizon Utilities Corporation</t>
    </r>
  </si>
  <si>
    <r>
      <rPr>
        <sz val="10"/>
        <rFont val="Times New Roman"/>
        <family val="1"/>
      </rPr>
      <t>Hydro 2000 Inc.</t>
    </r>
  </si>
  <si>
    <r>
      <rPr>
        <sz val="10"/>
        <rFont val="Times New Roman"/>
        <family val="1"/>
      </rPr>
      <t>Hydro Hawkesbury  Inc.</t>
    </r>
  </si>
  <si>
    <r>
      <rPr>
        <sz val="10"/>
        <rFont val="Times New Roman"/>
        <family val="1"/>
      </rPr>
      <t>Hydro One Brampton Networks Inc.</t>
    </r>
  </si>
  <si>
    <r>
      <rPr>
        <sz val="10"/>
        <rFont val="Times New Roman"/>
        <family val="1"/>
      </rPr>
      <t>Hydro Ottawa Limited</t>
    </r>
  </si>
  <si>
    <r>
      <rPr>
        <sz val="10"/>
        <rFont val="Times New Roman"/>
        <family val="1"/>
      </rPr>
      <t>Innpower Corporation</t>
    </r>
  </si>
  <si>
    <r>
      <rPr>
        <sz val="10"/>
        <rFont val="Times New Roman"/>
        <family val="1"/>
      </rPr>
      <t>Kenora Hydro Electric Corporation  Ltd.</t>
    </r>
  </si>
  <si>
    <r>
      <rPr>
        <sz val="10"/>
        <rFont val="Times New Roman"/>
        <family val="1"/>
      </rPr>
      <t>Kingston Hydro Corporation</t>
    </r>
  </si>
  <si>
    <r>
      <rPr>
        <sz val="10"/>
        <rFont val="Times New Roman"/>
        <family val="1"/>
      </rPr>
      <t>Kitchener-Wilmot Hydro Inc.</t>
    </r>
  </si>
  <si>
    <r>
      <rPr>
        <sz val="10"/>
        <rFont val="Times New Roman"/>
        <family val="1"/>
      </rPr>
      <t>Lakefront Utilities Inc.</t>
    </r>
  </si>
  <si>
    <r>
      <rPr>
        <sz val="10"/>
        <rFont val="Times New Roman"/>
        <family val="1"/>
      </rPr>
      <t>Lakeland Power Distribution  Ltd.</t>
    </r>
  </si>
  <si>
    <r>
      <rPr>
        <sz val="10"/>
        <rFont val="Times New Roman"/>
        <family val="1"/>
      </rPr>
      <t>London Hydro Inc.</t>
    </r>
  </si>
  <si>
    <r>
      <rPr>
        <sz val="10"/>
        <rFont val="Times New Roman"/>
        <family val="1"/>
      </rPr>
      <t>Entegrus Powerlines  Inc. - Strathroy, Mount Brydges &amp; Parkhill</t>
    </r>
  </si>
  <si>
    <r>
      <rPr>
        <sz val="10"/>
        <rFont val="Times New Roman"/>
        <family val="1"/>
      </rPr>
      <t>Entegrus Powerlines  Inc. - Dutton</t>
    </r>
  </si>
  <si>
    <r>
      <rPr>
        <sz val="10"/>
        <rFont val="Times New Roman"/>
        <family val="1"/>
      </rPr>
      <t>Entegrus Powerlines  Inc. - Newbury</t>
    </r>
  </si>
  <si>
    <r>
      <rPr>
        <sz val="10"/>
        <rFont val="Times New Roman"/>
        <family val="1"/>
      </rPr>
      <t>Midland Power Utility Corporation</t>
    </r>
  </si>
  <si>
    <r>
      <rPr>
        <sz val="10"/>
        <rFont val="Times New Roman"/>
        <family val="1"/>
      </rPr>
      <t>Milton Hydro Distribution  inc.</t>
    </r>
  </si>
  <si>
    <r>
      <rPr>
        <sz val="10"/>
        <rFont val="Times New Roman"/>
        <family val="1"/>
      </rPr>
      <t>Newmarket  - Tay Power Distribution  Ltd. - Newmarket</t>
    </r>
  </si>
  <si>
    <r>
      <rPr>
        <sz val="10"/>
        <rFont val="Times New Roman"/>
        <family val="1"/>
      </rPr>
      <t>Niagara Peninsula Energy Inc.</t>
    </r>
  </si>
  <si>
    <r>
      <rPr>
        <sz val="10"/>
        <rFont val="Times New Roman"/>
        <family val="1"/>
      </rPr>
      <t>Niagara-on-the-Lake Hydro Inc.</t>
    </r>
  </si>
  <si>
    <r>
      <rPr>
        <sz val="10"/>
        <rFont val="Times New Roman"/>
        <family val="1"/>
      </rPr>
      <t>Norfolk Power Distribution  Inc.</t>
    </r>
  </si>
  <si>
    <r>
      <rPr>
        <sz val="10"/>
        <rFont val="Times New Roman"/>
        <family val="1"/>
      </rPr>
      <t>North Bay Hydro Distribution  Limited</t>
    </r>
  </si>
  <si>
    <r>
      <rPr>
        <sz val="10"/>
        <rFont val="Times New Roman"/>
        <family val="1"/>
      </rPr>
      <t>Northern Ontario Wires Inc.</t>
    </r>
  </si>
  <si>
    <r>
      <rPr>
        <sz val="10"/>
        <rFont val="Times New Roman"/>
        <family val="1"/>
      </rPr>
      <t>Oakville Hydro Electricity Distribution  Inc.</t>
    </r>
  </si>
  <si>
    <r>
      <rPr>
        <sz val="10"/>
        <rFont val="Times New Roman"/>
        <family val="1"/>
      </rPr>
      <t>Orangeville  Hydro Limited</t>
    </r>
  </si>
  <si>
    <r>
      <rPr>
        <sz val="10"/>
        <rFont val="Times New Roman"/>
        <family val="1"/>
      </rPr>
      <t>Orillia Power Distribution  Corporation</t>
    </r>
  </si>
  <si>
    <r>
      <rPr>
        <sz val="10"/>
        <rFont val="Times New Roman"/>
        <family val="1"/>
      </rPr>
      <t>Oshawa PUC Networks Inc.</t>
    </r>
  </si>
  <si>
    <r>
      <rPr>
        <sz val="10"/>
        <rFont val="Times New Roman"/>
        <family val="1"/>
      </rPr>
      <t>Ottawa River Power Corporation</t>
    </r>
  </si>
  <si>
    <r>
      <rPr>
        <sz val="10"/>
        <rFont val="Times New Roman"/>
        <family val="1"/>
      </rPr>
      <t>Lakeland Power Distribution  Ltd. - Parry Sound Service Territory</t>
    </r>
  </si>
  <si>
    <r>
      <rPr>
        <sz val="10"/>
        <rFont val="Times New Roman"/>
        <family val="1"/>
      </rPr>
      <t>Peterborough Distribution  Incorporated</t>
    </r>
  </si>
  <si>
    <r>
      <rPr>
        <sz val="10"/>
        <rFont val="Times New Roman"/>
        <family val="1"/>
      </rPr>
      <t>PowerStream Inc. - Barrie</t>
    </r>
  </si>
  <si>
    <r>
      <rPr>
        <sz val="10"/>
        <rFont val="Times New Roman"/>
        <family val="1"/>
      </rPr>
      <t>PUC Distribution  Inc.</t>
    </r>
  </si>
  <si>
    <r>
      <rPr>
        <sz val="10"/>
        <rFont val="Times New Roman"/>
        <family val="1"/>
      </rPr>
      <t>Sioux Lookout Hydro Inc.</t>
    </r>
  </si>
  <si>
    <r>
      <rPr>
        <sz val="10"/>
        <rFont val="Times New Roman"/>
        <family val="1"/>
      </rPr>
      <t>St. Thomas Energy Inc.</t>
    </r>
  </si>
  <si>
    <r>
      <rPr>
        <sz val="10"/>
        <rFont val="Times New Roman"/>
        <family val="1"/>
      </rPr>
      <t>Thunder Bay Hydro Electricity Distribution  Inc.</t>
    </r>
  </si>
  <si>
    <r>
      <rPr>
        <sz val="10"/>
        <rFont val="Times New Roman"/>
        <family val="1"/>
      </rPr>
      <t>Tillsonburg  Hydro Inc.</t>
    </r>
  </si>
  <si>
    <r>
      <rPr>
        <sz val="10"/>
        <rFont val="Times New Roman"/>
        <family val="1"/>
      </rPr>
      <t>Toronto Hydro-Electric System Limited</t>
    </r>
  </si>
  <si>
    <r>
      <rPr>
        <sz val="10"/>
        <rFont val="Times New Roman"/>
        <family val="1"/>
      </rPr>
      <t>Veridian Connections  Inc.</t>
    </r>
  </si>
  <si>
    <r>
      <rPr>
        <sz val="10"/>
        <rFont val="Times New Roman"/>
        <family val="1"/>
      </rPr>
      <t>Wasaga Distribution  Inc.</t>
    </r>
  </si>
  <si>
    <r>
      <rPr>
        <sz val="10"/>
        <rFont val="Times New Roman"/>
        <family val="1"/>
      </rPr>
      <t>Waterloo North Hydro Inc.</t>
    </r>
  </si>
  <si>
    <r>
      <rPr>
        <sz val="10"/>
        <rFont val="Times New Roman"/>
        <family val="1"/>
      </rPr>
      <t>Welland Hydro-Electric System Corp.</t>
    </r>
  </si>
  <si>
    <r>
      <rPr>
        <sz val="10"/>
        <rFont val="Times New Roman"/>
        <family val="1"/>
      </rPr>
      <t>Wellington  North Power Inc.</t>
    </r>
  </si>
  <si>
    <r>
      <rPr>
        <sz val="10"/>
        <rFont val="Times New Roman"/>
        <family val="1"/>
      </rPr>
      <t>West Coast Huron Energy Inc.</t>
    </r>
  </si>
  <si>
    <r>
      <rPr>
        <sz val="10"/>
        <rFont val="Times New Roman"/>
        <family val="1"/>
      </rPr>
      <t>Westario Power Inc.</t>
    </r>
  </si>
  <si>
    <r>
      <rPr>
        <sz val="10"/>
        <rFont val="Times New Roman"/>
        <family val="1"/>
      </rPr>
      <t>Whitby Hydro Electric Corporation</t>
    </r>
  </si>
  <si>
    <r>
      <rPr>
        <sz val="10"/>
        <rFont val="Times New Roman"/>
        <family val="1"/>
      </rPr>
      <t>Woodstock  Hydro Services Inc.</t>
    </r>
  </si>
  <si>
    <r>
      <rPr>
        <sz val="10"/>
        <rFont val="Times New Roman"/>
        <family val="1"/>
      </rPr>
      <t>-</t>
    </r>
  </si>
  <si>
    <r>
      <rPr>
        <sz val="10"/>
        <rFont val="Times New Roman"/>
        <family val="1"/>
      </rPr>
      <t>PowerStream Inc.</t>
    </r>
  </si>
  <si>
    <t>Grimsby Power Inc.</t>
  </si>
  <si>
    <t>2017 MFC</t>
  </si>
  <si>
    <t>2017 VC</t>
  </si>
  <si>
    <t>2016 MFC</t>
  </si>
  <si>
    <t>2016 VC</t>
  </si>
  <si>
    <t>TB 2017</t>
  </si>
  <si>
    <t>$ change</t>
  </si>
  <si>
    <r>
      <rPr>
        <sz val="10"/>
        <rFont val="Times New Roman"/>
        <family val="1"/>
      </rPr>
      <t>‐9.80</t>
    </r>
  </si>
  <si>
    <r>
      <rPr>
        <sz val="10"/>
        <rFont val="Times New Roman"/>
        <family val="1"/>
      </rPr>
      <t>Bluewater Power Distribution Corporation</t>
    </r>
  </si>
  <si>
    <r>
      <rPr>
        <sz val="10"/>
        <rFont val="Times New Roman"/>
        <family val="1"/>
      </rPr>
      <t>‐0.17</t>
    </r>
  </si>
  <si>
    <r>
      <rPr>
        <sz val="10"/>
        <rFont val="Times New Roman"/>
        <family val="1"/>
      </rPr>
      <t>Energy Plus Inc. ‐ Brant County</t>
    </r>
  </si>
  <si>
    <r>
      <rPr>
        <sz val="10"/>
        <rFont val="Times New Roman"/>
        <family val="1"/>
      </rPr>
      <t>Energy Plus Inc. ‐ Cambridge and North Dumfries</t>
    </r>
  </si>
  <si>
    <r>
      <rPr>
        <sz val="10"/>
        <rFont val="Times New Roman"/>
        <family val="1"/>
      </rPr>
      <t>‐0.15</t>
    </r>
  </si>
  <si>
    <r>
      <rPr>
        <sz val="10"/>
        <rFont val="Times New Roman"/>
        <family val="1"/>
      </rPr>
      <t>Canadian Niagara Power Inc. ‐ Eastern Ontario Power</t>
    </r>
  </si>
  <si>
    <r>
      <rPr>
        <sz val="10"/>
        <rFont val="Times New Roman"/>
        <family val="1"/>
      </rPr>
      <t>Canadian Niagara Power Inc. ‐ Fort Erie</t>
    </r>
  </si>
  <si>
    <r>
      <rPr>
        <sz val="10"/>
        <rFont val="Times New Roman"/>
        <family val="1"/>
      </rPr>
      <t>Canadian Niagara Power Inc. ‐ Port Colborne Hydro Inc.</t>
    </r>
  </si>
  <si>
    <r>
      <rPr>
        <sz val="10"/>
        <rFont val="Times New Roman"/>
        <family val="1"/>
      </rPr>
      <t>Centre Wellington Hydro Ltd.</t>
    </r>
  </si>
  <si>
    <r>
      <rPr>
        <sz val="10"/>
        <rFont val="Times New Roman"/>
        <family val="1"/>
      </rPr>
      <t>Chapleau Public Utilities Corporation</t>
    </r>
  </si>
  <si>
    <r>
      <rPr>
        <sz val="10"/>
        <rFont val="Times New Roman"/>
        <family val="1"/>
      </rPr>
      <t>Entegrus Powerlines Inc. ‐ Chatham‐Kent</t>
    </r>
  </si>
  <si>
    <r>
      <rPr>
        <sz val="10"/>
        <rFont val="Times New Roman"/>
        <family val="1"/>
      </rPr>
      <t>‐0.12</t>
    </r>
  </si>
  <si>
    <r>
      <rPr>
        <sz val="10"/>
        <rFont val="Times New Roman"/>
        <family val="1"/>
      </rPr>
      <t>Cooperative Hydro Embrun Inc.</t>
    </r>
  </si>
  <si>
    <r>
      <rPr>
        <sz val="10"/>
        <rFont val="Times New Roman"/>
        <family val="1"/>
      </rPr>
      <t>Enersource Hydro Mississauga Inc.</t>
    </r>
  </si>
  <si>
    <r>
      <rPr>
        <sz val="10"/>
        <rFont val="Times New Roman"/>
        <family val="1"/>
      </rPr>
      <t>‐0.18</t>
    </r>
  </si>
  <si>
    <r>
      <rPr>
        <sz val="10"/>
        <rFont val="Times New Roman"/>
        <family val="1"/>
      </rPr>
      <t>Erie Thames Powerlines Corporation</t>
    </r>
  </si>
  <si>
    <r>
      <rPr>
        <sz val="10"/>
        <rFont val="Times New Roman"/>
        <family val="1"/>
      </rPr>
      <t>Espanola Regional Hydro Distribution Corporation</t>
    </r>
  </si>
  <si>
    <r>
      <rPr>
        <sz val="10"/>
        <rFont val="Times New Roman"/>
        <family val="1"/>
      </rPr>
      <t>Essex Powerlines Corporation</t>
    </r>
  </si>
  <si>
    <r>
      <rPr>
        <sz val="10"/>
        <rFont val="Times New Roman"/>
        <family val="1"/>
      </rPr>
      <t>‐0.29</t>
    </r>
  </si>
  <si>
    <r>
      <rPr>
        <sz val="10"/>
        <rFont val="Times New Roman"/>
        <family val="1"/>
      </rPr>
      <t>‐0.25</t>
    </r>
  </si>
  <si>
    <r>
      <rPr>
        <sz val="10"/>
        <rFont val="Times New Roman"/>
        <family val="1"/>
      </rPr>
      <t>Haldimand County Hydro Inc.</t>
    </r>
  </si>
  <si>
    <r>
      <rPr>
        <sz val="10"/>
        <rFont val="Times New Roman"/>
        <family val="1"/>
      </rPr>
      <t>‐0.19</t>
    </r>
  </si>
  <si>
    <r>
      <rPr>
        <sz val="10"/>
        <rFont val="Times New Roman"/>
        <family val="1"/>
      </rPr>
      <t>‐0.52%</t>
    </r>
  </si>
  <si>
    <r>
      <rPr>
        <sz val="10"/>
        <rFont val="Times New Roman"/>
        <family val="1"/>
      </rPr>
      <t>Hearst Power Distribution Company Limited</t>
    </r>
  </si>
  <si>
    <r>
      <rPr>
        <sz val="10"/>
        <rFont val="Times New Roman"/>
        <family val="1"/>
      </rPr>
      <t>Hydro Hawkesbury Inc.</t>
    </r>
  </si>
  <si>
    <r>
      <rPr>
        <sz val="10"/>
        <rFont val="Times New Roman"/>
        <family val="1"/>
      </rPr>
      <t>Kenora Hydro Electric Corporation Ltd.</t>
    </r>
  </si>
  <si>
    <r>
      <rPr>
        <sz val="10"/>
        <rFont val="Times New Roman"/>
        <family val="1"/>
      </rPr>
      <t>Kitchener‐Wilmot Hydro Inc.</t>
    </r>
  </si>
  <si>
    <r>
      <rPr>
        <sz val="10"/>
        <rFont val="Times New Roman"/>
        <family val="1"/>
      </rPr>
      <t>‐0.80</t>
    </r>
  </si>
  <si>
    <r>
      <rPr>
        <sz val="10"/>
        <rFont val="Times New Roman"/>
        <family val="1"/>
      </rPr>
      <t>Lakeland Power Distribution Ltd.</t>
    </r>
  </si>
  <si>
    <r>
      <rPr>
        <sz val="10"/>
        <rFont val="Times New Roman"/>
        <family val="1"/>
      </rPr>
      <t>‐0.20</t>
    </r>
  </si>
  <si>
    <r>
      <rPr>
        <sz val="10"/>
        <rFont val="Times New Roman"/>
        <family val="1"/>
      </rPr>
      <t>Entegrus Powerlines Inc. ‐ Strathroy, Mount Brydges &amp; Parkh</t>
    </r>
  </si>
  <si>
    <r>
      <rPr>
        <sz val="10"/>
        <rFont val="Times New Roman"/>
        <family val="1"/>
      </rPr>
      <t>Entegrus Powerlines Inc. ‐ Dutton</t>
    </r>
  </si>
  <si>
    <r>
      <rPr>
        <sz val="10"/>
        <rFont val="Times New Roman"/>
        <family val="1"/>
      </rPr>
      <t>Entegrus Powerlines Inc. ‐ Newbury</t>
    </r>
  </si>
  <si>
    <r>
      <rPr>
        <sz val="10"/>
        <rFont val="Times New Roman"/>
        <family val="1"/>
      </rPr>
      <t>Milton Hydro Distribution inc.</t>
    </r>
  </si>
  <si>
    <r>
      <rPr>
        <sz val="10"/>
        <rFont val="Times New Roman"/>
        <family val="1"/>
      </rPr>
      <t>Newmarket ‐ Tay Power Distribution Ltd. ‐ Newmarket</t>
    </r>
  </si>
  <si>
    <r>
      <rPr>
        <sz val="10"/>
        <rFont val="Times New Roman"/>
        <family val="1"/>
      </rPr>
      <t>Niagara‐on‐the‐Lake Hydro Inc.</t>
    </r>
  </si>
  <si>
    <r>
      <rPr>
        <sz val="10"/>
        <rFont val="Times New Roman"/>
        <family val="1"/>
      </rPr>
      <t>Norfolk Power Distribution Inc.</t>
    </r>
  </si>
  <si>
    <r>
      <rPr>
        <sz val="10"/>
        <rFont val="Times New Roman"/>
        <family val="1"/>
      </rPr>
      <t>‐0.44</t>
    </r>
  </si>
  <si>
    <r>
      <rPr>
        <sz val="10"/>
        <rFont val="Times New Roman"/>
        <family val="1"/>
      </rPr>
      <t>‐1.16%</t>
    </r>
  </si>
  <si>
    <r>
      <rPr>
        <sz val="10"/>
        <rFont val="Times New Roman"/>
        <family val="1"/>
      </rPr>
      <t>North Bay Hydro Distribution Limited</t>
    </r>
  </si>
  <si>
    <r>
      <rPr>
        <sz val="10"/>
        <rFont val="Times New Roman"/>
        <family val="1"/>
      </rPr>
      <t>Oakville Hydro Electricity Distribution Inc.</t>
    </r>
  </si>
  <si>
    <r>
      <rPr>
        <sz val="10"/>
        <rFont val="Times New Roman"/>
        <family val="1"/>
      </rPr>
      <t>Orangeville Hydro Limited</t>
    </r>
  </si>
  <si>
    <r>
      <rPr>
        <sz val="10"/>
        <rFont val="Times New Roman"/>
        <family val="1"/>
      </rPr>
      <t>Orillia Power Distribution Corporation</t>
    </r>
  </si>
  <si>
    <r>
      <rPr>
        <sz val="10"/>
        <rFont val="Times New Roman"/>
        <family val="1"/>
      </rPr>
      <t>Lakeland Power Distribution Ltd. ‐ Parry Sound Service Territ</t>
    </r>
  </si>
  <si>
    <r>
      <rPr>
        <sz val="10"/>
        <rFont val="Times New Roman"/>
        <family val="1"/>
      </rPr>
      <t>Peterborough Distribution Incorporated</t>
    </r>
  </si>
  <si>
    <r>
      <rPr>
        <sz val="10"/>
        <rFont val="Times New Roman"/>
        <family val="1"/>
      </rPr>
      <t>PUC Distribution Inc.</t>
    </r>
  </si>
  <si>
    <r>
      <rPr>
        <sz val="10"/>
        <rFont val="Times New Roman"/>
        <family val="1"/>
      </rPr>
      <t>Renfrew Hydro Inc.</t>
    </r>
  </si>
  <si>
    <r>
      <rPr>
        <sz val="10"/>
        <rFont val="Times New Roman"/>
        <family val="1"/>
      </rPr>
      <t>Rideau St. Lawrence Distribution Inc.</t>
    </r>
  </si>
  <si>
    <r>
      <rPr>
        <sz val="10"/>
        <rFont val="Times New Roman"/>
        <family val="1"/>
      </rPr>
      <t>‐0.73%</t>
    </r>
  </si>
  <si>
    <r>
      <rPr>
        <sz val="10"/>
        <rFont val="Times New Roman"/>
        <family val="1"/>
      </rPr>
      <t>Thunder Bay Hydro Electricity Distribution Inc.</t>
    </r>
  </si>
  <si>
    <r>
      <rPr>
        <sz val="10"/>
        <rFont val="Times New Roman"/>
        <family val="1"/>
      </rPr>
      <t>Tillsonburg Hydro Inc.</t>
    </r>
  </si>
  <si>
    <r>
      <rPr>
        <sz val="10"/>
        <rFont val="Times New Roman"/>
        <family val="1"/>
      </rPr>
      <t>Toronto Hydro‐Electric System Limited</t>
    </r>
  </si>
  <si>
    <r>
      <rPr>
        <sz val="10"/>
        <rFont val="Times New Roman"/>
        <family val="1"/>
      </rPr>
      <t>Veridian Connections Inc.</t>
    </r>
  </si>
  <si>
    <r>
      <rPr>
        <sz val="10"/>
        <rFont val="Times New Roman"/>
        <family val="1"/>
      </rPr>
      <t>Wasaga Distribution Inc.</t>
    </r>
  </si>
  <si>
    <r>
      <rPr>
        <sz val="10"/>
        <rFont val="Times New Roman"/>
        <family val="1"/>
      </rPr>
      <t>‐0.31</t>
    </r>
  </si>
  <si>
    <r>
      <rPr>
        <sz val="10"/>
        <rFont val="Times New Roman"/>
        <family val="1"/>
      </rPr>
      <t>‐1.27%</t>
    </r>
  </si>
  <si>
    <r>
      <rPr>
        <sz val="10"/>
        <rFont val="Times New Roman"/>
        <family val="1"/>
      </rPr>
      <t>‐0.01</t>
    </r>
  </si>
  <si>
    <r>
      <rPr>
        <sz val="10"/>
        <rFont val="Times New Roman"/>
        <family val="1"/>
      </rPr>
      <t>‐0.03%</t>
    </r>
  </si>
  <si>
    <r>
      <rPr>
        <sz val="10"/>
        <rFont val="Times New Roman"/>
        <family val="1"/>
      </rPr>
      <t>Welland Hydro‐Electric System Corp.</t>
    </r>
  </si>
  <si>
    <r>
      <rPr>
        <sz val="10"/>
        <rFont val="Times New Roman"/>
        <family val="1"/>
      </rPr>
      <t>Wellington North Power Inc.</t>
    </r>
  </si>
  <si>
    <r>
      <rPr>
        <sz val="10"/>
        <rFont val="Times New Roman"/>
        <family val="1"/>
      </rPr>
      <t>‐0.51</t>
    </r>
  </si>
  <si>
    <r>
      <rPr>
        <sz val="10"/>
        <rFont val="Times New Roman"/>
        <family val="1"/>
      </rPr>
      <t>‐1.44%</t>
    </r>
  </si>
  <si>
    <r>
      <rPr>
        <sz val="10"/>
        <rFont val="Times New Roman"/>
        <family val="1"/>
      </rPr>
      <t>Woodstock Hydro Services Inc.</t>
    </r>
  </si>
  <si>
    <r>
      <rPr>
        <sz val="10"/>
        <rFont val="Times New Roman"/>
        <family val="1"/>
      </rPr>
      <t>‐0.21</t>
    </r>
  </si>
  <si>
    <r>
      <rPr>
        <sz val="10"/>
        <rFont val="Times New Roman"/>
        <family val="1"/>
      </rPr>
      <t>‐0.69%</t>
    </r>
  </si>
  <si>
    <r>
      <rPr>
        <b/>
        <sz val="10"/>
        <rFont val="Times New Roman"/>
        <family val="1"/>
      </rPr>
      <t>Average Percent Change                                 1.80%</t>
    </r>
  </si>
  <si>
    <t>Avg Residential Increase</t>
  </si>
  <si>
    <t>Avg GS&lt;50 Increase</t>
  </si>
  <si>
    <t>CoS or CIR</t>
  </si>
  <si>
    <t>2016/2015 Average Increase for Residential class</t>
  </si>
  <si>
    <t>2016/2015 Average Increase for GS&lt;50kW class</t>
  </si>
  <si>
    <t>2017/2016 Average Increase for Residential class</t>
  </si>
  <si>
    <t>2017/2016 Average Increase for GS&lt;50kW class</t>
  </si>
  <si>
    <t>See Tab "RES 2015to2016"</t>
  </si>
  <si>
    <t>See Tab "GS&lt;50 2015to2016"</t>
  </si>
  <si>
    <t>See Tab "RES 2016to2017"</t>
  </si>
  <si>
    <t>See Tab "GS&lt;50 2016to2017"</t>
  </si>
  <si>
    <t>Average Increase (average of 1, 2, 3 and 4)</t>
  </si>
  <si>
    <t>‐0.51%</t>
  </si>
  <si>
    <t>‐0.59%</t>
  </si>
  <si>
    <t>‐0.54%</t>
  </si>
  <si>
    <t>‐0.46%</t>
  </si>
  <si>
    <t>‐0.66%</t>
  </si>
  <si>
    <t>‐0.99%</t>
  </si>
  <si>
    <t>‐0.82%</t>
  </si>
  <si>
    <t>‐0.52%</t>
  </si>
  <si>
    <t>‐1.06%</t>
  </si>
  <si>
    <t>‐0.47%</t>
  </si>
  <si>
    <t xml:space="preserve">General Service &lt; 50kW                                               </t>
  </si>
  <si>
    <t>Residential</t>
  </si>
  <si>
    <t>General Service &lt; 50kW</t>
  </si>
  <si>
    <t>Source of data:  EB-2017-0051 (Hydro One Remote Communities Inc. 2018 Rates Application), Exhibit G1, Schedule 2, Tab 1, Attachment 1.  This information was compiled by Board Staff and was used to determine 2018 Hydro One Remotes Communities Inc. rate increases.</t>
  </si>
  <si>
    <t>Source of data:  EB-2016-0055 (Algoma Power Inc. 2017 Rates Application).  The table was compiled by OEB Staff and was used to determine the 2017 Algoma Power Inc. RRRP adjustment factor (see OEB Decision and Rate Order, issued on December 8, 2016, page 1).</t>
  </si>
  <si>
    <t>Average Residential Increase (4 Entegrus Powerlines Inc. utilities were excluded because rate increases are distorted by the impact of harmonization)</t>
  </si>
  <si>
    <t>Average GS&lt;50 Increase (4 Entegrus Powerlines Inc. utilities were excluded because rate increases are distorted by the impact of harmonization)</t>
  </si>
  <si>
    <t>LDCs with CIR or CoS Applications</t>
  </si>
  <si>
    <t>MFC = Monthly Fixed Charge</t>
  </si>
  <si>
    <t>VC = Variable Charge</t>
  </si>
  <si>
    <t>TB = Total Bill</t>
  </si>
  <si>
    <t>Average Rate Increases</t>
  </si>
  <si>
    <t>Page: Summary Tab</t>
  </si>
  <si>
    <t>Page: RES 2015to2016</t>
  </si>
  <si>
    <t>Page: GS&lt;50 2015to2016</t>
  </si>
  <si>
    <t>Pag: RES 2016to2017</t>
  </si>
  <si>
    <t>Page: GS&lt;50 2016to2017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</si>
</sst>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_(* \(#,##0.00\);_(* &quot;-&quot;??_);_(@_)"/>
    <numFmt numFmtId="164" formatCode="###0.00;###0.00"/>
    <numFmt numFmtId="165" formatCode="###0.0;###0.0"/>
    <numFmt numFmtId="166" formatCode="###0;###0"/>
    <numFmt numFmtId="167" formatCode="0.0%"/>
  </numFmts>
  <fonts count="13" x14ac:knownFonts="1">
    <font>
      <sz val="10"/>
      <color rgb="FF000000"/>
      <name val="Times New Roman"/>
      <charset val="204"/>
    </font>
    <font>
      <sz val="10"/>
      <color rgb="FF000000"/>
      <name val="Times New Roman"/>
      <family val="1"/>
    </font>
    <font>
      <sz val="9"/>
      <color rgb="FF000000"/>
      <name val="Times New Roman"/>
      <family val="1"/>
    </font>
    <font>
      <b/>
      <sz val="9"/>
      <name val="Calibri"/>
      <family val="34"/>
    </font>
    <font>
      <b/>
      <sz val="9"/>
      <color rgb="FF000000"/>
      <name val="Times New Roman"/>
      <family val="1"/>
    </font>
    <font>
      <b/>
      <sz val="10"/>
      <color rgb="FF000000"/>
      <name val="Times New Roman"/>
      <family val="1"/>
    </font>
    <font>
      <sz val="10"/>
      <name val="Times New Roman"/>
      <family val="1"/>
    </font>
    <font>
      <b/>
      <sz val="10"/>
      <name val="Times New Roman"/>
      <family val="1"/>
    </font>
    <font>
      <b/>
      <sz val="11"/>
      <color rgb="FF000000"/>
      <name val="Times New Roman"/>
      <family val="1"/>
    </font>
    <font>
      <sz val="11"/>
      <color rgb="FF000000"/>
      <name val="Calibri"/>
      <family val="2"/>
    </font>
    <font>
      <b/>
      <sz val="11"/>
      <color rgb="FF000000"/>
      <name val="Calibri"/>
      <family val="2"/>
    </font>
    <font>
      <b/>
      <u/>
      <sz val="10"/>
      <color rgb="FF000000"/>
      <name val="Times New Roman"/>
      <family val="1"/>
    </font>
    <font>
      <sz val="10"/>
      <color rgb="FF000000"/>
      <name val="Times New Roman"/>
      <family val="1"/>
    </font>
  </fonts>
  <fills count="6">
    <fill>
      <patternFill patternType="none"/>
    </fill>
    <fill>
      <patternFill patternType="gray125"/>
    </fill>
    <fill>
      <patternFill patternType="solid">
        <fgColor rgb="FFFFFFFF"/>
      </patternFill>
    </fill>
    <fill>
      <patternFill patternType="solid">
        <fgColor rgb="FFFFFF00"/>
        <bgColor indexed="64"/>
      </patternFill>
    </fill>
    <fill>
      <patternFill patternType="solid">
        <fgColor theme="2" tint="-9.9978637043366805E-2"/>
        <bgColor indexed="64"/>
      </patternFill>
    </fill>
    <fill>
      <patternFill patternType="solid">
        <fgColor theme="0"/>
        <bgColor indexed="64"/>
      </patternFill>
    </fill>
  </fills>
  <borders count="11">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4">
    <xf numFmtId="0" fontId="0" fillId="0" borderId="0"/>
    <xf numFmtId="9" fontId="1" fillId="0" borderId="0" applyFont="0" applyFill="0" applyBorder="0" applyAlignment="0" applyProtection="0"/>
    <xf numFmtId="43" fontId="12" fillId="0" borderId="0" applyFont="0" applyFill="0" applyBorder="0" applyAlignment="0" applyProtection="0"/>
    <xf numFmtId="9" fontId="12" fillId="0" borderId="0" applyFont="0" applyFill="0" applyBorder="0" applyAlignment="0" applyProtection="0"/>
  </cellStyleXfs>
  <cellXfs count="81">
    <xf numFmtId="0" fontId="0" fillId="2" borderId="0" xfId="0" applyFill="1" applyBorder="1" applyAlignment="1">
      <alignment horizontal="left" vertical="top"/>
    </xf>
    <xf numFmtId="0" fontId="1" fillId="2" borderId="0" xfId="0" applyFont="1" applyFill="1" applyBorder="1" applyAlignment="1">
      <alignment horizontal="left" vertical="top"/>
    </xf>
    <xf numFmtId="0" fontId="1" fillId="2" borderId="1" xfId="0" applyFont="1" applyFill="1" applyBorder="1" applyAlignment="1">
      <alignment horizontal="left" vertical="top" wrapText="1"/>
    </xf>
    <xf numFmtId="0" fontId="2" fillId="2" borderId="0" xfId="0" applyFont="1" applyFill="1" applyBorder="1" applyAlignment="1">
      <alignment horizontal="left" vertical="top"/>
    </xf>
    <xf numFmtId="0" fontId="2" fillId="2" borderId="0" xfId="0" applyFont="1" applyFill="1" applyBorder="1" applyAlignment="1">
      <alignment horizontal="center" vertical="top"/>
    </xf>
    <xf numFmtId="0" fontId="1" fillId="2" borderId="4" xfId="0" applyFont="1" applyFill="1" applyBorder="1" applyAlignment="1">
      <alignment horizontal="left" vertical="top" wrapText="1"/>
    </xf>
    <xf numFmtId="0" fontId="3" fillId="2" borderId="3" xfId="0" applyFont="1" applyFill="1" applyBorder="1" applyAlignment="1">
      <alignment horizontal="left" vertical="top"/>
    </xf>
    <xf numFmtId="0" fontId="5" fillId="2" borderId="3" xfId="0" applyFont="1" applyFill="1" applyBorder="1" applyAlignment="1">
      <alignment horizontal="center" vertical="top"/>
    </xf>
    <xf numFmtId="164" fontId="1" fillId="2" borderId="4" xfId="0" applyNumberFormat="1" applyFont="1" applyFill="1" applyBorder="1" applyAlignment="1">
      <alignment horizontal="center" vertical="top" wrapText="1"/>
    </xf>
    <xf numFmtId="164" fontId="1" fillId="2" borderId="1" xfId="0" applyNumberFormat="1" applyFont="1" applyFill="1" applyBorder="1" applyAlignment="1">
      <alignment horizontal="center" vertical="top" wrapText="1"/>
    </xf>
    <xf numFmtId="164" fontId="1" fillId="2" borderId="2" xfId="0" applyNumberFormat="1" applyFont="1" applyFill="1" applyBorder="1" applyAlignment="1">
      <alignment horizontal="center" vertical="top" wrapText="1"/>
    </xf>
    <xf numFmtId="0" fontId="1" fillId="2" borderId="1" xfId="0" applyFont="1" applyFill="1" applyBorder="1" applyAlignment="1">
      <alignment horizontal="center" vertical="top" wrapText="1"/>
    </xf>
    <xf numFmtId="165" fontId="1" fillId="2" borderId="1" xfId="0" applyNumberFormat="1" applyFont="1" applyFill="1" applyBorder="1" applyAlignment="1">
      <alignment horizontal="center" vertical="top" wrapText="1"/>
    </xf>
    <xf numFmtId="166" fontId="1" fillId="2" borderId="1" xfId="0" applyNumberFormat="1" applyFont="1" applyFill="1" applyBorder="1" applyAlignment="1">
      <alignment horizontal="center" vertical="top" wrapText="1"/>
    </xf>
    <xf numFmtId="164" fontId="1" fillId="2" borderId="5" xfId="0" applyNumberFormat="1" applyFont="1" applyFill="1" applyBorder="1" applyAlignment="1">
      <alignment horizontal="center" vertical="top" wrapText="1"/>
    </xf>
    <xf numFmtId="0" fontId="5" fillId="2" borderId="6" xfId="0" applyFont="1" applyFill="1" applyBorder="1" applyAlignment="1">
      <alignment horizontal="center" vertical="top"/>
    </xf>
    <xf numFmtId="0" fontId="2" fillId="2" borderId="3" xfId="0" applyFont="1" applyFill="1" applyBorder="1" applyAlignment="1">
      <alignment horizontal="center" vertical="top"/>
    </xf>
    <xf numFmtId="0" fontId="2" fillId="3" borderId="3" xfId="0" applyFont="1" applyFill="1" applyBorder="1" applyAlignment="1">
      <alignment horizontal="center" vertical="top"/>
    </xf>
    <xf numFmtId="0" fontId="6" fillId="2" borderId="1" xfId="0" applyFont="1" applyFill="1" applyBorder="1" applyAlignment="1">
      <alignment horizontal="left" vertical="top" wrapText="1"/>
    </xf>
    <xf numFmtId="0" fontId="8" fillId="2" borderId="0" xfId="0" applyFont="1" applyFill="1" applyBorder="1" applyAlignment="1">
      <alignment horizontal="center" vertical="top"/>
    </xf>
    <xf numFmtId="0" fontId="8" fillId="2" borderId="0" xfId="0" applyFont="1" applyFill="1" applyBorder="1" applyAlignment="1">
      <alignment horizontal="left" vertical="top"/>
    </xf>
    <xf numFmtId="10" fontId="1" fillId="2" borderId="2" xfId="0" applyNumberFormat="1" applyFont="1" applyFill="1" applyBorder="1" applyAlignment="1">
      <alignment horizontal="center" vertical="top" wrapText="1"/>
    </xf>
    <xf numFmtId="9" fontId="8" fillId="2" borderId="0" xfId="0" applyNumberFormat="1" applyFont="1" applyFill="1" applyBorder="1" applyAlignment="1">
      <alignment horizontal="center" vertical="top"/>
    </xf>
    <xf numFmtId="0" fontId="8" fillId="2" borderId="0" xfId="0" applyFont="1" applyFill="1" applyBorder="1" applyAlignment="1">
      <alignment horizontal="center" vertical="top"/>
    </xf>
    <xf numFmtId="0" fontId="1" fillId="2" borderId="3" xfId="0" applyFont="1" applyFill="1" applyBorder="1" applyAlignment="1">
      <alignment horizontal="left" vertical="top"/>
    </xf>
    <xf numFmtId="0" fontId="5" fillId="2" borderId="3" xfId="0" applyFont="1" applyFill="1" applyBorder="1" applyAlignment="1">
      <alignment horizontal="left" vertical="top"/>
    </xf>
    <xf numFmtId="0" fontId="1" fillId="2" borderId="3" xfId="0" applyFont="1" applyFill="1" applyBorder="1" applyAlignment="1">
      <alignment horizontal="center" vertical="top"/>
    </xf>
    <xf numFmtId="0" fontId="1" fillId="2" borderId="3" xfId="0" applyFont="1" applyFill="1" applyBorder="1" applyAlignment="1">
      <alignment horizontal="left" vertical="top" wrapText="1"/>
    </xf>
    <xf numFmtId="164" fontId="1" fillId="2" borderId="3" xfId="0" applyNumberFormat="1" applyFont="1" applyFill="1" applyBorder="1" applyAlignment="1">
      <alignment horizontal="center" vertical="top" wrapText="1"/>
    </xf>
    <xf numFmtId="10" fontId="1" fillId="2" borderId="3" xfId="0" applyNumberFormat="1" applyFont="1" applyFill="1" applyBorder="1" applyAlignment="1">
      <alignment horizontal="center" vertical="top" wrapText="1"/>
    </xf>
    <xf numFmtId="0" fontId="1" fillId="2" borderId="3" xfId="0" applyFont="1" applyFill="1" applyBorder="1" applyAlignment="1">
      <alignment horizontal="center" vertical="top" wrapText="1"/>
    </xf>
    <xf numFmtId="0" fontId="1" fillId="2" borderId="0" xfId="0" applyFont="1" applyFill="1" applyBorder="1" applyAlignment="1">
      <alignment horizontal="center" vertical="top"/>
    </xf>
    <xf numFmtId="0" fontId="1" fillId="3" borderId="0" xfId="0" applyFont="1" applyFill="1" applyBorder="1" applyAlignment="1">
      <alignment horizontal="center" vertical="top"/>
    </xf>
    <xf numFmtId="9" fontId="1" fillId="2" borderId="0" xfId="0" applyNumberFormat="1" applyFont="1" applyFill="1" applyBorder="1" applyAlignment="1">
      <alignment horizontal="center" vertical="top"/>
    </xf>
    <xf numFmtId="10" fontId="1" fillId="2" borderId="0" xfId="0" applyNumberFormat="1" applyFont="1" applyFill="1" applyBorder="1" applyAlignment="1">
      <alignment horizontal="center" vertical="top"/>
    </xf>
    <xf numFmtId="9" fontId="1" fillId="2" borderId="0" xfId="1" applyFont="1" applyFill="1" applyBorder="1" applyAlignment="1">
      <alignment horizontal="center" vertical="top"/>
    </xf>
    <xf numFmtId="167" fontId="1" fillId="2" borderId="0" xfId="1" applyNumberFormat="1" applyFont="1" applyFill="1" applyBorder="1" applyAlignment="1">
      <alignment horizontal="center" vertical="top"/>
    </xf>
    <xf numFmtId="0" fontId="8" fillId="3" borderId="0" xfId="0" quotePrefix="1" applyFont="1" applyFill="1" applyBorder="1" applyAlignment="1">
      <alignment horizontal="left" vertical="top"/>
    </xf>
    <xf numFmtId="0" fontId="8" fillId="3" borderId="0" xfId="0" applyFont="1" applyFill="1" applyBorder="1" applyAlignment="1">
      <alignment horizontal="center" vertical="top"/>
    </xf>
    <xf numFmtId="9" fontId="8" fillId="3" borderId="0" xfId="0" applyNumberFormat="1" applyFont="1" applyFill="1" applyBorder="1" applyAlignment="1">
      <alignment horizontal="center" vertical="top"/>
    </xf>
    <xf numFmtId="0" fontId="5" fillId="2" borderId="0" xfId="0" quotePrefix="1" applyFont="1" applyFill="1" applyBorder="1" applyAlignment="1">
      <alignment horizontal="center" vertical="top"/>
    </xf>
    <xf numFmtId="0" fontId="4" fillId="2" borderId="3" xfId="0" quotePrefix="1" applyFont="1" applyFill="1" applyBorder="1" applyAlignment="1">
      <alignment horizontal="center" vertical="top"/>
    </xf>
    <xf numFmtId="0" fontId="9" fillId="2" borderId="7" xfId="0" applyFont="1" applyFill="1" applyBorder="1" applyAlignment="1">
      <alignment horizontal="left" vertical="center"/>
    </xf>
    <xf numFmtId="9" fontId="9" fillId="2" borderId="8" xfId="0" applyNumberFormat="1" applyFont="1" applyFill="1" applyBorder="1" applyAlignment="1">
      <alignment horizontal="center" vertical="center"/>
    </xf>
    <xf numFmtId="0" fontId="9" fillId="2" borderId="9" xfId="0" applyFont="1" applyFill="1" applyBorder="1" applyAlignment="1">
      <alignment horizontal="left" vertical="center"/>
    </xf>
    <xf numFmtId="9" fontId="9" fillId="2" borderId="10" xfId="0" applyNumberFormat="1" applyFont="1" applyFill="1" applyBorder="1" applyAlignment="1">
      <alignment horizontal="center" vertical="center"/>
    </xf>
    <xf numFmtId="0" fontId="1" fillId="2" borderId="0" xfId="0" quotePrefix="1" applyFont="1" applyFill="1" applyBorder="1" applyAlignment="1">
      <alignment horizontal="left" vertical="top"/>
    </xf>
    <xf numFmtId="9" fontId="10" fillId="3" borderId="10" xfId="0" applyNumberFormat="1" applyFont="1" applyFill="1" applyBorder="1" applyAlignment="1">
      <alignment horizontal="center" vertical="center"/>
    </xf>
    <xf numFmtId="0" fontId="4" fillId="2" borderId="0" xfId="0" quotePrefix="1" applyFont="1" applyFill="1" applyBorder="1" applyAlignment="1">
      <alignment horizontal="left" vertical="top"/>
    </xf>
    <xf numFmtId="0" fontId="0" fillId="2" borderId="0" xfId="0" applyFill="1" applyBorder="1" applyAlignment="1">
      <alignment horizontal="right" vertical="top"/>
    </xf>
    <xf numFmtId="0" fontId="10" fillId="3" borderId="9" xfId="0" quotePrefix="1" applyFont="1" applyFill="1" applyBorder="1" applyAlignment="1">
      <alignment horizontal="center" vertical="center"/>
    </xf>
    <xf numFmtId="0" fontId="1" fillId="2" borderId="1" xfId="0" quotePrefix="1" applyFont="1" applyFill="1" applyBorder="1" applyAlignment="1">
      <alignment horizontal="center" vertical="top" wrapText="1"/>
    </xf>
    <xf numFmtId="0" fontId="8" fillId="3" borderId="0" xfId="0" applyFont="1" applyFill="1" applyBorder="1" applyAlignment="1">
      <alignment horizontal="left" vertical="top"/>
    </xf>
    <xf numFmtId="10" fontId="6" fillId="2" borderId="3" xfId="0" applyNumberFormat="1" applyFont="1" applyFill="1" applyBorder="1" applyAlignment="1">
      <alignment horizontal="center" vertical="top" wrapText="1"/>
    </xf>
    <xf numFmtId="10" fontId="1" fillId="2" borderId="3" xfId="1" applyNumberFormat="1" applyFont="1" applyFill="1" applyBorder="1" applyAlignment="1">
      <alignment horizontal="center" vertical="top" wrapText="1"/>
    </xf>
    <xf numFmtId="0" fontId="1" fillId="0" borderId="3" xfId="0" applyFont="1" applyFill="1" applyBorder="1" applyAlignment="1">
      <alignment horizontal="left" vertical="top" wrapText="1"/>
    </xf>
    <xf numFmtId="164" fontId="1" fillId="0" borderId="3" xfId="0" applyNumberFormat="1" applyFont="1" applyFill="1" applyBorder="1" applyAlignment="1">
      <alignment horizontal="center" vertical="top" wrapText="1"/>
    </xf>
    <xf numFmtId="10" fontId="1" fillId="0" borderId="3" xfId="0" applyNumberFormat="1" applyFont="1" applyFill="1" applyBorder="1" applyAlignment="1">
      <alignment horizontal="center" vertical="top" wrapText="1"/>
    </xf>
    <xf numFmtId="0" fontId="1" fillId="0" borderId="0" xfId="0" applyFont="1" applyFill="1" applyBorder="1" applyAlignment="1">
      <alignment horizontal="center" vertical="top"/>
    </xf>
    <xf numFmtId="0" fontId="7" fillId="2" borderId="0" xfId="0" quotePrefix="1" applyFont="1" applyFill="1" applyBorder="1" applyAlignment="1">
      <alignment horizontal="left" vertical="top"/>
    </xf>
    <xf numFmtId="0" fontId="5" fillId="2" borderId="3" xfId="0" quotePrefix="1" applyFont="1" applyFill="1" applyBorder="1" applyAlignment="1">
      <alignment horizontal="left" vertical="top"/>
    </xf>
    <xf numFmtId="10" fontId="5" fillId="2" borderId="3" xfId="0" applyNumberFormat="1" applyFont="1" applyFill="1" applyBorder="1" applyAlignment="1">
      <alignment horizontal="center" vertical="top"/>
    </xf>
    <xf numFmtId="10" fontId="1" fillId="2" borderId="3" xfId="0" applyNumberFormat="1" applyFont="1" applyFill="1" applyBorder="1" applyAlignment="1">
      <alignment horizontal="center" vertical="top"/>
    </xf>
    <xf numFmtId="10" fontId="8" fillId="2" borderId="0" xfId="0" applyNumberFormat="1" applyFont="1" applyFill="1" applyBorder="1" applyAlignment="1">
      <alignment horizontal="center" vertical="top"/>
    </xf>
    <xf numFmtId="10" fontId="1" fillId="2" borderId="0" xfId="1" applyNumberFormat="1" applyFont="1" applyFill="1" applyBorder="1" applyAlignment="1">
      <alignment horizontal="center" vertical="top"/>
    </xf>
    <xf numFmtId="10" fontId="1" fillId="2" borderId="5" xfId="0" applyNumberFormat="1" applyFont="1" applyFill="1" applyBorder="1" applyAlignment="1">
      <alignment horizontal="center" vertical="top" wrapText="1"/>
    </xf>
    <xf numFmtId="0" fontId="11" fillId="2" borderId="0" xfId="0" applyFont="1" applyFill="1" applyBorder="1" applyAlignment="1">
      <alignment horizontal="left" vertical="top"/>
    </xf>
    <xf numFmtId="43" fontId="0" fillId="5" borderId="0" xfId="2" applyFont="1" applyFill="1" applyBorder="1" applyAlignment="1">
      <alignment horizontal="left" vertical="top"/>
    </xf>
    <xf numFmtId="167" fontId="0" fillId="5" borderId="0" xfId="3" applyNumberFormat="1" applyFont="1" applyFill="1" applyBorder="1" applyAlignment="1">
      <alignment horizontal="left" vertical="top"/>
    </xf>
    <xf numFmtId="9" fontId="0" fillId="5" borderId="0" xfId="3" applyNumberFormat="1" applyFont="1" applyFill="1" applyBorder="1" applyAlignment="1">
      <alignment horizontal="left" vertical="top"/>
    </xf>
    <xf numFmtId="0" fontId="0" fillId="5" borderId="0" xfId="0" applyFill="1" applyBorder="1" applyAlignment="1">
      <alignment horizontal="left" vertical="top"/>
    </xf>
    <xf numFmtId="9" fontId="0" fillId="5" borderId="0" xfId="0" applyNumberFormat="1" applyFill="1" applyBorder="1" applyAlignment="1">
      <alignment horizontal="left" vertical="top"/>
    </xf>
    <xf numFmtId="10" fontId="1" fillId="4" borderId="2" xfId="0" applyNumberFormat="1" applyFont="1" applyFill="1" applyBorder="1" applyAlignment="1">
      <alignment horizontal="center" vertical="top" wrapText="1"/>
    </xf>
    <xf numFmtId="10" fontId="0" fillId="2" borderId="0" xfId="0" applyNumberFormat="1" applyFill="1" applyBorder="1" applyAlignment="1">
      <alignment horizontal="left" vertical="top"/>
    </xf>
    <xf numFmtId="10" fontId="0" fillId="2" borderId="0" xfId="3" applyNumberFormat="1" applyFont="1" applyFill="1" applyBorder="1" applyAlignment="1">
      <alignment horizontal="left" vertical="top"/>
    </xf>
    <xf numFmtId="2" fontId="1" fillId="2" borderId="3" xfId="2" applyNumberFormat="1" applyFont="1" applyFill="1" applyBorder="1" applyAlignment="1">
      <alignment horizontal="center" vertical="top" wrapText="1"/>
    </xf>
    <xf numFmtId="167" fontId="1" fillId="5" borderId="2" xfId="0" applyNumberFormat="1" applyFont="1" applyFill="1" applyBorder="1" applyAlignment="1">
      <alignment horizontal="center" vertical="top" wrapText="1"/>
    </xf>
    <xf numFmtId="167" fontId="1" fillId="4" borderId="2" xfId="0" applyNumberFormat="1" applyFont="1" applyFill="1" applyBorder="1" applyAlignment="1">
      <alignment horizontal="center" vertical="top" wrapText="1"/>
    </xf>
    <xf numFmtId="10" fontId="8" fillId="5" borderId="0" xfId="0" applyNumberFormat="1" applyFont="1" applyFill="1" applyBorder="1" applyAlignment="1">
      <alignment horizontal="center" vertical="top"/>
    </xf>
    <xf numFmtId="167" fontId="8" fillId="5" borderId="0" xfId="0" applyNumberFormat="1" applyFont="1" applyFill="1" applyBorder="1" applyAlignment="1">
      <alignment horizontal="center" vertical="top"/>
    </xf>
    <xf numFmtId="0" fontId="4" fillId="2" borderId="0" xfId="0" quotePrefix="1" applyFont="1" applyFill="1" applyBorder="1" applyAlignment="1">
      <alignment horizontal="left" vertical="top" wrapText="1"/>
    </xf>
  </cellXfs>
  <cellStyles count="4">
    <cellStyle name="Comma" xfId="2" builtinId="3"/>
    <cellStyle name="Normal" xfId="0" builtinId="0"/>
    <cellStyle name="Percent" xfId="3" builtinId="5"/>
    <cellStyle name="Percent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2"/>
  <sheetViews>
    <sheetView tabSelected="1" zoomScaleNormal="100" workbookViewId="0">
      <selection activeCell="C11" sqref="C11"/>
    </sheetView>
  </sheetViews>
  <sheetFormatPr defaultRowHeight="12.75" x14ac:dyDescent="0.2"/>
  <cols>
    <col min="2" max="2" width="54.83203125" customWidth="1"/>
    <col min="3" max="3" width="13.1640625" customWidth="1"/>
    <col min="5" max="5" width="28.6640625" customWidth="1"/>
  </cols>
  <sheetData>
    <row r="1" spans="1:5" x14ac:dyDescent="0.2">
      <c r="B1" s="66" t="s">
        <v>187</v>
      </c>
    </row>
    <row r="2" spans="1:5" ht="13.5" thickBot="1" x14ac:dyDescent="0.25"/>
    <row r="3" spans="1:5" ht="15.75" thickBot="1" x14ac:dyDescent="0.25">
      <c r="A3" s="49">
        <v>1</v>
      </c>
      <c r="B3" s="42" t="s">
        <v>161</v>
      </c>
      <c r="C3" s="43">
        <f>'RES 2015to2016'!I78</f>
        <v>8.0650890865383282E-2</v>
      </c>
      <c r="E3" s="46" t="s">
        <v>165</v>
      </c>
    </row>
    <row r="4" spans="1:5" ht="15.75" thickBot="1" x14ac:dyDescent="0.25">
      <c r="A4" s="49">
        <v>2</v>
      </c>
      <c r="B4" s="44" t="s">
        <v>162</v>
      </c>
      <c r="C4" s="45">
        <f>'GS&lt;50 2015to2016'!I78</f>
        <v>6.6135714285714284E-2</v>
      </c>
      <c r="E4" s="46" t="s">
        <v>166</v>
      </c>
    </row>
    <row r="5" spans="1:5" ht="15.75" thickBot="1" x14ac:dyDescent="0.25">
      <c r="A5" s="49">
        <v>3</v>
      </c>
      <c r="B5" s="44" t="s">
        <v>163</v>
      </c>
      <c r="C5" s="45">
        <f>'RES 2016to2017'!I82</f>
        <v>4.0831250000000006E-2</v>
      </c>
      <c r="E5" s="46" t="s">
        <v>167</v>
      </c>
    </row>
    <row r="6" spans="1:5" ht="15.75" thickBot="1" x14ac:dyDescent="0.25">
      <c r="A6" s="49">
        <v>4</v>
      </c>
      <c r="B6" s="44" t="s">
        <v>164</v>
      </c>
      <c r="C6" s="45">
        <f>'GS&lt;50 2016to2017'!I83</f>
        <v>4.7837499999999998E-2</v>
      </c>
      <c r="E6" s="46" t="s">
        <v>168</v>
      </c>
    </row>
    <row r="7" spans="1:5" ht="15.75" thickBot="1" x14ac:dyDescent="0.25">
      <c r="B7" s="50" t="s">
        <v>169</v>
      </c>
      <c r="C7" s="47">
        <f>AVERAGE(C3:C6)</f>
        <v>5.8863838787774396E-2</v>
      </c>
    </row>
    <row r="11" spans="1:5" x14ac:dyDescent="0.2">
      <c r="C11" t="s">
        <v>191</v>
      </c>
    </row>
    <row r="12" spans="1:5" x14ac:dyDescent="0.2">
      <c r="C12" t="s">
        <v>192</v>
      </c>
    </row>
  </sheetData>
  <pageMargins left="0.49" right="0.46"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P82"/>
  <sheetViews>
    <sheetView zoomScale="110" zoomScaleNormal="110" workbookViewId="0">
      <selection sqref="A1:J82"/>
    </sheetView>
  </sheetViews>
  <sheetFormatPr defaultRowHeight="12.75" x14ac:dyDescent="0.2"/>
  <cols>
    <col min="1" max="1" width="43.33203125" style="3" customWidth="1"/>
    <col min="2" max="10" width="16.6640625" style="4" customWidth="1"/>
    <col min="11" max="11" width="9.33203125" style="3"/>
    <col min="13" max="13" width="11.6640625" customWidth="1"/>
  </cols>
  <sheetData>
    <row r="1" spans="1:16" x14ac:dyDescent="0.2">
      <c r="A1" s="6" t="s">
        <v>8</v>
      </c>
      <c r="B1" s="7" t="s">
        <v>0</v>
      </c>
      <c r="C1" s="7" t="s">
        <v>1</v>
      </c>
      <c r="D1" s="7" t="s">
        <v>2</v>
      </c>
      <c r="E1" s="7" t="s">
        <v>3</v>
      </c>
      <c r="F1" s="7" t="s">
        <v>4</v>
      </c>
      <c r="G1" s="7" t="s">
        <v>5</v>
      </c>
      <c r="H1" s="7" t="s">
        <v>6</v>
      </c>
      <c r="I1" s="15" t="s">
        <v>7</v>
      </c>
      <c r="J1" s="41" t="s">
        <v>160</v>
      </c>
    </row>
    <row r="2" spans="1:16" hidden="1" x14ac:dyDescent="0.2">
      <c r="A2" s="5" t="s">
        <v>9</v>
      </c>
      <c r="B2" s="8">
        <v>27.76</v>
      </c>
      <c r="C2" s="14">
        <v>21.6</v>
      </c>
      <c r="D2" s="8">
        <v>23.34</v>
      </c>
      <c r="E2" s="8">
        <v>24.6</v>
      </c>
      <c r="F2" s="8">
        <v>49.36</v>
      </c>
      <c r="G2" s="8">
        <v>47.94</v>
      </c>
      <c r="H2" s="8">
        <v>1.42</v>
      </c>
      <c r="I2" s="65">
        <v>0.03</v>
      </c>
      <c r="J2" s="16"/>
    </row>
    <row r="3" spans="1:16" hidden="1" x14ac:dyDescent="0.2">
      <c r="A3" s="2" t="s">
        <v>10</v>
      </c>
      <c r="B3" s="9">
        <v>36.950000000000003</v>
      </c>
      <c r="C3" s="10">
        <v>7.8</v>
      </c>
      <c r="D3" s="9">
        <v>34.979999999999997</v>
      </c>
      <c r="E3" s="9">
        <v>10.43</v>
      </c>
      <c r="F3" s="9">
        <v>44.75</v>
      </c>
      <c r="G3" s="9">
        <v>45.41</v>
      </c>
      <c r="H3" s="51">
        <v>-0.65</v>
      </c>
      <c r="I3" s="21">
        <v>-0.01</v>
      </c>
      <c r="J3" s="16"/>
    </row>
    <row r="4" spans="1:16" hidden="1" x14ac:dyDescent="0.2">
      <c r="A4" s="2" t="s">
        <v>11</v>
      </c>
      <c r="B4" s="9">
        <v>19.87</v>
      </c>
      <c r="C4" s="10">
        <v>12.45</v>
      </c>
      <c r="D4" s="12">
        <v>15.9</v>
      </c>
      <c r="E4" s="9">
        <v>16.28</v>
      </c>
      <c r="F4" s="9">
        <v>32.32</v>
      </c>
      <c r="G4" s="9">
        <v>32.18</v>
      </c>
      <c r="H4" s="9">
        <v>0.14000000000000001</v>
      </c>
      <c r="I4" s="21">
        <v>0</v>
      </c>
      <c r="J4" s="16"/>
    </row>
    <row r="5" spans="1:16" hidden="1" x14ac:dyDescent="0.2">
      <c r="A5" s="2" t="s">
        <v>12</v>
      </c>
      <c r="B5" s="9">
        <v>15.59</v>
      </c>
      <c r="C5" s="10">
        <v>11.85</v>
      </c>
      <c r="D5" s="9">
        <v>11.22</v>
      </c>
      <c r="E5" s="9">
        <v>15.83</v>
      </c>
      <c r="F5" s="9">
        <v>27.44</v>
      </c>
      <c r="G5" s="9">
        <v>27.05</v>
      </c>
      <c r="H5" s="9">
        <v>0.4</v>
      </c>
      <c r="I5" s="21">
        <v>0.01</v>
      </c>
      <c r="J5" s="16"/>
    </row>
    <row r="6" spans="1:16" hidden="1" x14ac:dyDescent="0.2">
      <c r="A6" s="2" t="s">
        <v>13</v>
      </c>
      <c r="B6" s="9">
        <v>14.64</v>
      </c>
      <c r="C6" s="10">
        <v>8.25</v>
      </c>
      <c r="D6" s="9">
        <v>11.98</v>
      </c>
      <c r="E6" s="9">
        <v>10.8</v>
      </c>
      <c r="F6" s="9">
        <v>22.89</v>
      </c>
      <c r="G6" s="9">
        <v>22.78</v>
      </c>
      <c r="H6" s="9">
        <v>0.11</v>
      </c>
      <c r="I6" s="21">
        <v>0</v>
      </c>
      <c r="J6" s="16"/>
    </row>
    <row r="7" spans="1:16" hidden="1" x14ac:dyDescent="0.2">
      <c r="A7" s="2" t="s">
        <v>14</v>
      </c>
      <c r="B7" s="9">
        <v>15.46</v>
      </c>
      <c r="C7" s="10">
        <v>9.3800000000000008</v>
      </c>
      <c r="D7" s="9">
        <v>12.03</v>
      </c>
      <c r="E7" s="9">
        <v>12.3</v>
      </c>
      <c r="F7" s="9">
        <v>24.84</v>
      </c>
      <c r="G7" s="9">
        <v>24.33</v>
      </c>
      <c r="H7" s="9">
        <v>0.51</v>
      </c>
      <c r="I7" s="21">
        <v>0.02</v>
      </c>
      <c r="J7" s="16"/>
    </row>
    <row r="8" spans="1:16" ht="25.5" hidden="1" x14ac:dyDescent="0.2">
      <c r="A8" s="2" t="s">
        <v>15</v>
      </c>
      <c r="B8" s="9">
        <v>14.52</v>
      </c>
      <c r="C8" s="10">
        <v>10.28</v>
      </c>
      <c r="D8" s="9">
        <v>11.14</v>
      </c>
      <c r="E8" s="9">
        <v>13.5</v>
      </c>
      <c r="F8" s="9">
        <v>24.8</v>
      </c>
      <c r="G8" s="9">
        <v>24.64</v>
      </c>
      <c r="H8" s="9">
        <v>0.16</v>
      </c>
      <c r="I8" s="21">
        <v>0.01</v>
      </c>
      <c r="J8" s="16"/>
    </row>
    <row r="9" spans="1:16" ht="25.5" hidden="1" x14ac:dyDescent="0.2">
      <c r="A9" s="2" t="s">
        <v>16</v>
      </c>
      <c r="B9" s="9">
        <v>23.44</v>
      </c>
      <c r="C9" s="10">
        <v>11.4</v>
      </c>
      <c r="D9" s="9">
        <v>19.43</v>
      </c>
      <c r="E9" s="9">
        <v>15.15</v>
      </c>
      <c r="F9" s="9">
        <v>34.840000000000003</v>
      </c>
      <c r="G9" s="9">
        <v>34.58</v>
      </c>
      <c r="H9" s="9">
        <v>0.26</v>
      </c>
      <c r="I9" s="21">
        <v>0.01</v>
      </c>
      <c r="J9" s="16"/>
    </row>
    <row r="10" spans="1:16" hidden="1" x14ac:dyDescent="0.2">
      <c r="A10" s="2" t="s">
        <v>17</v>
      </c>
      <c r="B10" s="9">
        <v>23.44</v>
      </c>
      <c r="C10" s="10">
        <v>11.4</v>
      </c>
      <c r="D10" s="9">
        <v>19.43</v>
      </c>
      <c r="E10" s="9">
        <v>15.15</v>
      </c>
      <c r="F10" s="9">
        <v>34.840000000000003</v>
      </c>
      <c r="G10" s="9">
        <v>34.58</v>
      </c>
      <c r="H10" s="9">
        <v>0.26</v>
      </c>
      <c r="I10" s="21">
        <v>0.01</v>
      </c>
      <c r="J10" s="16"/>
    </row>
    <row r="11" spans="1:16" ht="25.5" hidden="1" x14ac:dyDescent="0.2">
      <c r="A11" s="2" t="s">
        <v>18</v>
      </c>
      <c r="B11" s="9">
        <v>23.44</v>
      </c>
      <c r="C11" s="10">
        <v>11.4</v>
      </c>
      <c r="D11" s="9">
        <v>18.760000000000002</v>
      </c>
      <c r="E11" s="9">
        <v>15.98</v>
      </c>
      <c r="F11" s="9">
        <v>34.840000000000003</v>
      </c>
      <c r="G11" s="9">
        <v>34.74</v>
      </c>
      <c r="H11" s="9">
        <v>0.11</v>
      </c>
      <c r="I11" s="21">
        <v>0</v>
      </c>
      <c r="J11" s="16"/>
    </row>
    <row r="12" spans="1:16" hidden="1" x14ac:dyDescent="0.2">
      <c r="A12" s="2" t="s">
        <v>19</v>
      </c>
      <c r="B12" s="12">
        <v>18.3</v>
      </c>
      <c r="C12" s="10">
        <v>8.25</v>
      </c>
      <c r="D12" s="9">
        <v>15.63</v>
      </c>
      <c r="E12" s="9">
        <v>10.8</v>
      </c>
      <c r="F12" s="9">
        <v>26.55</v>
      </c>
      <c r="G12" s="9">
        <v>26.43</v>
      </c>
      <c r="H12" s="9">
        <v>0.12</v>
      </c>
      <c r="I12" s="21">
        <v>0</v>
      </c>
      <c r="J12" s="16"/>
    </row>
    <row r="13" spans="1:16" x14ac:dyDescent="0.2">
      <c r="A13" s="2" t="s">
        <v>20</v>
      </c>
      <c r="B13" s="9">
        <v>18.98</v>
      </c>
      <c r="C13" s="10">
        <v>5.78</v>
      </c>
      <c r="D13" s="9">
        <v>18.98</v>
      </c>
      <c r="E13" s="9">
        <v>6.6</v>
      </c>
      <c r="F13" s="9">
        <v>24.76</v>
      </c>
      <c r="G13" s="9">
        <v>25.58</v>
      </c>
      <c r="H13" s="51">
        <v>-0.82</v>
      </c>
      <c r="I13" s="77">
        <f>H13/G13</f>
        <v>-3.2056293979671621E-2</v>
      </c>
      <c r="J13" s="17">
        <v>1</v>
      </c>
      <c r="L13" s="67"/>
      <c r="M13" s="68"/>
      <c r="N13" s="69"/>
      <c r="O13" s="70"/>
      <c r="P13" s="70"/>
    </row>
    <row r="14" spans="1:16" hidden="1" x14ac:dyDescent="0.2">
      <c r="A14" s="2" t="s">
        <v>21</v>
      </c>
      <c r="B14" s="9">
        <v>13.83</v>
      </c>
      <c r="C14" s="10">
        <v>11.4</v>
      </c>
      <c r="D14" s="9">
        <v>10.15</v>
      </c>
      <c r="E14" s="9">
        <v>14.93</v>
      </c>
      <c r="F14" s="9">
        <v>25.23</v>
      </c>
      <c r="G14" s="9">
        <v>25.08</v>
      </c>
      <c r="H14" s="9">
        <v>0.15</v>
      </c>
      <c r="I14" s="21">
        <v>0.01</v>
      </c>
      <c r="J14" s="16"/>
    </row>
    <row r="15" spans="1:16" hidden="1" x14ac:dyDescent="0.2">
      <c r="A15" s="2" t="s">
        <v>22</v>
      </c>
      <c r="B15" s="9">
        <v>18.25</v>
      </c>
      <c r="C15" s="10">
        <v>7.95</v>
      </c>
      <c r="D15" s="9">
        <v>14.77</v>
      </c>
      <c r="E15" s="9">
        <v>10.35</v>
      </c>
      <c r="F15" s="9">
        <v>26.2</v>
      </c>
      <c r="G15" s="9">
        <v>25.12</v>
      </c>
      <c r="H15" s="9">
        <v>1.08</v>
      </c>
      <c r="I15" s="21">
        <v>0.04</v>
      </c>
      <c r="J15" s="16"/>
    </row>
    <row r="16" spans="1:16" hidden="1" x14ac:dyDescent="0.2">
      <c r="A16" s="2" t="s">
        <v>23</v>
      </c>
      <c r="B16" s="9">
        <v>13.33</v>
      </c>
      <c r="C16" s="10">
        <v>4.6500000000000004</v>
      </c>
      <c r="D16" s="9">
        <v>11.44</v>
      </c>
      <c r="E16" s="9">
        <v>6.08</v>
      </c>
      <c r="F16" s="9">
        <v>17.98</v>
      </c>
      <c r="G16" s="9">
        <v>17.52</v>
      </c>
      <c r="H16" s="9">
        <v>0.47</v>
      </c>
      <c r="I16" s="21">
        <v>0.03</v>
      </c>
      <c r="J16" s="16"/>
    </row>
    <row r="17" spans="1:16" hidden="1" x14ac:dyDescent="0.2">
      <c r="A17" s="2" t="s">
        <v>24</v>
      </c>
      <c r="B17" s="9">
        <v>15.75</v>
      </c>
      <c r="C17" s="10">
        <v>7.65</v>
      </c>
      <c r="D17" s="9">
        <v>13.22</v>
      </c>
      <c r="E17" s="9">
        <v>9.98</v>
      </c>
      <c r="F17" s="9">
        <v>23.4</v>
      </c>
      <c r="G17" s="9">
        <v>23.2</v>
      </c>
      <c r="H17" s="9">
        <v>0.2</v>
      </c>
      <c r="I17" s="21">
        <v>0.01</v>
      </c>
      <c r="J17" s="16"/>
    </row>
    <row r="18" spans="1:16" hidden="1" x14ac:dyDescent="0.2">
      <c r="A18" s="2" t="s">
        <v>25</v>
      </c>
      <c r="B18" s="9">
        <v>14.88</v>
      </c>
      <c r="C18" s="10">
        <v>11.78</v>
      </c>
      <c r="D18" s="9">
        <v>11.05</v>
      </c>
      <c r="E18" s="9">
        <v>15.45</v>
      </c>
      <c r="F18" s="9">
        <v>26.66</v>
      </c>
      <c r="G18" s="9">
        <v>26.5</v>
      </c>
      <c r="H18" s="9">
        <v>0.16</v>
      </c>
      <c r="I18" s="21">
        <v>0.01</v>
      </c>
      <c r="J18" s="16"/>
    </row>
    <row r="19" spans="1:16" hidden="1" x14ac:dyDescent="0.2">
      <c r="A19" s="2" t="s">
        <v>26</v>
      </c>
      <c r="B19" s="9">
        <v>19.38</v>
      </c>
      <c r="C19" s="10">
        <v>10.43</v>
      </c>
      <c r="D19" s="9">
        <v>15.64</v>
      </c>
      <c r="E19" s="9">
        <v>13.65</v>
      </c>
      <c r="F19" s="9">
        <v>29.81</v>
      </c>
      <c r="G19" s="9">
        <v>29.29</v>
      </c>
      <c r="H19" s="9">
        <v>0.52</v>
      </c>
      <c r="I19" s="21">
        <v>0.02</v>
      </c>
      <c r="J19" s="16"/>
    </row>
    <row r="20" spans="1:16" hidden="1" x14ac:dyDescent="0.2">
      <c r="A20" s="2" t="s">
        <v>27</v>
      </c>
      <c r="B20" s="9">
        <v>16.579999999999998</v>
      </c>
      <c r="C20" s="10">
        <v>8.6999999999999993</v>
      </c>
      <c r="D20" s="9">
        <v>12.94</v>
      </c>
      <c r="E20" s="9">
        <v>11.4</v>
      </c>
      <c r="F20" s="9">
        <v>25.28</v>
      </c>
      <c r="G20" s="9">
        <v>24.34</v>
      </c>
      <c r="H20" s="9">
        <v>0.94</v>
      </c>
      <c r="I20" s="21">
        <v>0.04</v>
      </c>
      <c r="J20" s="16"/>
    </row>
    <row r="21" spans="1:16" hidden="1" x14ac:dyDescent="0.2">
      <c r="A21" s="2" t="s">
        <v>28</v>
      </c>
      <c r="B21" s="9">
        <v>19.21</v>
      </c>
      <c r="C21" s="10">
        <v>9.3800000000000008</v>
      </c>
      <c r="D21" s="9">
        <v>16.27</v>
      </c>
      <c r="E21" s="9">
        <v>12.3</v>
      </c>
      <c r="F21" s="9">
        <v>28.59</v>
      </c>
      <c r="G21" s="9">
        <v>28.57</v>
      </c>
      <c r="H21" s="9">
        <v>0.02</v>
      </c>
      <c r="I21" s="21">
        <v>0</v>
      </c>
      <c r="J21" s="16"/>
    </row>
    <row r="22" spans="1:16" hidden="1" x14ac:dyDescent="0.2">
      <c r="A22" s="2" t="s">
        <v>29</v>
      </c>
      <c r="B22" s="9">
        <v>22.58</v>
      </c>
      <c r="C22" s="10">
        <v>7.95</v>
      </c>
      <c r="D22" s="9">
        <v>18.88</v>
      </c>
      <c r="E22" s="9">
        <v>10.35</v>
      </c>
      <c r="F22" s="9">
        <v>30.53</v>
      </c>
      <c r="G22" s="9">
        <v>29.23</v>
      </c>
      <c r="H22" s="9">
        <v>1.3</v>
      </c>
      <c r="I22" s="21">
        <v>0.04</v>
      </c>
      <c r="J22" s="16"/>
    </row>
    <row r="23" spans="1:16" hidden="1" x14ac:dyDescent="0.2">
      <c r="A23" s="2" t="s">
        <v>30</v>
      </c>
      <c r="B23" s="9">
        <v>18.63</v>
      </c>
      <c r="C23" s="10">
        <v>6.98</v>
      </c>
      <c r="D23" s="9">
        <v>16.190000000000001</v>
      </c>
      <c r="E23" s="9">
        <v>9.3000000000000007</v>
      </c>
      <c r="F23" s="9">
        <v>25.61</v>
      </c>
      <c r="G23" s="9">
        <v>25.49</v>
      </c>
      <c r="H23" s="9">
        <v>0.11</v>
      </c>
      <c r="I23" s="21">
        <v>0</v>
      </c>
      <c r="J23" s="16"/>
    </row>
    <row r="24" spans="1:16" x14ac:dyDescent="0.2">
      <c r="A24" s="18" t="s">
        <v>84</v>
      </c>
      <c r="B24" s="9">
        <v>19.55</v>
      </c>
      <c r="C24" s="10">
        <v>7.43</v>
      </c>
      <c r="D24" s="9">
        <v>15.69</v>
      </c>
      <c r="E24" s="9">
        <v>9.08</v>
      </c>
      <c r="F24" s="9">
        <v>26.98</v>
      </c>
      <c r="G24" s="9">
        <v>24.77</v>
      </c>
      <c r="H24" s="9">
        <v>2.21</v>
      </c>
      <c r="I24" s="76">
        <f>H24/G24</f>
        <v>8.9220831651190963E-2</v>
      </c>
      <c r="J24" s="17">
        <v>1</v>
      </c>
      <c r="L24" s="68"/>
      <c r="M24" s="68"/>
      <c r="N24" s="69"/>
      <c r="O24" s="70"/>
      <c r="P24" s="70"/>
    </row>
    <row r="25" spans="1:16" x14ac:dyDescent="0.2">
      <c r="A25" s="2" t="s">
        <v>32</v>
      </c>
      <c r="B25" s="9">
        <v>18.93</v>
      </c>
      <c r="C25" s="10">
        <v>10.8</v>
      </c>
      <c r="D25" s="9">
        <v>14.49</v>
      </c>
      <c r="E25" s="9">
        <v>13.2</v>
      </c>
      <c r="F25" s="9">
        <v>29.73</v>
      </c>
      <c r="G25" s="9">
        <v>27.69</v>
      </c>
      <c r="H25" s="9">
        <v>2.04</v>
      </c>
      <c r="I25" s="76">
        <f>H25/G25</f>
        <v>7.3672806067172261E-2</v>
      </c>
      <c r="J25" s="17">
        <v>1</v>
      </c>
      <c r="L25" s="68"/>
      <c r="M25" s="68"/>
      <c r="N25" s="69"/>
      <c r="O25" s="70"/>
      <c r="P25" s="70"/>
    </row>
    <row r="26" spans="1:16" hidden="1" x14ac:dyDescent="0.2">
      <c r="A26" s="2" t="s">
        <v>33</v>
      </c>
      <c r="B26" s="9">
        <v>20.74</v>
      </c>
      <c r="C26" s="10">
        <v>14.85</v>
      </c>
      <c r="D26" s="9">
        <v>17.010000000000002</v>
      </c>
      <c r="E26" s="9">
        <v>18.600000000000001</v>
      </c>
      <c r="F26" s="9">
        <v>35.590000000000003</v>
      </c>
      <c r="G26" s="9">
        <v>35.61</v>
      </c>
      <c r="H26" s="51">
        <v>-0.02</v>
      </c>
      <c r="I26" s="21">
        <v>0</v>
      </c>
      <c r="J26" s="16"/>
    </row>
    <row r="27" spans="1:16" x14ac:dyDescent="0.2">
      <c r="A27" s="2" t="s">
        <v>34</v>
      </c>
      <c r="B27" s="9">
        <v>17.04</v>
      </c>
      <c r="C27" s="10">
        <v>7.5</v>
      </c>
      <c r="D27" s="9">
        <v>12.72</v>
      </c>
      <c r="E27" s="9">
        <v>9</v>
      </c>
      <c r="F27" s="9">
        <v>24.54</v>
      </c>
      <c r="G27" s="9">
        <v>21.72</v>
      </c>
      <c r="H27" s="9">
        <v>2.82</v>
      </c>
      <c r="I27" s="76">
        <f>H27/G27</f>
        <v>0.12983425414364641</v>
      </c>
      <c r="J27" s="17">
        <v>1</v>
      </c>
      <c r="L27" s="68"/>
      <c r="M27" s="68"/>
      <c r="N27" s="69"/>
      <c r="O27" s="70"/>
      <c r="P27" s="70"/>
    </row>
    <row r="28" spans="1:16" hidden="1" x14ac:dyDescent="0.2">
      <c r="A28" s="2" t="s">
        <v>35</v>
      </c>
      <c r="B28" s="9">
        <v>11.93</v>
      </c>
      <c r="C28" s="10">
        <v>9.4499999999999993</v>
      </c>
      <c r="D28" s="9">
        <v>9.19</v>
      </c>
      <c r="E28" s="9">
        <v>12</v>
      </c>
      <c r="F28" s="9">
        <v>21.38</v>
      </c>
      <c r="G28" s="9">
        <v>21.19</v>
      </c>
      <c r="H28" s="9">
        <v>0.19</v>
      </c>
      <c r="I28" s="21">
        <v>0.01</v>
      </c>
      <c r="J28" s="16"/>
    </row>
    <row r="29" spans="1:16" x14ac:dyDescent="0.2">
      <c r="A29" s="2" t="s">
        <v>36</v>
      </c>
      <c r="B29" s="12">
        <v>18.8</v>
      </c>
      <c r="C29" s="10">
        <v>9.08</v>
      </c>
      <c r="D29" s="9">
        <v>15.72</v>
      </c>
      <c r="E29" s="9">
        <v>11.63</v>
      </c>
      <c r="F29" s="9">
        <v>27.88</v>
      </c>
      <c r="G29" s="9">
        <v>27.35</v>
      </c>
      <c r="H29" s="9">
        <v>0.53</v>
      </c>
      <c r="I29" s="76">
        <f>H29/G29</f>
        <v>1.9378427787934187E-2</v>
      </c>
      <c r="J29" s="17">
        <v>1</v>
      </c>
      <c r="L29" s="68"/>
      <c r="M29" s="68"/>
      <c r="N29" s="69"/>
      <c r="O29" s="70"/>
      <c r="P29" s="70"/>
    </row>
    <row r="30" spans="1:16" hidden="1" x14ac:dyDescent="0.2">
      <c r="A30" s="2" t="s">
        <v>37</v>
      </c>
      <c r="B30" s="9">
        <v>18.309999999999999</v>
      </c>
      <c r="C30" s="10">
        <v>9</v>
      </c>
      <c r="D30" s="9">
        <v>14.87</v>
      </c>
      <c r="E30" s="9">
        <v>11.25</v>
      </c>
      <c r="F30" s="9">
        <v>27.31</v>
      </c>
      <c r="G30" s="9">
        <v>26.12</v>
      </c>
      <c r="H30" s="9">
        <v>1.19</v>
      </c>
      <c r="I30" s="21">
        <v>0.05</v>
      </c>
      <c r="J30" s="16"/>
    </row>
    <row r="31" spans="1:16" hidden="1" x14ac:dyDescent="0.2">
      <c r="A31" s="2" t="s">
        <v>38</v>
      </c>
      <c r="B31" s="12">
        <v>9.6</v>
      </c>
      <c r="C31" s="10">
        <v>5.7</v>
      </c>
      <c r="D31" s="9">
        <v>7.17</v>
      </c>
      <c r="E31" s="9">
        <v>7.35</v>
      </c>
      <c r="F31" s="9">
        <v>15.3</v>
      </c>
      <c r="G31" s="9">
        <v>14.52</v>
      </c>
      <c r="H31" s="9">
        <v>0.78</v>
      </c>
      <c r="I31" s="21">
        <v>0.05</v>
      </c>
      <c r="J31" s="16"/>
    </row>
    <row r="32" spans="1:16" hidden="1" x14ac:dyDescent="0.2">
      <c r="A32" s="2" t="s">
        <v>39</v>
      </c>
      <c r="B32" s="9">
        <v>14.32</v>
      </c>
      <c r="C32" s="10">
        <v>8.85</v>
      </c>
      <c r="D32" s="9">
        <v>11.07</v>
      </c>
      <c r="E32" s="9">
        <v>11.63</v>
      </c>
      <c r="F32" s="9">
        <v>23.17</v>
      </c>
      <c r="G32" s="9">
        <v>22.7</v>
      </c>
      <c r="H32" s="9">
        <v>0.48</v>
      </c>
      <c r="I32" s="21">
        <v>0.02</v>
      </c>
      <c r="J32" s="16"/>
    </row>
    <row r="33" spans="1:16" x14ac:dyDescent="0.2">
      <c r="A33" s="2" t="s">
        <v>40</v>
      </c>
      <c r="B33" s="9">
        <v>12.96</v>
      </c>
      <c r="C33" s="10">
        <v>14.48</v>
      </c>
      <c r="D33" s="9">
        <v>9.67</v>
      </c>
      <c r="E33" s="9">
        <v>17.55</v>
      </c>
      <c r="F33" s="9">
        <v>27.44</v>
      </c>
      <c r="G33" s="9">
        <v>27.22</v>
      </c>
      <c r="H33" s="9">
        <v>0.22</v>
      </c>
      <c r="I33" s="76">
        <f>H33/G33</f>
        <v>8.0822924320352683E-3</v>
      </c>
      <c r="J33" s="17">
        <v>1</v>
      </c>
      <c r="L33" s="68"/>
      <c r="M33" s="68"/>
      <c r="N33" s="69"/>
      <c r="O33" s="70"/>
      <c r="P33" s="70"/>
    </row>
    <row r="34" spans="1:16" hidden="1" x14ac:dyDescent="0.2">
      <c r="A34" s="2" t="s">
        <v>41</v>
      </c>
      <c r="B34" s="9">
        <v>24.85</v>
      </c>
      <c r="C34" s="10">
        <v>10.43</v>
      </c>
      <c r="D34" s="9">
        <v>20.45</v>
      </c>
      <c r="E34" s="9">
        <v>13.65</v>
      </c>
      <c r="F34" s="9">
        <v>35.28</v>
      </c>
      <c r="G34" s="9">
        <v>34.1</v>
      </c>
      <c r="H34" s="9">
        <v>1.18</v>
      </c>
      <c r="I34" s="21">
        <v>0.03</v>
      </c>
      <c r="J34" s="16"/>
    </row>
    <row r="35" spans="1:16" hidden="1" x14ac:dyDescent="0.2">
      <c r="A35" s="2" t="s">
        <v>42</v>
      </c>
      <c r="B35" s="9">
        <v>22.24</v>
      </c>
      <c r="C35" s="10">
        <v>8.18</v>
      </c>
      <c r="D35" s="9">
        <v>19.43</v>
      </c>
      <c r="E35" s="9">
        <v>10.65</v>
      </c>
      <c r="F35" s="9">
        <v>30.42</v>
      </c>
      <c r="G35" s="9">
        <v>30.08</v>
      </c>
      <c r="H35" s="9">
        <v>0.34</v>
      </c>
      <c r="I35" s="21">
        <v>0.01</v>
      </c>
      <c r="J35" s="16"/>
    </row>
    <row r="36" spans="1:16" x14ac:dyDescent="0.2">
      <c r="A36" s="2" t="s">
        <v>43</v>
      </c>
      <c r="B36" s="9">
        <v>13.98</v>
      </c>
      <c r="C36" s="10">
        <v>10.43</v>
      </c>
      <c r="D36" s="9">
        <v>12.56</v>
      </c>
      <c r="E36" s="9">
        <v>11.55</v>
      </c>
      <c r="F36" s="9">
        <v>24.41</v>
      </c>
      <c r="G36" s="9">
        <v>24.11</v>
      </c>
      <c r="H36" s="9">
        <v>0.3</v>
      </c>
      <c r="I36" s="76">
        <f>H36/G36</f>
        <v>1.244296972210701E-2</v>
      </c>
      <c r="J36" s="17">
        <v>1</v>
      </c>
      <c r="L36" s="68"/>
      <c r="M36" s="68"/>
      <c r="N36" s="69"/>
      <c r="O36" s="70"/>
      <c r="P36" s="70"/>
    </row>
    <row r="37" spans="1:16" hidden="1" x14ac:dyDescent="0.2">
      <c r="A37" s="2" t="s">
        <v>44</v>
      </c>
      <c r="B37" s="9">
        <v>13.61</v>
      </c>
      <c r="C37" s="10">
        <v>9.3800000000000008</v>
      </c>
      <c r="D37" s="9">
        <v>10.65</v>
      </c>
      <c r="E37" s="9">
        <v>12.3</v>
      </c>
      <c r="F37" s="9">
        <v>22.99</v>
      </c>
      <c r="G37" s="9">
        <v>22.95</v>
      </c>
      <c r="H37" s="9">
        <v>0.03</v>
      </c>
      <c r="I37" s="21">
        <v>0</v>
      </c>
      <c r="J37" s="16"/>
    </row>
    <row r="38" spans="1:16" hidden="1" x14ac:dyDescent="0.2">
      <c r="A38" s="2" t="s">
        <v>45</v>
      </c>
      <c r="B38" s="9">
        <v>13.14</v>
      </c>
      <c r="C38" s="10">
        <v>8.48</v>
      </c>
      <c r="D38" s="9">
        <v>10.27</v>
      </c>
      <c r="E38" s="9">
        <v>11.1</v>
      </c>
      <c r="F38" s="9">
        <v>21.62</v>
      </c>
      <c r="G38" s="9">
        <v>21.37</v>
      </c>
      <c r="H38" s="9">
        <v>0.25</v>
      </c>
      <c r="I38" s="21">
        <v>0.01</v>
      </c>
      <c r="J38" s="16"/>
    </row>
    <row r="39" spans="1:16" hidden="1" x14ac:dyDescent="0.2">
      <c r="A39" s="2" t="s">
        <v>46</v>
      </c>
      <c r="B39" s="9">
        <v>23.66</v>
      </c>
      <c r="C39" s="10">
        <v>8.48</v>
      </c>
      <c r="D39" s="9">
        <v>20.23</v>
      </c>
      <c r="E39" s="9">
        <v>11.1</v>
      </c>
      <c r="F39" s="9">
        <v>32.14</v>
      </c>
      <c r="G39" s="9">
        <v>31.33</v>
      </c>
      <c r="H39" s="9">
        <v>0.81</v>
      </c>
      <c r="I39" s="21">
        <v>0.03</v>
      </c>
      <c r="J39" s="16"/>
    </row>
    <row r="40" spans="1:16" hidden="1" x14ac:dyDescent="0.2">
      <c r="A40" s="2" t="s">
        <v>47</v>
      </c>
      <c r="B40" s="9">
        <v>16.420000000000002</v>
      </c>
      <c r="C40" s="10">
        <v>9.08</v>
      </c>
      <c r="D40" s="9">
        <v>13.51</v>
      </c>
      <c r="E40" s="9">
        <v>11.93</v>
      </c>
      <c r="F40" s="9">
        <v>25.5</v>
      </c>
      <c r="G40" s="9">
        <v>25.44</v>
      </c>
      <c r="H40" s="9">
        <v>0.06</v>
      </c>
      <c r="I40" s="21">
        <v>0</v>
      </c>
      <c r="J40" s="16"/>
    </row>
    <row r="41" spans="1:16" ht="25.5" x14ac:dyDescent="0.2">
      <c r="A41" s="2" t="s">
        <v>48</v>
      </c>
      <c r="B41" s="9">
        <v>18.98</v>
      </c>
      <c r="C41" s="10">
        <v>5.78</v>
      </c>
      <c r="D41" s="9">
        <v>14.43</v>
      </c>
      <c r="E41" s="9">
        <v>10.95</v>
      </c>
      <c r="F41" s="9">
        <v>24.76</v>
      </c>
      <c r="G41" s="9">
        <v>25.38</v>
      </c>
      <c r="H41" s="51">
        <v>-0.62</v>
      </c>
      <c r="I41" s="77">
        <f>H41/G41</f>
        <v>-2.4428684003152089E-2</v>
      </c>
      <c r="J41" s="17">
        <v>1</v>
      </c>
      <c r="L41" s="68"/>
      <c r="M41" s="68"/>
      <c r="N41" s="69"/>
      <c r="O41" s="70"/>
      <c r="P41" s="70"/>
    </row>
    <row r="42" spans="1:16" x14ac:dyDescent="0.2">
      <c r="A42" s="2" t="s">
        <v>49</v>
      </c>
      <c r="B42" s="9">
        <v>18.98</v>
      </c>
      <c r="C42" s="10">
        <v>5.78</v>
      </c>
      <c r="D42" s="9">
        <v>13.44</v>
      </c>
      <c r="E42" s="9">
        <v>9.5299999999999994</v>
      </c>
      <c r="F42" s="9">
        <v>24.76</v>
      </c>
      <c r="G42" s="9">
        <v>22.97</v>
      </c>
      <c r="H42" s="9">
        <v>1.79</v>
      </c>
      <c r="I42" s="77">
        <f>H42/G42</f>
        <v>7.7927731824118426E-2</v>
      </c>
      <c r="J42" s="17">
        <v>1</v>
      </c>
      <c r="L42" s="68"/>
      <c r="M42" s="68"/>
      <c r="N42" s="69"/>
      <c r="O42" s="70"/>
      <c r="P42" s="70"/>
    </row>
    <row r="43" spans="1:16" x14ac:dyDescent="0.2">
      <c r="A43" s="2" t="s">
        <v>50</v>
      </c>
      <c r="B43" s="9">
        <v>18.98</v>
      </c>
      <c r="C43" s="10">
        <v>5.78</v>
      </c>
      <c r="D43" s="9">
        <v>12.52</v>
      </c>
      <c r="E43" s="9">
        <v>9.4499999999999993</v>
      </c>
      <c r="F43" s="9">
        <v>24.76</v>
      </c>
      <c r="G43" s="9">
        <v>21.97</v>
      </c>
      <c r="H43" s="9">
        <v>2.79</v>
      </c>
      <c r="I43" s="77">
        <f>H43/G43</f>
        <v>0.12699135184342286</v>
      </c>
      <c r="J43" s="17">
        <v>1</v>
      </c>
      <c r="L43" s="68"/>
      <c r="M43" s="68"/>
      <c r="N43" s="69"/>
      <c r="O43" s="70"/>
      <c r="P43" s="70"/>
    </row>
    <row r="44" spans="1:16" hidden="1" x14ac:dyDescent="0.2">
      <c r="A44" s="2" t="s">
        <v>51</v>
      </c>
      <c r="B44" s="9">
        <v>19.350000000000001</v>
      </c>
      <c r="C44" s="10">
        <v>11.78</v>
      </c>
      <c r="D44" s="12">
        <v>15.6</v>
      </c>
      <c r="E44" s="9">
        <v>15.38</v>
      </c>
      <c r="F44" s="9">
        <v>31.13</v>
      </c>
      <c r="G44" s="9">
        <v>30.98</v>
      </c>
      <c r="H44" s="9">
        <v>0.15</v>
      </c>
      <c r="I44" s="21">
        <v>0</v>
      </c>
      <c r="J44" s="16"/>
    </row>
    <row r="45" spans="1:16" x14ac:dyDescent="0.2">
      <c r="A45" s="2" t="s">
        <v>52</v>
      </c>
      <c r="B45" s="9">
        <v>18.61</v>
      </c>
      <c r="C45" s="10">
        <v>8.25</v>
      </c>
      <c r="D45" s="9">
        <v>15.43</v>
      </c>
      <c r="E45" s="9">
        <v>10.8</v>
      </c>
      <c r="F45" s="9">
        <v>26.86</v>
      </c>
      <c r="G45" s="9">
        <v>26.23</v>
      </c>
      <c r="H45" s="9">
        <v>0.63</v>
      </c>
      <c r="I45" s="76">
        <f>H45/G45</f>
        <v>2.4018299656881435E-2</v>
      </c>
      <c r="J45" s="17">
        <v>1</v>
      </c>
      <c r="L45" s="68"/>
      <c r="M45" s="68"/>
      <c r="N45" s="69"/>
      <c r="O45" s="70"/>
      <c r="P45" s="70"/>
    </row>
    <row r="46" spans="1:16" ht="25.5" hidden="1" x14ac:dyDescent="0.2">
      <c r="A46" s="2" t="s">
        <v>53</v>
      </c>
      <c r="B46" s="9">
        <v>18.059999999999999</v>
      </c>
      <c r="C46" s="10">
        <v>8.33</v>
      </c>
      <c r="D46" s="13">
        <v>15</v>
      </c>
      <c r="E46" s="9">
        <v>10.95</v>
      </c>
      <c r="F46" s="9">
        <v>26.39</v>
      </c>
      <c r="G46" s="9">
        <v>25.95</v>
      </c>
      <c r="H46" s="9">
        <v>0.43</v>
      </c>
      <c r="I46" s="21">
        <v>0.02</v>
      </c>
      <c r="J46" s="16"/>
    </row>
    <row r="47" spans="1:16" hidden="1" x14ac:dyDescent="0.2">
      <c r="A47" s="2" t="s">
        <v>54</v>
      </c>
      <c r="B47" s="9">
        <v>21.94</v>
      </c>
      <c r="C47" s="10">
        <v>10.43</v>
      </c>
      <c r="D47" s="9">
        <v>18.43</v>
      </c>
      <c r="E47" s="9">
        <v>13.88</v>
      </c>
      <c r="F47" s="9">
        <v>32.369999999999997</v>
      </c>
      <c r="G47" s="9">
        <v>32.31</v>
      </c>
      <c r="H47" s="9">
        <v>0.06</v>
      </c>
      <c r="I47" s="21">
        <v>0</v>
      </c>
      <c r="J47" s="16"/>
    </row>
    <row r="48" spans="1:16" hidden="1" x14ac:dyDescent="0.2">
      <c r="A48" s="2" t="s">
        <v>55</v>
      </c>
      <c r="B48" s="9">
        <v>21.06</v>
      </c>
      <c r="C48" s="10">
        <v>7.35</v>
      </c>
      <c r="D48" s="9">
        <v>18.170000000000002</v>
      </c>
      <c r="E48" s="9">
        <v>9.6</v>
      </c>
      <c r="F48" s="9">
        <v>28.41</v>
      </c>
      <c r="G48" s="9">
        <v>27.77</v>
      </c>
      <c r="H48" s="9">
        <v>0.64</v>
      </c>
      <c r="I48" s="21">
        <v>0.02</v>
      </c>
      <c r="J48" s="16"/>
    </row>
    <row r="49" spans="1:16" hidden="1" x14ac:dyDescent="0.2">
      <c r="A49" s="2" t="s">
        <v>56</v>
      </c>
      <c r="B49" s="9">
        <v>24.85</v>
      </c>
      <c r="C49" s="10">
        <v>12.3</v>
      </c>
      <c r="D49" s="9">
        <v>20.87</v>
      </c>
      <c r="E49" s="9">
        <v>16.350000000000001</v>
      </c>
      <c r="F49" s="9">
        <v>37.15</v>
      </c>
      <c r="G49" s="9">
        <v>37.22</v>
      </c>
      <c r="H49" s="51">
        <v>-7.0000000000000007E-2</v>
      </c>
      <c r="I49" s="21">
        <v>0</v>
      </c>
      <c r="J49" s="16"/>
    </row>
    <row r="50" spans="1:16" hidden="1" x14ac:dyDescent="0.2">
      <c r="A50" s="2" t="s">
        <v>57</v>
      </c>
      <c r="B50" s="12">
        <v>18.899999999999999</v>
      </c>
      <c r="C50" s="10">
        <v>8.1</v>
      </c>
      <c r="D50" s="9">
        <v>14.64</v>
      </c>
      <c r="E50" s="9">
        <v>9.83</v>
      </c>
      <c r="F50" s="9">
        <v>27</v>
      </c>
      <c r="G50" s="9">
        <v>24.47</v>
      </c>
      <c r="H50" s="9">
        <v>2.54</v>
      </c>
      <c r="I50" s="21">
        <v>0.1</v>
      </c>
      <c r="J50" s="16"/>
    </row>
    <row r="51" spans="1:16" hidden="1" x14ac:dyDescent="0.2">
      <c r="A51" s="2" t="s">
        <v>58</v>
      </c>
      <c r="B51" s="9">
        <v>24.25</v>
      </c>
      <c r="C51" s="10">
        <v>9.23</v>
      </c>
      <c r="D51" s="9">
        <v>21.03</v>
      </c>
      <c r="E51" s="9">
        <v>12</v>
      </c>
      <c r="F51" s="9">
        <v>33.479999999999997</v>
      </c>
      <c r="G51" s="9">
        <v>33.03</v>
      </c>
      <c r="H51" s="9">
        <v>0.45</v>
      </c>
      <c r="I51" s="21">
        <v>0.01</v>
      </c>
      <c r="J51" s="16"/>
    </row>
    <row r="52" spans="1:16" hidden="1" x14ac:dyDescent="0.2">
      <c r="A52" s="2" t="s">
        <v>59</v>
      </c>
      <c r="B52" s="9">
        <v>18.22</v>
      </c>
      <c r="C52" s="10">
        <v>9.08</v>
      </c>
      <c r="D52" s="9">
        <v>14.59</v>
      </c>
      <c r="E52" s="9">
        <v>11.93</v>
      </c>
      <c r="F52" s="9">
        <v>27.3</v>
      </c>
      <c r="G52" s="9">
        <v>26.52</v>
      </c>
      <c r="H52" s="9">
        <v>0.78</v>
      </c>
      <c r="I52" s="21">
        <v>0.03</v>
      </c>
      <c r="J52" s="16"/>
    </row>
    <row r="53" spans="1:16" hidden="1" x14ac:dyDescent="0.2">
      <c r="A53" s="2" t="s">
        <v>60</v>
      </c>
      <c r="B53" s="9">
        <v>18.190000000000001</v>
      </c>
      <c r="C53" s="10">
        <v>7.65</v>
      </c>
      <c r="D53" s="9">
        <v>15.45</v>
      </c>
      <c r="E53" s="9">
        <v>9.98</v>
      </c>
      <c r="F53" s="9">
        <v>25.84</v>
      </c>
      <c r="G53" s="9">
        <v>25.43</v>
      </c>
      <c r="H53" s="9">
        <v>0.42</v>
      </c>
      <c r="I53" s="21">
        <v>0.02</v>
      </c>
      <c r="J53" s="16"/>
    </row>
    <row r="54" spans="1:16" hidden="1" x14ac:dyDescent="0.2">
      <c r="A54" s="2" t="s">
        <v>61</v>
      </c>
      <c r="B54" s="9">
        <v>17.68</v>
      </c>
      <c r="C54" s="10">
        <v>9.5299999999999994</v>
      </c>
      <c r="D54" s="9">
        <v>14.02</v>
      </c>
      <c r="E54" s="9">
        <v>12.53</v>
      </c>
      <c r="F54" s="9">
        <v>27.21</v>
      </c>
      <c r="G54" s="9">
        <v>26.55</v>
      </c>
      <c r="H54" s="9">
        <v>0.66</v>
      </c>
      <c r="I54" s="21">
        <v>0.02</v>
      </c>
      <c r="J54" s="16"/>
    </row>
    <row r="55" spans="1:16" x14ac:dyDescent="0.2">
      <c r="A55" s="2" t="s">
        <v>62</v>
      </c>
      <c r="B55" s="9">
        <v>11.21</v>
      </c>
      <c r="C55" s="10">
        <v>10.65</v>
      </c>
      <c r="D55" s="9">
        <v>8.4700000000000006</v>
      </c>
      <c r="E55" s="9">
        <v>9</v>
      </c>
      <c r="F55" s="9">
        <v>21.86</v>
      </c>
      <c r="G55" s="9">
        <v>17.47</v>
      </c>
      <c r="H55" s="9">
        <v>4.3899999999999997</v>
      </c>
      <c r="I55" s="76">
        <f t="shared" ref="I55:I56" si="0">H55/G55</f>
        <v>0.25128792215226103</v>
      </c>
      <c r="J55" s="17">
        <v>1</v>
      </c>
      <c r="L55" s="68"/>
      <c r="M55" s="68"/>
      <c r="N55" s="69"/>
      <c r="O55" s="70"/>
      <c r="P55" s="70"/>
    </row>
    <row r="56" spans="1:16" x14ac:dyDescent="0.2">
      <c r="A56" s="2" t="s">
        <v>63</v>
      </c>
      <c r="B56" s="9">
        <v>14.02</v>
      </c>
      <c r="C56" s="10">
        <v>9.68</v>
      </c>
      <c r="D56" s="9">
        <v>10.99</v>
      </c>
      <c r="E56" s="9">
        <v>11.25</v>
      </c>
      <c r="F56" s="9">
        <v>23.7</v>
      </c>
      <c r="G56" s="9">
        <v>22.24</v>
      </c>
      <c r="H56" s="9">
        <v>1.46</v>
      </c>
      <c r="I56" s="76">
        <f t="shared" si="0"/>
        <v>6.5647482014388497E-2</v>
      </c>
      <c r="J56" s="17">
        <v>1</v>
      </c>
      <c r="L56" s="68"/>
      <c r="M56" s="68"/>
      <c r="N56" s="69"/>
      <c r="O56" s="70"/>
      <c r="P56" s="70"/>
    </row>
    <row r="57" spans="1:16" ht="25.5" hidden="1" x14ac:dyDescent="0.2">
      <c r="A57" s="2" t="s">
        <v>64</v>
      </c>
      <c r="B57" s="9">
        <v>26.52</v>
      </c>
      <c r="C57" s="10">
        <v>10.95</v>
      </c>
      <c r="D57" s="12">
        <v>22.5</v>
      </c>
      <c r="E57" s="9">
        <v>13.43</v>
      </c>
      <c r="F57" s="9">
        <v>37.47</v>
      </c>
      <c r="G57" s="9">
        <v>35.93</v>
      </c>
      <c r="H57" s="9">
        <v>1.55</v>
      </c>
      <c r="I57" s="21">
        <v>0.04</v>
      </c>
      <c r="J57" s="16"/>
    </row>
    <row r="58" spans="1:16" hidden="1" x14ac:dyDescent="0.2">
      <c r="A58" s="2" t="s">
        <v>65</v>
      </c>
      <c r="B58" s="12">
        <v>15.2</v>
      </c>
      <c r="C58" s="10">
        <v>7.05</v>
      </c>
      <c r="D58" s="9">
        <v>12.57</v>
      </c>
      <c r="E58" s="9">
        <v>9.23</v>
      </c>
      <c r="F58" s="9">
        <v>22.25</v>
      </c>
      <c r="G58" s="9">
        <v>21.8</v>
      </c>
      <c r="H58" s="9">
        <v>0.45</v>
      </c>
      <c r="I58" s="21">
        <v>0.02</v>
      </c>
      <c r="J58" s="16"/>
    </row>
    <row r="59" spans="1:16" x14ac:dyDescent="0.2">
      <c r="A59" s="2" t="s">
        <v>66</v>
      </c>
      <c r="B59" s="12">
        <v>12.9</v>
      </c>
      <c r="C59" s="10">
        <v>10.73</v>
      </c>
      <c r="D59" s="9">
        <v>12.67</v>
      </c>
      <c r="E59" s="9">
        <v>10.5</v>
      </c>
      <c r="F59" s="9">
        <v>23.63</v>
      </c>
      <c r="G59" s="9">
        <v>23.17</v>
      </c>
      <c r="H59" s="9">
        <v>0.45</v>
      </c>
      <c r="I59" s="76">
        <f>H59/G59</f>
        <v>1.9421665947345703E-2</v>
      </c>
      <c r="J59" s="17">
        <v>1</v>
      </c>
      <c r="L59" s="68"/>
      <c r="M59" s="68"/>
      <c r="N59" s="69"/>
      <c r="O59" s="70"/>
      <c r="P59" s="70"/>
    </row>
    <row r="60" spans="1:16" hidden="1" x14ac:dyDescent="0.2">
      <c r="A60" s="2" t="s">
        <v>67</v>
      </c>
      <c r="B60" s="9">
        <v>13.23</v>
      </c>
      <c r="C60" s="10">
        <v>10.28</v>
      </c>
      <c r="D60" s="9">
        <v>9.91</v>
      </c>
      <c r="E60" s="9">
        <v>12.83</v>
      </c>
      <c r="F60" s="9">
        <v>23.51</v>
      </c>
      <c r="G60" s="9">
        <v>22.74</v>
      </c>
      <c r="H60" s="9">
        <v>0.77</v>
      </c>
      <c r="I60" s="21">
        <v>0.03</v>
      </c>
      <c r="J60" s="16"/>
    </row>
    <row r="61" spans="1:16" hidden="1" x14ac:dyDescent="0.2">
      <c r="A61" s="2" t="s">
        <v>68</v>
      </c>
      <c r="B61" s="9">
        <v>31.23</v>
      </c>
      <c r="C61" s="10">
        <v>6.68</v>
      </c>
      <c r="D61" s="13">
        <v>27</v>
      </c>
      <c r="E61" s="9">
        <v>8.6999999999999993</v>
      </c>
      <c r="F61" s="9">
        <v>37.909999999999997</v>
      </c>
      <c r="G61" s="9">
        <v>35.700000000000003</v>
      </c>
      <c r="H61" s="9">
        <v>2.21</v>
      </c>
      <c r="I61" s="21">
        <v>0.06</v>
      </c>
      <c r="J61" s="16"/>
    </row>
    <row r="62" spans="1:16" hidden="1" x14ac:dyDescent="0.2">
      <c r="A62" s="2" t="s">
        <v>69</v>
      </c>
      <c r="B62" s="9">
        <v>17.309999999999999</v>
      </c>
      <c r="C62" s="10">
        <v>9.6</v>
      </c>
      <c r="D62" s="9">
        <v>14.21</v>
      </c>
      <c r="E62" s="9">
        <v>12.6</v>
      </c>
      <c r="F62" s="9">
        <v>26.91</v>
      </c>
      <c r="G62" s="9">
        <v>26.81</v>
      </c>
      <c r="H62" s="9">
        <v>0.1</v>
      </c>
      <c r="I62" s="21">
        <v>0</v>
      </c>
      <c r="J62" s="16"/>
    </row>
    <row r="63" spans="1:16" ht="25.5" hidden="1" x14ac:dyDescent="0.2">
      <c r="A63" s="2" t="s">
        <v>70</v>
      </c>
      <c r="B63" s="9">
        <v>15.24</v>
      </c>
      <c r="C63" s="10">
        <v>7.28</v>
      </c>
      <c r="D63" s="9">
        <v>12.98</v>
      </c>
      <c r="E63" s="9">
        <v>9.4499999999999993</v>
      </c>
      <c r="F63" s="9">
        <v>22.52</v>
      </c>
      <c r="G63" s="9">
        <v>22.43</v>
      </c>
      <c r="H63" s="9">
        <v>0.09</v>
      </c>
      <c r="I63" s="21">
        <v>0</v>
      </c>
      <c r="J63" s="16"/>
    </row>
    <row r="64" spans="1:16" hidden="1" x14ac:dyDescent="0.2">
      <c r="A64" s="2" t="s">
        <v>71</v>
      </c>
      <c r="B64" s="12">
        <v>13.8</v>
      </c>
      <c r="C64" s="10">
        <v>14.78</v>
      </c>
      <c r="D64" s="9">
        <v>10.25</v>
      </c>
      <c r="E64" s="9">
        <v>18.149999999999999</v>
      </c>
      <c r="F64" s="9">
        <v>28.58</v>
      </c>
      <c r="G64" s="9">
        <v>28.4</v>
      </c>
      <c r="H64" s="9">
        <v>0.18</v>
      </c>
      <c r="I64" s="21">
        <v>0.01</v>
      </c>
      <c r="J64" s="16"/>
    </row>
    <row r="65" spans="1:16" x14ac:dyDescent="0.2">
      <c r="A65" s="2" t="s">
        <v>72</v>
      </c>
      <c r="B65" s="9">
        <v>22.78</v>
      </c>
      <c r="C65" s="10">
        <v>14.1</v>
      </c>
      <c r="D65" s="9">
        <v>18.63</v>
      </c>
      <c r="E65" s="9">
        <v>11.54</v>
      </c>
      <c r="F65" s="9">
        <v>36.880000000000003</v>
      </c>
      <c r="G65" s="9">
        <v>30.17</v>
      </c>
      <c r="H65" s="9">
        <v>6.72</v>
      </c>
      <c r="I65" s="76">
        <f>H65/G65</f>
        <v>0.22273781902552203</v>
      </c>
      <c r="J65" s="17">
        <v>1</v>
      </c>
      <c r="L65" s="68"/>
      <c r="M65" s="68"/>
      <c r="N65" s="69"/>
      <c r="O65" s="70"/>
      <c r="P65" s="70"/>
    </row>
    <row r="66" spans="1:16" hidden="1" x14ac:dyDescent="0.2">
      <c r="A66" s="2" t="s">
        <v>73</v>
      </c>
      <c r="B66" s="12">
        <v>16.3</v>
      </c>
      <c r="C66" s="10">
        <v>9.23</v>
      </c>
      <c r="D66" s="9">
        <v>12.94</v>
      </c>
      <c r="E66" s="9">
        <v>12.08</v>
      </c>
      <c r="F66" s="9">
        <v>25.53</v>
      </c>
      <c r="G66" s="9">
        <v>25.02</v>
      </c>
      <c r="H66" s="9">
        <v>0.51</v>
      </c>
      <c r="I66" s="21">
        <v>0.02</v>
      </c>
      <c r="J66" s="16"/>
    </row>
    <row r="67" spans="1:16" x14ac:dyDescent="0.2">
      <c r="A67" s="2" t="s">
        <v>74</v>
      </c>
      <c r="B67" s="9">
        <v>14.91</v>
      </c>
      <c r="C67" s="10">
        <v>8.85</v>
      </c>
      <c r="D67" s="9">
        <v>11.57</v>
      </c>
      <c r="E67" s="9">
        <v>10.8</v>
      </c>
      <c r="F67" s="9">
        <v>23.76</v>
      </c>
      <c r="G67" s="9">
        <v>22.37</v>
      </c>
      <c r="H67" s="9">
        <v>1.39</v>
      </c>
      <c r="I67" s="76">
        <f t="shared" ref="I67:I68" si="1">H67/G67</f>
        <v>6.213679034421099E-2</v>
      </c>
      <c r="J67" s="17">
        <v>1</v>
      </c>
      <c r="L67" s="68"/>
      <c r="M67" s="68"/>
      <c r="N67" s="69"/>
      <c r="O67" s="70"/>
      <c r="P67" s="70"/>
    </row>
    <row r="68" spans="1:16" x14ac:dyDescent="0.2">
      <c r="A68" s="2" t="s">
        <v>75</v>
      </c>
      <c r="B68" s="9">
        <v>19.71</v>
      </c>
      <c r="C68" s="10">
        <v>11.55</v>
      </c>
      <c r="D68" s="12">
        <v>15.2</v>
      </c>
      <c r="E68" s="9">
        <v>14.4</v>
      </c>
      <c r="F68" s="9">
        <v>31.26</v>
      </c>
      <c r="G68" s="9">
        <v>29.6</v>
      </c>
      <c r="H68" s="9">
        <v>1.66</v>
      </c>
      <c r="I68" s="76">
        <f t="shared" si="1"/>
        <v>5.6081081081081077E-2</v>
      </c>
      <c r="J68" s="17">
        <v>1</v>
      </c>
      <c r="L68" s="68"/>
      <c r="M68" s="68"/>
      <c r="N68" s="69"/>
      <c r="O68" s="70"/>
      <c r="P68" s="70"/>
    </row>
    <row r="69" spans="1:16" hidden="1" x14ac:dyDescent="0.2">
      <c r="A69" s="2" t="s">
        <v>76</v>
      </c>
      <c r="B69" s="9">
        <v>18.760000000000002</v>
      </c>
      <c r="C69" s="10">
        <v>7.88</v>
      </c>
      <c r="D69" s="9">
        <v>16.13</v>
      </c>
      <c r="E69" s="9">
        <v>10.28</v>
      </c>
      <c r="F69" s="9">
        <v>26.64</v>
      </c>
      <c r="G69" s="9">
        <v>26.41</v>
      </c>
      <c r="H69" s="9">
        <v>0.23</v>
      </c>
      <c r="I69" s="21">
        <v>0.01</v>
      </c>
      <c r="J69" s="16"/>
    </row>
    <row r="70" spans="1:16" x14ac:dyDescent="0.2">
      <c r="A70" s="2" t="s">
        <v>77</v>
      </c>
      <c r="B70" s="9">
        <v>23.97</v>
      </c>
      <c r="C70" s="10">
        <v>11.48</v>
      </c>
      <c r="D70" s="9">
        <v>18.489999999999998</v>
      </c>
      <c r="E70" s="9">
        <v>13.88</v>
      </c>
      <c r="F70" s="9">
        <v>35.450000000000003</v>
      </c>
      <c r="G70" s="9">
        <v>32.369999999999997</v>
      </c>
      <c r="H70" s="9">
        <v>3.08</v>
      </c>
      <c r="I70" s="76">
        <f>H70/G70</f>
        <v>9.5149830089589132E-2</v>
      </c>
      <c r="J70" s="17">
        <v>1</v>
      </c>
      <c r="L70" s="68"/>
      <c r="M70" s="68"/>
      <c r="N70" s="69"/>
      <c r="O70" s="70"/>
      <c r="P70" s="70"/>
    </row>
    <row r="71" spans="1:16" hidden="1" x14ac:dyDescent="0.2">
      <c r="A71" s="2" t="s">
        <v>78</v>
      </c>
      <c r="B71" s="12">
        <v>21.6</v>
      </c>
      <c r="C71" s="10">
        <v>12.98</v>
      </c>
      <c r="D71" s="9">
        <v>17.88</v>
      </c>
      <c r="E71" s="9">
        <v>17.329999999999998</v>
      </c>
      <c r="F71" s="9">
        <v>34.58</v>
      </c>
      <c r="G71" s="9">
        <v>35.21</v>
      </c>
      <c r="H71" s="51">
        <v>-0.63</v>
      </c>
      <c r="I71" s="21">
        <v>-0.02</v>
      </c>
      <c r="J71" s="16"/>
    </row>
    <row r="72" spans="1:16" hidden="1" x14ac:dyDescent="0.2">
      <c r="A72" s="2" t="s">
        <v>79</v>
      </c>
      <c r="B72" s="9">
        <v>16.309999999999999</v>
      </c>
      <c r="C72" s="10">
        <v>9.08</v>
      </c>
      <c r="D72" s="9">
        <v>12.66</v>
      </c>
      <c r="E72" s="9">
        <v>11.85</v>
      </c>
      <c r="F72" s="9">
        <v>25.39</v>
      </c>
      <c r="G72" s="9">
        <v>24.51</v>
      </c>
      <c r="H72" s="9">
        <v>0.87</v>
      </c>
      <c r="I72" s="21">
        <v>0.04</v>
      </c>
      <c r="J72" s="16"/>
    </row>
    <row r="73" spans="1:16" hidden="1" x14ac:dyDescent="0.2">
      <c r="A73" s="2" t="s">
        <v>80</v>
      </c>
      <c r="B73" s="12">
        <v>21.2</v>
      </c>
      <c r="C73" s="10">
        <v>8.48</v>
      </c>
      <c r="D73" s="12">
        <v>17.899999999999999</v>
      </c>
      <c r="E73" s="9">
        <v>11.1</v>
      </c>
      <c r="F73" s="9">
        <v>29.68</v>
      </c>
      <c r="G73" s="9">
        <v>29</v>
      </c>
      <c r="H73" s="9">
        <v>0.67</v>
      </c>
      <c r="I73" s="21">
        <v>0.02</v>
      </c>
      <c r="J73" s="16"/>
    </row>
    <row r="74" spans="1:16" hidden="1" x14ac:dyDescent="0.2">
      <c r="A74" s="2" t="s">
        <v>81</v>
      </c>
      <c r="B74" s="9">
        <v>16.38</v>
      </c>
      <c r="C74" s="10">
        <v>13.35</v>
      </c>
      <c r="D74" s="9">
        <v>12.98</v>
      </c>
      <c r="E74" s="9">
        <v>16.649999999999999</v>
      </c>
      <c r="F74" s="9">
        <v>29.73</v>
      </c>
      <c r="G74" s="9">
        <v>29.63</v>
      </c>
      <c r="H74" s="9">
        <v>0.1</v>
      </c>
      <c r="I74" s="21">
        <v>0</v>
      </c>
      <c r="J74" s="16"/>
    </row>
    <row r="75" spans="1:16" x14ac:dyDescent="0.2">
      <c r="L75" s="70"/>
      <c r="M75" s="70"/>
      <c r="N75" s="70"/>
      <c r="O75" s="70"/>
      <c r="P75" s="70"/>
    </row>
    <row r="76" spans="1:16" ht="24.75" customHeight="1" x14ac:dyDescent="0.2">
      <c r="A76" s="80" t="s">
        <v>184</v>
      </c>
      <c r="B76" s="80"/>
      <c r="C76" s="80"/>
      <c r="D76" s="80"/>
      <c r="E76" s="80"/>
      <c r="F76" s="80"/>
      <c r="G76" s="80"/>
      <c r="H76" s="80"/>
      <c r="I76" s="80"/>
      <c r="J76" s="80"/>
      <c r="L76" s="70"/>
      <c r="M76" s="70"/>
      <c r="N76" s="70"/>
      <c r="O76" s="70"/>
      <c r="P76" s="70"/>
    </row>
    <row r="77" spans="1:16" ht="14.25" x14ac:dyDescent="0.2">
      <c r="A77" s="20"/>
      <c r="B77" s="19"/>
      <c r="C77" s="19"/>
      <c r="D77" s="19"/>
      <c r="E77" s="19"/>
      <c r="F77" s="19"/>
      <c r="G77" s="19"/>
      <c r="H77" s="19"/>
      <c r="I77" s="22"/>
      <c r="L77" s="70"/>
      <c r="M77" s="70"/>
      <c r="N77" s="70"/>
      <c r="O77" s="70"/>
      <c r="P77" s="70"/>
    </row>
    <row r="78" spans="1:16" ht="14.25" x14ac:dyDescent="0.2">
      <c r="A78" s="37" t="s">
        <v>185</v>
      </c>
      <c r="B78" s="38"/>
      <c r="C78" s="38"/>
      <c r="D78" s="38"/>
      <c r="E78" s="38"/>
      <c r="F78" s="38"/>
      <c r="G78" s="38"/>
      <c r="H78" s="38"/>
      <c r="I78" s="39">
        <f>AVERAGE(I24,I25,I27,I33,I36,I45,I56,I59,I67,I68,I70,I29,I55,I65)</f>
        <v>8.0650890865383282E-2</v>
      </c>
      <c r="L78" s="78"/>
      <c r="M78" s="70"/>
      <c r="N78" s="71"/>
      <c r="O78" s="70"/>
      <c r="P78" s="70"/>
    </row>
    <row r="79" spans="1:16" ht="14.25" x14ac:dyDescent="0.2">
      <c r="A79" s="20"/>
      <c r="B79" s="19"/>
      <c r="C79" s="19"/>
      <c r="D79" s="19"/>
      <c r="E79" s="19"/>
      <c r="F79" s="19"/>
      <c r="G79" s="19"/>
      <c r="H79" s="19"/>
      <c r="I79" s="19"/>
      <c r="L79" s="70"/>
      <c r="M79" s="70"/>
      <c r="N79" s="70"/>
      <c r="O79" s="70"/>
      <c r="P79" s="70"/>
    </row>
    <row r="80" spans="1:16" x14ac:dyDescent="0.2">
      <c r="A80" s="3" t="s">
        <v>188</v>
      </c>
      <c r="I80" t="s">
        <v>191</v>
      </c>
      <c r="L80" s="70"/>
      <c r="M80" s="70"/>
      <c r="N80" s="70"/>
      <c r="O80" s="70"/>
      <c r="P80" s="70"/>
    </row>
    <row r="81" spans="1:16" x14ac:dyDescent="0.2">
      <c r="A81" s="3" t="s">
        <v>189</v>
      </c>
      <c r="I81" t="s">
        <v>193</v>
      </c>
      <c r="L81" s="70"/>
      <c r="M81" s="70"/>
      <c r="N81" s="70"/>
      <c r="O81" s="70"/>
      <c r="P81" s="70"/>
    </row>
    <row r="82" spans="1:16" x14ac:dyDescent="0.2">
      <c r="A82" s="3" t="s">
        <v>190</v>
      </c>
    </row>
  </sheetData>
  <autoFilter ref="A1:J74">
    <filterColumn colId="9">
      <customFilters>
        <customFilter operator="notEqual" val=" "/>
      </customFilters>
    </filterColumn>
  </autoFilter>
  <mergeCells count="1">
    <mergeCell ref="A76:J76"/>
  </mergeCells>
  <pageMargins left="0.7" right="0.7" top="0.75" bottom="0.75" header="0.3" footer="0.3"/>
  <pageSetup scale="7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L83"/>
  <sheetViews>
    <sheetView zoomScale="110" zoomScaleNormal="110" workbookViewId="0">
      <selection sqref="A1:J81"/>
    </sheetView>
  </sheetViews>
  <sheetFormatPr defaultRowHeight="12.75" x14ac:dyDescent="0.2"/>
  <cols>
    <col min="1" max="1" width="61.5" customWidth="1"/>
    <col min="2" max="9" width="16" customWidth="1"/>
    <col min="10" max="10" width="17" customWidth="1"/>
  </cols>
  <sheetData>
    <row r="1" spans="1:12" x14ac:dyDescent="0.2">
      <c r="A1" s="59" t="s">
        <v>180</v>
      </c>
      <c r="B1" s="7" t="s">
        <v>0</v>
      </c>
      <c r="C1" s="7" t="s">
        <v>1</v>
      </c>
      <c r="D1" s="7" t="s">
        <v>2</v>
      </c>
      <c r="E1" s="7" t="s">
        <v>3</v>
      </c>
      <c r="F1" s="7" t="s">
        <v>4</v>
      </c>
      <c r="G1" s="7" t="s">
        <v>5</v>
      </c>
      <c r="H1" s="7" t="s">
        <v>6</v>
      </c>
      <c r="I1" s="15" t="s">
        <v>7</v>
      </c>
      <c r="J1" s="41" t="s">
        <v>160</v>
      </c>
    </row>
    <row r="2" spans="1:12" hidden="1" x14ac:dyDescent="0.2">
      <c r="A2" s="2" t="s">
        <v>9</v>
      </c>
      <c r="B2" s="9">
        <v>23.76</v>
      </c>
      <c r="C2" s="10">
        <v>66.8</v>
      </c>
      <c r="D2" s="9">
        <v>23.34</v>
      </c>
      <c r="E2" s="12">
        <v>65.599999999999994</v>
      </c>
      <c r="F2" s="9">
        <v>90.56</v>
      </c>
      <c r="G2" s="9">
        <v>88.94</v>
      </c>
      <c r="H2" s="9">
        <v>1.62</v>
      </c>
      <c r="I2" s="21">
        <v>1.8200000000000001E-2</v>
      </c>
      <c r="J2" s="16"/>
    </row>
    <row r="3" spans="1:12" hidden="1" x14ac:dyDescent="0.2">
      <c r="A3" s="2" t="s">
        <v>10</v>
      </c>
      <c r="B3" s="9">
        <v>76.23</v>
      </c>
      <c r="C3" s="10">
        <v>19.2</v>
      </c>
      <c r="D3" s="9">
        <v>76.23</v>
      </c>
      <c r="E3" s="12">
        <v>19.2</v>
      </c>
      <c r="F3" s="9">
        <v>95.43</v>
      </c>
      <c r="G3" s="9">
        <v>95.43</v>
      </c>
      <c r="H3" s="11" t="s">
        <v>82</v>
      </c>
      <c r="I3" s="21">
        <v>0</v>
      </c>
      <c r="J3" s="16"/>
    </row>
    <row r="4" spans="1:12" hidden="1" x14ac:dyDescent="0.2">
      <c r="A4" s="2" t="s">
        <v>11</v>
      </c>
      <c r="B4" s="9">
        <v>27.81</v>
      </c>
      <c r="C4" s="10">
        <v>38.799999999999997</v>
      </c>
      <c r="D4" s="9">
        <v>27.32</v>
      </c>
      <c r="E4" s="12">
        <v>38.200000000000003</v>
      </c>
      <c r="F4" s="9">
        <v>66.61</v>
      </c>
      <c r="G4" s="9">
        <v>65.52</v>
      </c>
      <c r="H4" s="9">
        <v>1.0900000000000001</v>
      </c>
      <c r="I4" s="21">
        <v>1.66E-2</v>
      </c>
      <c r="J4" s="16"/>
    </row>
    <row r="5" spans="1:12" hidden="1" x14ac:dyDescent="0.2">
      <c r="A5" s="2" t="s">
        <v>12</v>
      </c>
      <c r="B5" s="9">
        <v>17.36</v>
      </c>
      <c r="C5" s="10">
        <v>36</v>
      </c>
      <c r="D5" s="9">
        <v>17.36</v>
      </c>
      <c r="E5" s="13">
        <v>36</v>
      </c>
      <c r="F5" s="9">
        <v>53.36</v>
      </c>
      <c r="G5" s="9">
        <v>53.36</v>
      </c>
      <c r="H5" s="11" t="s">
        <v>82</v>
      </c>
      <c r="I5" s="21">
        <v>0</v>
      </c>
      <c r="J5" s="16"/>
    </row>
    <row r="6" spans="1:12" hidden="1" x14ac:dyDescent="0.2">
      <c r="A6" s="2" t="s">
        <v>13</v>
      </c>
      <c r="B6" s="9">
        <v>26.46</v>
      </c>
      <c r="C6" s="10">
        <v>13.8</v>
      </c>
      <c r="D6" s="9">
        <v>25.99</v>
      </c>
      <c r="E6" s="12">
        <v>13.6</v>
      </c>
      <c r="F6" s="9">
        <v>40.26</v>
      </c>
      <c r="G6" s="9">
        <v>39.590000000000003</v>
      </c>
      <c r="H6" s="9">
        <v>0.67</v>
      </c>
      <c r="I6" s="21">
        <v>1.6899999999999998E-2</v>
      </c>
      <c r="J6" s="16"/>
    </row>
    <row r="7" spans="1:12" hidden="1" x14ac:dyDescent="0.2">
      <c r="A7" s="2" t="s">
        <v>14</v>
      </c>
      <c r="B7" s="9">
        <v>25.54</v>
      </c>
      <c r="C7" s="10">
        <v>27.4</v>
      </c>
      <c r="D7" s="9">
        <v>25.09</v>
      </c>
      <c r="E7" s="13">
        <v>27</v>
      </c>
      <c r="F7" s="9">
        <v>52.94</v>
      </c>
      <c r="G7" s="9">
        <v>52.09</v>
      </c>
      <c r="H7" s="9">
        <v>0.85</v>
      </c>
      <c r="I7" s="21">
        <v>1.6299999999999999E-2</v>
      </c>
      <c r="J7" s="16"/>
    </row>
    <row r="8" spans="1:12" hidden="1" x14ac:dyDescent="0.2">
      <c r="A8" s="2" t="s">
        <v>15</v>
      </c>
      <c r="B8" s="9">
        <v>13.41</v>
      </c>
      <c r="C8" s="10">
        <v>28.8</v>
      </c>
      <c r="D8" s="9">
        <v>13.17</v>
      </c>
      <c r="E8" s="12">
        <v>28.2</v>
      </c>
      <c r="F8" s="9">
        <v>42.21</v>
      </c>
      <c r="G8" s="9">
        <v>41.37</v>
      </c>
      <c r="H8" s="9">
        <v>0.84</v>
      </c>
      <c r="I8" s="21">
        <v>2.0299999999999999E-2</v>
      </c>
      <c r="J8" s="16"/>
    </row>
    <row r="9" spans="1:12" hidden="1" x14ac:dyDescent="0.2">
      <c r="A9" s="2" t="s">
        <v>16</v>
      </c>
      <c r="B9" s="9">
        <v>28.26</v>
      </c>
      <c r="C9" s="10">
        <v>46</v>
      </c>
      <c r="D9" s="9">
        <v>26.22</v>
      </c>
      <c r="E9" s="13">
        <v>47</v>
      </c>
      <c r="F9" s="9">
        <v>74.260000000000005</v>
      </c>
      <c r="G9" s="9">
        <v>73.22</v>
      </c>
      <c r="H9" s="9">
        <v>1.04</v>
      </c>
      <c r="I9" s="21">
        <v>1.4200000000000001E-2</v>
      </c>
      <c r="J9" s="16"/>
    </row>
    <row r="10" spans="1:12" hidden="1" x14ac:dyDescent="0.2">
      <c r="A10" s="2" t="s">
        <v>17</v>
      </c>
      <c r="B10" s="9">
        <v>28.26</v>
      </c>
      <c r="C10" s="10">
        <v>46</v>
      </c>
      <c r="D10" s="9">
        <v>26.22</v>
      </c>
      <c r="E10" s="13">
        <v>47</v>
      </c>
      <c r="F10" s="9">
        <v>74.260000000000005</v>
      </c>
      <c r="G10" s="9">
        <v>73.22</v>
      </c>
      <c r="H10" s="9">
        <v>1.04</v>
      </c>
      <c r="I10" s="21">
        <v>1.4200000000000001E-2</v>
      </c>
      <c r="J10" s="16"/>
    </row>
    <row r="11" spans="1:12" hidden="1" x14ac:dyDescent="0.2">
      <c r="A11" s="2" t="s">
        <v>18</v>
      </c>
      <c r="B11" s="9">
        <v>28.26</v>
      </c>
      <c r="C11" s="10">
        <v>46</v>
      </c>
      <c r="D11" s="9">
        <v>28.76</v>
      </c>
      <c r="E11" s="13">
        <v>44</v>
      </c>
      <c r="F11" s="9">
        <v>74.260000000000005</v>
      </c>
      <c r="G11" s="9">
        <v>72.760000000000005</v>
      </c>
      <c r="H11" s="9">
        <v>1.5</v>
      </c>
      <c r="I11" s="21">
        <v>2.06E-2</v>
      </c>
      <c r="J11" s="16"/>
    </row>
    <row r="12" spans="1:12" hidden="1" x14ac:dyDescent="0.2">
      <c r="A12" s="2" t="s">
        <v>19</v>
      </c>
      <c r="B12" s="9">
        <v>18.149999999999999</v>
      </c>
      <c r="C12" s="10">
        <v>37.799999999999997</v>
      </c>
      <c r="D12" s="9">
        <v>17.829999999999998</v>
      </c>
      <c r="E12" s="12">
        <v>37.200000000000003</v>
      </c>
      <c r="F12" s="9">
        <v>55.95</v>
      </c>
      <c r="G12" s="9">
        <v>55.03</v>
      </c>
      <c r="H12" s="9">
        <v>0.92</v>
      </c>
      <c r="I12" s="21">
        <v>1.67E-2</v>
      </c>
      <c r="J12" s="16"/>
    </row>
    <row r="13" spans="1:12" x14ac:dyDescent="0.2">
      <c r="A13" s="2" t="s">
        <v>20</v>
      </c>
      <c r="B13" s="13">
        <v>30</v>
      </c>
      <c r="C13" s="10">
        <v>19.8</v>
      </c>
      <c r="D13" s="9">
        <v>34.840000000000003</v>
      </c>
      <c r="E13" s="12">
        <v>23.6</v>
      </c>
      <c r="F13" s="9">
        <v>49.8</v>
      </c>
      <c r="G13" s="9">
        <v>58.44</v>
      </c>
      <c r="H13" s="11">
        <v>-8.64</v>
      </c>
      <c r="I13" s="72">
        <v>-0.14779999999999999</v>
      </c>
      <c r="J13" s="17">
        <v>1</v>
      </c>
      <c r="L13" s="74"/>
    </row>
    <row r="14" spans="1:12" hidden="1" x14ac:dyDescent="0.2">
      <c r="A14" s="2" t="s">
        <v>21</v>
      </c>
      <c r="B14" s="9">
        <v>20.65</v>
      </c>
      <c r="C14" s="10">
        <v>27.4</v>
      </c>
      <c r="D14" s="9">
        <v>20.28</v>
      </c>
      <c r="E14" s="13">
        <v>27</v>
      </c>
      <c r="F14" s="9">
        <v>48.05</v>
      </c>
      <c r="G14" s="9">
        <v>47.28</v>
      </c>
      <c r="H14" s="9">
        <v>0.77</v>
      </c>
      <c r="I14" s="21">
        <v>1.6299999999999999E-2</v>
      </c>
      <c r="J14" s="16"/>
    </row>
    <row r="15" spans="1:12" hidden="1" x14ac:dyDescent="0.2">
      <c r="A15" s="2" t="s">
        <v>22</v>
      </c>
      <c r="B15" s="9">
        <v>17.57</v>
      </c>
      <c r="C15" s="10">
        <v>29</v>
      </c>
      <c r="D15" s="9">
        <v>17.23</v>
      </c>
      <c r="E15" s="12">
        <v>28.4</v>
      </c>
      <c r="F15" s="9">
        <v>46.57</v>
      </c>
      <c r="G15" s="9">
        <v>45.63</v>
      </c>
      <c r="H15" s="9">
        <v>0.94</v>
      </c>
      <c r="I15" s="21">
        <v>2.06E-2</v>
      </c>
      <c r="J15" s="16"/>
    </row>
    <row r="16" spans="1:12" hidden="1" x14ac:dyDescent="0.2">
      <c r="A16" s="2" t="s">
        <v>23</v>
      </c>
      <c r="B16" s="9">
        <v>15.77</v>
      </c>
      <c r="C16" s="10">
        <v>10</v>
      </c>
      <c r="D16" s="9">
        <v>15.45</v>
      </c>
      <c r="E16" s="12">
        <v>9.8000000000000007</v>
      </c>
      <c r="F16" s="9">
        <v>25.77</v>
      </c>
      <c r="G16" s="9">
        <v>25.25</v>
      </c>
      <c r="H16" s="9">
        <v>0.52</v>
      </c>
      <c r="I16" s="21">
        <v>2.06E-2</v>
      </c>
      <c r="J16" s="16"/>
    </row>
    <row r="17" spans="1:12" hidden="1" x14ac:dyDescent="0.2">
      <c r="A17" s="2" t="s">
        <v>24</v>
      </c>
      <c r="B17" s="9">
        <v>41.47</v>
      </c>
      <c r="C17" s="10">
        <v>24.2</v>
      </c>
      <c r="D17" s="9">
        <v>40.68</v>
      </c>
      <c r="E17" s="12">
        <v>23.8</v>
      </c>
      <c r="F17" s="9">
        <v>65.67</v>
      </c>
      <c r="G17" s="9">
        <v>64.48</v>
      </c>
      <c r="H17" s="9">
        <v>1.19</v>
      </c>
      <c r="I17" s="21">
        <v>1.8499999999999999E-2</v>
      </c>
      <c r="J17" s="16"/>
    </row>
    <row r="18" spans="1:12" hidden="1" x14ac:dyDescent="0.2">
      <c r="A18" s="2" t="s">
        <v>25</v>
      </c>
      <c r="B18" s="9">
        <v>26.44</v>
      </c>
      <c r="C18" s="10">
        <v>34.200000000000003</v>
      </c>
      <c r="D18" s="9">
        <v>26.05</v>
      </c>
      <c r="E18" s="12">
        <v>33.6</v>
      </c>
      <c r="F18" s="9">
        <v>60.64</v>
      </c>
      <c r="G18" s="9">
        <v>59.65</v>
      </c>
      <c r="H18" s="9">
        <v>0.99</v>
      </c>
      <c r="I18" s="21">
        <v>1.66E-2</v>
      </c>
      <c r="J18" s="16"/>
    </row>
    <row r="19" spans="1:12" hidden="1" x14ac:dyDescent="0.2">
      <c r="A19" s="2" t="s">
        <v>26</v>
      </c>
      <c r="B19" s="9">
        <v>21.94</v>
      </c>
      <c r="C19" s="10">
        <v>28.6</v>
      </c>
      <c r="D19" s="9">
        <v>21.55</v>
      </c>
      <c r="E19" s="13">
        <v>28</v>
      </c>
      <c r="F19" s="9">
        <v>50.54</v>
      </c>
      <c r="G19" s="9">
        <v>49.55</v>
      </c>
      <c r="H19" s="9">
        <v>0.99</v>
      </c>
      <c r="I19" s="21">
        <v>0.02</v>
      </c>
      <c r="J19" s="16"/>
    </row>
    <row r="20" spans="1:12" hidden="1" x14ac:dyDescent="0.2">
      <c r="A20" s="2" t="s">
        <v>27</v>
      </c>
      <c r="B20" s="9">
        <v>34.53</v>
      </c>
      <c r="C20" s="10">
        <v>23.6</v>
      </c>
      <c r="D20" s="9">
        <v>33.869999999999997</v>
      </c>
      <c r="E20" s="12">
        <v>23.2</v>
      </c>
      <c r="F20" s="9">
        <v>58.13</v>
      </c>
      <c r="G20" s="9">
        <v>57.07</v>
      </c>
      <c r="H20" s="9">
        <v>1.06</v>
      </c>
      <c r="I20" s="21">
        <v>1.8599999999999998E-2</v>
      </c>
      <c r="J20" s="16"/>
    </row>
    <row r="21" spans="1:12" hidden="1" x14ac:dyDescent="0.2">
      <c r="A21" s="2" t="s">
        <v>28</v>
      </c>
      <c r="B21" s="9">
        <v>31.17</v>
      </c>
      <c r="C21" s="10">
        <v>31</v>
      </c>
      <c r="D21" s="9">
        <v>30.66</v>
      </c>
      <c r="E21" s="12">
        <v>30.4</v>
      </c>
      <c r="F21" s="9">
        <v>62.17</v>
      </c>
      <c r="G21" s="9">
        <v>61.06</v>
      </c>
      <c r="H21" s="9">
        <v>1.1100000000000001</v>
      </c>
      <c r="I21" s="21">
        <v>1.8200000000000001E-2</v>
      </c>
      <c r="J21" s="16"/>
    </row>
    <row r="22" spans="1:12" hidden="1" x14ac:dyDescent="0.2">
      <c r="A22" s="2" t="s">
        <v>29</v>
      </c>
      <c r="B22" s="9">
        <v>44.47</v>
      </c>
      <c r="C22" s="10">
        <v>20.2</v>
      </c>
      <c r="D22" s="9">
        <v>43.68</v>
      </c>
      <c r="E22" s="12">
        <v>19.8</v>
      </c>
      <c r="F22" s="9">
        <v>64.67</v>
      </c>
      <c r="G22" s="9">
        <v>63.48</v>
      </c>
      <c r="H22" s="9">
        <v>1.19</v>
      </c>
      <c r="I22" s="21">
        <v>1.8700000000000001E-2</v>
      </c>
      <c r="J22" s="16"/>
    </row>
    <row r="23" spans="1:12" hidden="1" x14ac:dyDescent="0.2">
      <c r="A23" s="2" t="s">
        <v>30</v>
      </c>
      <c r="B23" s="9">
        <v>21.64</v>
      </c>
      <c r="C23" s="10">
        <v>37.4</v>
      </c>
      <c r="D23" s="9">
        <v>21.64</v>
      </c>
      <c r="E23" s="12">
        <v>37.4</v>
      </c>
      <c r="F23" s="9">
        <v>59.04</v>
      </c>
      <c r="G23" s="9">
        <v>59.04</v>
      </c>
      <c r="H23" s="11" t="s">
        <v>82</v>
      </c>
      <c r="I23" s="21">
        <v>0</v>
      </c>
      <c r="J23" s="16"/>
    </row>
    <row r="24" spans="1:12" x14ac:dyDescent="0.2">
      <c r="A24" s="2" t="s">
        <v>31</v>
      </c>
      <c r="B24" s="9">
        <v>24.32</v>
      </c>
      <c r="C24" s="10">
        <v>37.4</v>
      </c>
      <c r="D24" s="9">
        <v>26.67</v>
      </c>
      <c r="E24" s="12">
        <v>26.2</v>
      </c>
      <c r="F24" s="9">
        <v>61.72</v>
      </c>
      <c r="G24" s="9">
        <v>52.87</v>
      </c>
      <c r="H24" s="9">
        <v>8.85</v>
      </c>
      <c r="I24" s="21">
        <v>0.16739999999999999</v>
      </c>
      <c r="J24" s="17">
        <v>1</v>
      </c>
      <c r="L24" s="74"/>
    </row>
    <row r="25" spans="1:12" x14ac:dyDescent="0.2">
      <c r="A25" s="2" t="s">
        <v>32</v>
      </c>
      <c r="B25" s="9">
        <v>16.329999999999998</v>
      </c>
      <c r="C25" s="10">
        <v>27.4</v>
      </c>
      <c r="D25" s="9">
        <v>15.57</v>
      </c>
      <c r="E25" s="12">
        <v>26.2</v>
      </c>
      <c r="F25" s="9">
        <v>43.73</v>
      </c>
      <c r="G25" s="9">
        <v>41.77</v>
      </c>
      <c r="H25" s="9">
        <v>1.96</v>
      </c>
      <c r="I25" s="21">
        <v>4.6899999999999997E-2</v>
      </c>
      <c r="J25" s="17">
        <v>1</v>
      </c>
      <c r="L25" s="74"/>
    </row>
    <row r="26" spans="1:12" hidden="1" x14ac:dyDescent="0.2">
      <c r="A26" s="2" t="s">
        <v>33</v>
      </c>
      <c r="B26" s="9">
        <v>26.94</v>
      </c>
      <c r="C26" s="10">
        <v>38</v>
      </c>
      <c r="D26" s="9">
        <v>26.94</v>
      </c>
      <c r="E26" s="13">
        <v>38</v>
      </c>
      <c r="F26" s="9">
        <v>64.94</v>
      </c>
      <c r="G26" s="9">
        <v>64.94</v>
      </c>
      <c r="H26" s="11" t="s">
        <v>82</v>
      </c>
      <c r="I26" s="21">
        <v>0</v>
      </c>
      <c r="J26" s="16"/>
    </row>
    <row r="27" spans="1:12" x14ac:dyDescent="0.2">
      <c r="A27" s="2" t="s">
        <v>34</v>
      </c>
      <c r="B27" s="9">
        <v>27.51</v>
      </c>
      <c r="C27" s="10">
        <v>19.8</v>
      </c>
      <c r="D27" s="9">
        <v>27.51</v>
      </c>
      <c r="E27" s="13">
        <v>17</v>
      </c>
      <c r="F27" s="9">
        <v>47.31</v>
      </c>
      <c r="G27" s="9">
        <v>44.51</v>
      </c>
      <c r="H27" s="9">
        <v>2.8</v>
      </c>
      <c r="I27" s="21">
        <v>6.2899999999999998E-2</v>
      </c>
      <c r="J27" s="17">
        <v>1</v>
      </c>
      <c r="L27" s="74"/>
    </row>
    <row r="28" spans="1:12" hidden="1" x14ac:dyDescent="0.2">
      <c r="A28" s="2" t="s">
        <v>35</v>
      </c>
      <c r="B28" s="12">
        <v>18.3</v>
      </c>
      <c r="C28" s="10">
        <v>12.4</v>
      </c>
      <c r="D28" s="9">
        <v>19.760000000000002</v>
      </c>
      <c r="E28" s="12">
        <v>13.4</v>
      </c>
      <c r="F28" s="9">
        <v>30.7</v>
      </c>
      <c r="G28" s="9">
        <v>33.159999999999997</v>
      </c>
      <c r="H28" s="11">
        <v>-2.46</v>
      </c>
      <c r="I28" s="21">
        <v>-7.4200000000000002E-2</v>
      </c>
      <c r="J28" s="16"/>
    </row>
    <row r="29" spans="1:12" x14ac:dyDescent="0.2">
      <c r="A29" s="2" t="s">
        <v>36</v>
      </c>
      <c r="B29" s="9">
        <v>41.21</v>
      </c>
      <c r="C29" s="10">
        <v>21.2</v>
      </c>
      <c r="D29" s="9">
        <v>39.14</v>
      </c>
      <c r="E29" s="12">
        <v>20.2</v>
      </c>
      <c r="F29" s="9">
        <v>62.41</v>
      </c>
      <c r="G29" s="9">
        <v>59.34</v>
      </c>
      <c r="H29" s="9">
        <v>3.07</v>
      </c>
      <c r="I29" s="21">
        <v>5.1700000000000003E-2</v>
      </c>
      <c r="J29" s="17">
        <v>1</v>
      </c>
      <c r="L29" s="74"/>
    </row>
    <row r="30" spans="1:12" hidden="1" x14ac:dyDescent="0.2">
      <c r="A30" s="2" t="s">
        <v>37</v>
      </c>
      <c r="B30" s="9">
        <v>22.12</v>
      </c>
      <c r="C30" s="10">
        <v>19.2</v>
      </c>
      <c r="D30" s="9">
        <v>22.12</v>
      </c>
      <c r="E30" s="12">
        <v>19.2</v>
      </c>
      <c r="F30" s="9">
        <v>41.32</v>
      </c>
      <c r="G30" s="9">
        <v>41.32</v>
      </c>
      <c r="H30" s="11" t="s">
        <v>82</v>
      </c>
      <c r="I30" s="21">
        <v>0</v>
      </c>
      <c r="J30" s="16"/>
    </row>
    <row r="31" spans="1:12" hidden="1" x14ac:dyDescent="0.2">
      <c r="A31" s="2" t="s">
        <v>38</v>
      </c>
      <c r="B31" s="9">
        <v>15.47</v>
      </c>
      <c r="C31" s="10">
        <v>12.2</v>
      </c>
      <c r="D31" s="9">
        <v>15.15</v>
      </c>
      <c r="E31" s="13">
        <v>12</v>
      </c>
      <c r="F31" s="9">
        <v>27.67</v>
      </c>
      <c r="G31" s="9">
        <v>27.15</v>
      </c>
      <c r="H31" s="9">
        <v>0.52</v>
      </c>
      <c r="I31" s="21">
        <v>1.9199999999999998E-2</v>
      </c>
      <c r="J31" s="16"/>
    </row>
    <row r="32" spans="1:12" hidden="1" x14ac:dyDescent="0.2">
      <c r="A32" s="2" t="s">
        <v>39</v>
      </c>
      <c r="B32" s="9">
        <v>24.77</v>
      </c>
      <c r="C32" s="10">
        <v>32.799999999999997</v>
      </c>
      <c r="D32" s="9">
        <v>24.39</v>
      </c>
      <c r="E32" s="12">
        <v>32.200000000000003</v>
      </c>
      <c r="F32" s="9">
        <v>57.57</v>
      </c>
      <c r="G32" s="9">
        <v>56.59</v>
      </c>
      <c r="H32" s="9">
        <v>0.98</v>
      </c>
      <c r="I32" s="21">
        <v>1.7299999999999999E-2</v>
      </c>
      <c r="J32" s="16"/>
    </row>
    <row r="33" spans="1:12" x14ac:dyDescent="0.2">
      <c r="A33" s="2" t="s">
        <v>40</v>
      </c>
      <c r="B33" s="9">
        <v>17.23</v>
      </c>
      <c r="C33" s="10">
        <v>43.2</v>
      </c>
      <c r="D33" s="9">
        <v>16.72</v>
      </c>
      <c r="E33" s="13">
        <v>42</v>
      </c>
      <c r="F33" s="9">
        <v>60.43</v>
      </c>
      <c r="G33" s="9">
        <v>58.72</v>
      </c>
      <c r="H33" s="9">
        <v>1.71</v>
      </c>
      <c r="I33" s="21">
        <v>2.9100000000000001E-2</v>
      </c>
      <c r="J33" s="17">
        <v>1</v>
      </c>
      <c r="L33" s="74"/>
    </row>
    <row r="34" spans="1:12" hidden="1" x14ac:dyDescent="0.2">
      <c r="A34" s="2" t="s">
        <v>41</v>
      </c>
      <c r="B34" s="9">
        <v>34.33</v>
      </c>
      <c r="C34" s="10">
        <v>16.600000000000001</v>
      </c>
      <c r="D34" s="9">
        <v>33.72</v>
      </c>
      <c r="E34" s="12">
        <v>16.399999999999999</v>
      </c>
      <c r="F34" s="9">
        <v>50.93</v>
      </c>
      <c r="G34" s="9">
        <v>50.12</v>
      </c>
      <c r="H34" s="9">
        <v>0.81</v>
      </c>
      <c r="I34" s="21">
        <v>1.6199999999999999E-2</v>
      </c>
      <c r="J34" s="16"/>
    </row>
    <row r="35" spans="1:12" hidden="1" x14ac:dyDescent="0.2">
      <c r="A35" s="2" t="s">
        <v>42</v>
      </c>
      <c r="B35" s="9">
        <v>38.72</v>
      </c>
      <c r="C35" s="10">
        <v>12.2</v>
      </c>
      <c r="D35" s="9">
        <v>38.15</v>
      </c>
      <c r="E35" s="13">
        <v>12</v>
      </c>
      <c r="F35" s="9">
        <v>50.92</v>
      </c>
      <c r="G35" s="9">
        <v>50.15</v>
      </c>
      <c r="H35" s="9">
        <v>0.77</v>
      </c>
      <c r="I35" s="21">
        <v>1.54E-2</v>
      </c>
      <c r="J35" s="16"/>
    </row>
    <row r="36" spans="1:12" x14ac:dyDescent="0.2">
      <c r="A36" s="2" t="s">
        <v>43</v>
      </c>
      <c r="B36" s="9">
        <v>14.27</v>
      </c>
      <c r="C36" s="10">
        <v>29.2</v>
      </c>
      <c r="D36" s="9">
        <v>25.85</v>
      </c>
      <c r="E36" s="12">
        <v>21.2</v>
      </c>
      <c r="F36" s="9">
        <v>43.47</v>
      </c>
      <c r="G36" s="9">
        <v>47.05</v>
      </c>
      <c r="H36" s="11">
        <v>-3.58</v>
      </c>
      <c r="I36" s="21">
        <v>-7.6100000000000001E-2</v>
      </c>
      <c r="J36" s="17">
        <v>1</v>
      </c>
      <c r="L36" s="74"/>
    </row>
    <row r="37" spans="1:12" hidden="1" x14ac:dyDescent="0.2">
      <c r="A37" s="2" t="s">
        <v>44</v>
      </c>
      <c r="B37" s="9">
        <v>26.64</v>
      </c>
      <c r="C37" s="10">
        <v>25.6</v>
      </c>
      <c r="D37" s="9">
        <v>26.13</v>
      </c>
      <c r="E37" s="12">
        <v>25.2</v>
      </c>
      <c r="F37" s="9">
        <v>52.24</v>
      </c>
      <c r="G37" s="9">
        <v>51.33</v>
      </c>
      <c r="H37" s="9">
        <v>0.91</v>
      </c>
      <c r="I37" s="21">
        <v>1.77E-2</v>
      </c>
      <c r="J37" s="16"/>
    </row>
    <row r="38" spans="1:12" hidden="1" x14ac:dyDescent="0.2">
      <c r="A38" s="2" t="s">
        <v>45</v>
      </c>
      <c r="B38" s="9">
        <v>23.96</v>
      </c>
      <c r="C38" s="10">
        <v>17.2</v>
      </c>
      <c r="D38" s="12">
        <v>23.5</v>
      </c>
      <c r="E38" s="12">
        <v>16.8</v>
      </c>
      <c r="F38" s="9">
        <v>41.16</v>
      </c>
      <c r="G38" s="12">
        <v>40.299999999999997</v>
      </c>
      <c r="H38" s="9">
        <v>0.86</v>
      </c>
      <c r="I38" s="21">
        <v>2.1299999999999999E-2</v>
      </c>
      <c r="J38" s="16"/>
    </row>
    <row r="39" spans="1:12" hidden="1" x14ac:dyDescent="0.2">
      <c r="A39" s="2" t="s">
        <v>46</v>
      </c>
      <c r="B39" s="9">
        <v>44.61</v>
      </c>
      <c r="C39" s="10">
        <v>18.2</v>
      </c>
      <c r="D39" s="9">
        <v>43.82</v>
      </c>
      <c r="E39" s="12">
        <v>17.8</v>
      </c>
      <c r="F39" s="9">
        <v>62.81</v>
      </c>
      <c r="G39" s="9">
        <v>61.62</v>
      </c>
      <c r="H39" s="9">
        <v>1.19</v>
      </c>
      <c r="I39" s="21">
        <v>1.9300000000000001E-2</v>
      </c>
      <c r="J39" s="16"/>
    </row>
    <row r="40" spans="1:12" hidden="1" x14ac:dyDescent="0.2">
      <c r="A40" s="2" t="s">
        <v>47</v>
      </c>
      <c r="B40" s="9">
        <v>32.25</v>
      </c>
      <c r="C40" s="10">
        <v>20.8</v>
      </c>
      <c r="D40" s="9">
        <v>31.63</v>
      </c>
      <c r="E40" s="12">
        <v>20.399999999999999</v>
      </c>
      <c r="F40" s="9">
        <v>53.05</v>
      </c>
      <c r="G40" s="9">
        <v>52.03</v>
      </c>
      <c r="H40" s="9">
        <v>1.02</v>
      </c>
      <c r="I40" s="21">
        <v>1.9599999999999999E-2</v>
      </c>
      <c r="J40" s="16"/>
    </row>
    <row r="41" spans="1:12" x14ac:dyDescent="0.2">
      <c r="A41" s="2" t="s">
        <v>48</v>
      </c>
      <c r="B41" s="13">
        <v>30</v>
      </c>
      <c r="C41" s="10">
        <v>19.8</v>
      </c>
      <c r="D41" s="9">
        <v>19.059999999999999</v>
      </c>
      <c r="E41" s="12">
        <v>10.199999999999999</v>
      </c>
      <c r="F41" s="9">
        <v>49.8</v>
      </c>
      <c r="G41" s="9">
        <v>29.26</v>
      </c>
      <c r="H41" s="9">
        <v>20.54</v>
      </c>
      <c r="I41" s="72">
        <v>0.70199999999999996</v>
      </c>
      <c r="J41" s="17">
        <v>1</v>
      </c>
      <c r="L41" s="74"/>
    </row>
    <row r="42" spans="1:12" x14ac:dyDescent="0.2">
      <c r="A42" s="2" t="s">
        <v>49</v>
      </c>
      <c r="B42" s="13">
        <v>30</v>
      </c>
      <c r="C42" s="10">
        <v>19.8</v>
      </c>
      <c r="D42" s="9">
        <v>27.45</v>
      </c>
      <c r="E42" s="12">
        <v>12.2</v>
      </c>
      <c r="F42" s="9">
        <v>49.8</v>
      </c>
      <c r="G42" s="9">
        <v>39.65</v>
      </c>
      <c r="H42" s="9">
        <v>10.15</v>
      </c>
      <c r="I42" s="72">
        <v>0.25600000000000001</v>
      </c>
      <c r="J42" s="17">
        <v>1</v>
      </c>
      <c r="L42" s="74"/>
    </row>
    <row r="43" spans="1:12" x14ac:dyDescent="0.2">
      <c r="A43" s="2" t="s">
        <v>50</v>
      </c>
      <c r="B43" s="13">
        <v>30</v>
      </c>
      <c r="C43" s="10">
        <v>19.8</v>
      </c>
      <c r="D43" s="9">
        <v>22.91</v>
      </c>
      <c r="E43" s="12">
        <v>22.8</v>
      </c>
      <c r="F43" s="9">
        <v>49.8</v>
      </c>
      <c r="G43" s="9">
        <v>45.71</v>
      </c>
      <c r="H43" s="9">
        <v>4.09</v>
      </c>
      <c r="I43" s="72">
        <v>8.9499999999999996E-2</v>
      </c>
      <c r="J43" s="17">
        <v>1</v>
      </c>
      <c r="L43" s="74"/>
    </row>
    <row r="44" spans="1:12" hidden="1" x14ac:dyDescent="0.2">
      <c r="A44" s="2" t="s">
        <v>51</v>
      </c>
      <c r="B44" s="12">
        <v>22.3</v>
      </c>
      <c r="C44" s="10">
        <v>33</v>
      </c>
      <c r="D44" s="9">
        <v>21.94</v>
      </c>
      <c r="E44" s="12">
        <v>32.4</v>
      </c>
      <c r="F44" s="9">
        <v>55.3</v>
      </c>
      <c r="G44" s="9">
        <v>54.34</v>
      </c>
      <c r="H44" s="9">
        <v>0.96</v>
      </c>
      <c r="I44" s="21">
        <v>1.77E-2</v>
      </c>
      <c r="J44" s="16"/>
    </row>
    <row r="45" spans="1:12" x14ac:dyDescent="0.2">
      <c r="A45" s="2" t="s">
        <v>52</v>
      </c>
      <c r="B45" s="9">
        <v>16.510000000000002</v>
      </c>
      <c r="C45" s="10">
        <v>34.799999999999997</v>
      </c>
      <c r="D45" s="9">
        <v>16.420000000000002</v>
      </c>
      <c r="E45" s="12">
        <v>34.799999999999997</v>
      </c>
      <c r="F45" s="9">
        <v>51.31</v>
      </c>
      <c r="G45" s="9">
        <v>51.22</v>
      </c>
      <c r="H45" s="9">
        <v>0.09</v>
      </c>
      <c r="I45" s="21">
        <v>1.8E-3</v>
      </c>
      <c r="J45" s="17">
        <v>1</v>
      </c>
      <c r="L45" s="74"/>
    </row>
    <row r="46" spans="1:12" hidden="1" x14ac:dyDescent="0.2">
      <c r="A46" s="2" t="s">
        <v>53</v>
      </c>
      <c r="B46" s="9">
        <v>30.16</v>
      </c>
      <c r="C46" s="10">
        <v>39.4</v>
      </c>
      <c r="D46" s="9">
        <v>30.16</v>
      </c>
      <c r="E46" s="12">
        <v>39.4</v>
      </c>
      <c r="F46" s="9">
        <v>69.56</v>
      </c>
      <c r="G46" s="9">
        <v>69.56</v>
      </c>
      <c r="H46" s="11" t="s">
        <v>82</v>
      </c>
      <c r="I46" s="21">
        <v>0</v>
      </c>
      <c r="J46" s="16"/>
    </row>
    <row r="47" spans="1:12" hidden="1" x14ac:dyDescent="0.2">
      <c r="A47" s="2" t="s">
        <v>54</v>
      </c>
      <c r="B47" s="9">
        <v>38.049999999999997</v>
      </c>
      <c r="C47" s="10">
        <v>27.8</v>
      </c>
      <c r="D47" s="9">
        <v>37.76</v>
      </c>
      <c r="E47" s="12">
        <v>27.6</v>
      </c>
      <c r="F47" s="9">
        <v>65.849999999999994</v>
      </c>
      <c r="G47" s="9">
        <v>65.36</v>
      </c>
      <c r="H47" s="9">
        <v>0.49</v>
      </c>
      <c r="I47" s="21">
        <v>7.4999999999999997E-3</v>
      </c>
      <c r="J47" s="16"/>
    </row>
    <row r="48" spans="1:12" hidden="1" x14ac:dyDescent="0.2">
      <c r="A48" s="2" t="s">
        <v>55</v>
      </c>
      <c r="B48" s="9">
        <v>38.44</v>
      </c>
      <c r="C48" s="10">
        <v>23</v>
      </c>
      <c r="D48" s="9">
        <v>37.76</v>
      </c>
      <c r="E48" s="12">
        <v>22.6</v>
      </c>
      <c r="F48" s="9">
        <v>61.44</v>
      </c>
      <c r="G48" s="9">
        <v>60.36</v>
      </c>
      <c r="H48" s="9">
        <v>1.08</v>
      </c>
      <c r="I48" s="21">
        <v>1.7899999999999999E-2</v>
      </c>
      <c r="J48" s="16"/>
    </row>
    <row r="49" spans="1:12" hidden="1" x14ac:dyDescent="0.2">
      <c r="A49" s="2" t="s">
        <v>56</v>
      </c>
      <c r="B49" s="9">
        <v>49.98</v>
      </c>
      <c r="C49" s="10">
        <v>31.2</v>
      </c>
      <c r="D49" s="9">
        <v>49.98</v>
      </c>
      <c r="E49" s="12">
        <v>31.2</v>
      </c>
      <c r="F49" s="9">
        <v>81.180000000000007</v>
      </c>
      <c r="G49" s="9">
        <v>81.180000000000007</v>
      </c>
      <c r="H49" s="11" t="s">
        <v>82</v>
      </c>
      <c r="I49" s="21">
        <v>0</v>
      </c>
      <c r="J49" s="16"/>
    </row>
    <row r="50" spans="1:12" hidden="1" x14ac:dyDescent="0.2">
      <c r="A50" s="2" t="s">
        <v>57</v>
      </c>
      <c r="B50" s="9">
        <v>23.69</v>
      </c>
      <c r="C50" s="10">
        <v>36.4</v>
      </c>
      <c r="D50" s="9">
        <v>21.69</v>
      </c>
      <c r="E50" s="12">
        <v>33.4</v>
      </c>
      <c r="F50" s="9">
        <v>60.09</v>
      </c>
      <c r="G50" s="9">
        <v>55.09</v>
      </c>
      <c r="H50" s="9">
        <v>5</v>
      </c>
      <c r="I50" s="21">
        <v>9.0800000000000006E-2</v>
      </c>
      <c r="J50" s="16"/>
    </row>
    <row r="51" spans="1:12" hidden="1" x14ac:dyDescent="0.2">
      <c r="A51" s="2" t="s">
        <v>58</v>
      </c>
      <c r="B51" s="9">
        <v>28.27</v>
      </c>
      <c r="C51" s="10">
        <v>31.6</v>
      </c>
      <c r="D51" s="9">
        <v>27.69</v>
      </c>
      <c r="E51" s="13">
        <v>31</v>
      </c>
      <c r="F51" s="9">
        <v>59.87</v>
      </c>
      <c r="G51" s="9">
        <v>58.69</v>
      </c>
      <c r="H51" s="9">
        <v>1.18</v>
      </c>
      <c r="I51" s="21">
        <v>2.01E-2</v>
      </c>
      <c r="J51" s="16"/>
    </row>
    <row r="52" spans="1:12" hidden="1" x14ac:dyDescent="0.2">
      <c r="A52" s="2" t="s">
        <v>59</v>
      </c>
      <c r="B52" s="9">
        <v>35.69</v>
      </c>
      <c r="C52" s="10">
        <v>31.6</v>
      </c>
      <c r="D52" s="9">
        <v>35.11</v>
      </c>
      <c r="E52" s="13">
        <v>31</v>
      </c>
      <c r="F52" s="9">
        <v>67.290000000000006</v>
      </c>
      <c r="G52" s="9">
        <v>66.11</v>
      </c>
      <c r="H52" s="9">
        <v>1.18</v>
      </c>
      <c r="I52" s="21">
        <v>1.78E-2</v>
      </c>
      <c r="J52" s="16"/>
    </row>
    <row r="53" spans="1:12" hidden="1" x14ac:dyDescent="0.2">
      <c r="A53" s="2" t="s">
        <v>60</v>
      </c>
      <c r="B53" s="9">
        <v>32.19</v>
      </c>
      <c r="C53" s="10">
        <v>19.600000000000001</v>
      </c>
      <c r="D53" s="9">
        <v>31.62</v>
      </c>
      <c r="E53" s="12">
        <v>19.2</v>
      </c>
      <c r="F53" s="9">
        <v>51.79</v>
      </c>
      <c r="G53" s="9">
        <v>50.82</v>
      </c>
      <c r="H53" s="9">
        <v>0.97</v>
      </c>
      <c r="I53" s="21">
        <v>1.9099999999999999E-2</v>
      </c>
      <c r="J53" s="16"/>
    </row>
    <row r="54" spans="1:12" hidden="1" x14ac:dyDescent="0.2">
      <c r="A54" s="2" t="s">
        <v>61</v>
      </c>
      <c r="B54" s="9">
        <v>37.42</v>
      </c>
      <c r="C54" s="10">
        <v>33</v>
      </c>
      <c r="D54" s="9">
        <v>36.76</v>
      </c>
      <c r="E54" s="12">
        <v>32.4</v>
      </c>
      <c r="F54" s="9">
        <v>70.42</v>
      </c>
      <c r="G54" s="9">
        <v>69.16</v>
      </c>
      <c r="H54" s="9">
        <v>1.26</v>
      </c>
      <c r="I54" s="21">
        <v>1.8200000000000001E-2</v>
      </c>
      <c r="J54" s="16"/>
    </row>
    <row r="55" spans="1:12" x14ac:dyDescent="0.2">
      <c r="A55" s="2" t="s">
        <v>62</v>
      </c>
      <c r="B55" s="9">
        <v>16.02</v>
      </c>
      <c r="C55" s="10">
        <v>31.4</v>
      </c>
      <c r="D55" s="9">
        <v>8.3800000000000008</v>
      </c>
      <c r="E55" s="13">
        <v>34</v>
      </c>
      <c r="F55" s="9">
        <v>47.42</v>
      </c>
      <c r="G55" s="9">
        <v>42.38</v>
      </c>
      <c r="H55" s="9">
        <v>5.04</v>
      </c>
      <c r="I55" s="21">
        <v>0.11890000000000001</v>
      </c>
      <c r="J55" s="17">
        <v>1</v>
      </c>
      <c r="L55" s="74"/>
    </row>
    <row r="56" spans="1:12" x14ac:dyDescent="0.2">
      <c r="A56" s="2" t="s">
        <v>63</v>
      </c>
      <c r="B56" s="9">
        <v>22.02</v>
      </c>
      <c r="C56" s="10">
        <v>25</v>
      </c>
      <c r="D56" s="9">
        <v>22.97</v>
      </c>
      <c r="E56" s="13">
        <v>21</v>
      </c>
      <c r="F56" s="9">
        <v>47.02</v>
      </c>
      <c r="G56" s="9">
        <v>43.97</v>
      </c>
      <c r="H56" s="9">
        <v>3.05</v>
      </c>
      <c r="I56" s="21">
        <v>6.9400000000000003E-2</v>
      </c>
      <c r="J56" s="17">
        <v>1</v>
      </c>
      <c r="L56" s="74"/>
    </row>
    <row r="57" spans="1:12" hidden="1" x14ac:dyDescent="0.2">
      <c r="A57" s="2" t="s">
        <v>64</v>
      </c>
      <c r="B57" s="9">
        <v>34.229999999999997</v>
      </c>
      <c r="C57" s="10">
        <v>28</v>
      </c>
      <c r="D57" s="9">
        <v>33.619999999999997</v>
      </c>
      <c r="E57" s="12">
        <v>27.6</v>
      </c>
      <c r="F57" s="9">
        <v>62.23</v>
      </c>
      <c r="G57" s="9">
        <v>61.22</v>
      </c>
      <c r="H57" s="9">
        <v>1.01</v>
      </c>
      <c r="I57" s="21">
        <v>1.6500000000000001E-2</v>
      </c>
      <c r="J57" s="16"/>
    </row>
    <row r="58" spans="1:12" hidden="1" x14ac:dyDescent="0.2">
      <c r="A58" s="2" t="s">
        <v>65</v>
      </c>
      <c r="B58" s="9">
        <v>31.13</v>
      </c>
      <c r="C58" s="10">
        <v>17.600000000000001</v>
      </c>
      <c r="D58" s="9">
        <v>30.62</v>
      </c>
      <c r="E58" s="12">
        <v>17.399999999999999</v>
      </c>
      <c r="F58" s="9">
        <v>48.73</v>
      </c>
      <c r="G58" s="9">
        <v>48.02</v>
      </c>
      <c r="H58" s="9">
        <v>0.71</v>
      </c>
      <c r="I58" s="21">
        <v>1.4800000000000001E-2</v>
      </c>
      <c r="J58" s="16"/>
    </row>
    <row r="59" spans="1:12" x14ac:dyDescent="0.2">
      <c r="A59" s="2" t="s">
        <v>83</v>
      </c>
      <c r="B59" s="9">
        <v>26.55</v>
      </c>
      <c r="C59" s="10">
        <v>28.4</v>
      </c>
      <c r="D59" s="9">
        <v>26.08</v>
      </c>
      <c r="E59" s="12">
        <v>27.8</v>
      </c>
      <c r="F59" s="9">
        <v>54.95</v>
      </c>
      <c r="G59" s="9">
        <v>53.88</v>
      </c>
      <c r="H59" s="9">
        <v>1.07</v>
      </c>
      <c r="I59" s="21">
        <v>1.9900000000000001E-2</v>
      </c>
      <c r="J59" s="17">
        <v>1</v>
      </c>
      <c r="L59" s="74"/>
    </row>
    <row r="60" spans="1:12" hidden="1" x14ac:dyDescent="0.2">
      <c r="A60" s="2" t="s">
        <v>67</v>
      </c>
      <c r="B60" s="9">
        <v>16.87</v>
      </c>
      <c r="C60" s="10">
        <v>40.4</v>
      </c>
      <c r="D60" s="9">
        <v>16.87</v>
      </c>
      <c r="E60" s="12">
        <v>40.4</v>
      </c>
      <c r="F60" s="9">
        <v>57.27</v>
      </c>
      <c r="G60" s="9">
        <v>57.27</v>
      </c>
      <c r="H60" s="11" t="s">
        <v>82</v>
      </c>
      <c r="I60" s="21">
        <v>0</v>
      </c>
      <c r="J60" s="16"/>
    </row>
    <row r="61" spans="1:12" hidden="1" x14ac:dyDescent="0.2">
      <c r="A61" s="2" t="s">
        <v>68</v>
      </c>
      <c r="B61" s="9">
        <v>42.86</v>
      </c>
      <c r="C61" s="10">
        <v>16.2</v>
      </c>
      <c r="D61" s="12">
        <v>42.1</v>
      </c>
      <c r="E61" s="13">
        <v>16</v>
      </c>
      <c r="F61" s="9">
        <v>59.06</v>
      </c>
      <c r="G61" s="12">
        <v>58.1</v>
      </c>
      <c r="H61" s="9">
        <v>0.96</v>
      </c>
      <c r="I61" s="21">
        <v>1.6500000000000001E-2</v>
      </c>
      <c r="J61" s="16"/>
    </row>
    <row r="62" spans="1:12" hidden="1" x14ac:dyDescent="0.2">
      <c r="A62" s="2" t="s">
        <v>69</v>
      </c>
      <c r="B62" s="9">
        <v>23.62</v>
      </c>
      <c r="C62" s="10">
        <v>32.200000000000003</v>
      </c>
      <c r="D62" s="12">
        <v>23.2</v>
      </c>
      <c r="E62" s="12">
        <v>31.6</v>
      </c>
      <c r="F62" s="9">
        <v>55.82</v>
      </c>
      <c r="G62" s="12">
        <v>54.8</v>
      </c>
      <c r="H62" s="9">
        <v>1.02</v>
      </c>
      <c r="I62" s="21">
        <v>1.8599999999999998E-2</v>
      </c>
      <c r="J62" s="16"/>
    </row>
    <row r="63" spans="1:12" hidden="1" x14ac:dyDescent="0.2">
      <c r="A63" s="2" t="s">
        <v>70</v>
      </c>
      <c r="B63" s="9">
        <v>27.14</v>
      </c>
      <c r="C63" s="10">
        <v>28</v>
      </c>
      <c r="D63" s="9">
        <v>26.66</v>
      </c>
      <c r="E63" s="12">
        <v>27.6</v>
      </c>
      <c r="F63" s="9">
        <v>55.14</v>
      </c>
      <c r="G63" s="9">
        <v>54.26</v>
      </c>
      <c r="H63" s="9">
        <v>0.88</v>
      </c>
      <c r="I63" s="21">
        <v>1.6199999999999999E-2</v>
      </c>
      <c r="J63" s="16"/>
    </row>
    <row r="64" spans="1:12" hidden="1" x14ac:dyDescent="0.2">
      <c r="A64" s="2" t="s">
        <v>71</v>
      </c>
      <c r="B64" s="9">
        <v>26.02</v>
      </c>
      <c r="C64" s="10">
        <v>36.4</v>
      </c>
      <c r="D64" s="12">
        <v>25.6</v>
      </c>
      <c r="E64" s="12">
        <v>35.799999999999997</v>
      </c>
      <c r="F64" s="9">
        <v>62.42</v>
      </c>
      <c r="G64" s="12">
        <v>61.4</v>
      </c>
      <c r="H64" s="9">
        <v>1.02</v>
      </c>
      <c r="I64" s="21">
        <v>1.66E-2</v>
      </c>
      <c r="J64" s="16"/>
    </row>
    <row r="65" spans="1:12" x14ac:dyDescent="0.2">
      <c r="A65" s="2" t="s">
        <v>72</v>
      </c>
      <c r="B65" s="9">
        <v>30.47</v>
      </c>
      <c r="C65" s="10">
        <v>56.36</v>
      </c>
      <c r="D65" s="12">
        <v>24.8</v>
      </c>
      <c r="E65" s="9">
        <v>45.86</v>
      </c>
      <c r="F65" s="9">
        <v>86.83</v>
      </c>
      <c r="G65" s="9">
        <v>70.66</v>
      </c>
      <c r="H65" s="9">
        <v>16.170000000000002</v>
      </c>
      <c r="I65" s="21">
        <v>0.2288</v>
      </c>
      <c r="J65" s="17">
        <v>1</v>
      </c>
      <c r="L65" s="74"/>
    </row>
    <row r="66" spans="1:12" hidden="1" x14ac:dyDescent="0.2">
      <c r="A66" s="2" t="s">
        <v>73</v>
      </c>
      <c r="B66" s="9">
        <v>16.63</v>
      </c>
      <c r="C66" s="10">
        <v>33.4</v>
      </c>
      <c r="D66" s="9">
        <v>16.34</v>
      </c>
      <c r="E66" s="12">
        <v>32.799999999999997</v>
      </c>
      <c r="F66" s="9">
        <v>50.03</v>
      </c>
      <c r="G66" s="9">
        <v>49.14</v>
      </c>
      <c r="H66" s="9">
        <v>0.89</v>
      </c>
      <c r="I66" s="21">
        <v>1.8100000000000002E-2</v>
      </c>
      <c r="J66" s="16"/>
    </row>
    <row r="67" spans="1:12" x14ac:dyDescent="0.2">
      <c r="A67" s="2" t="s">
        <v>74</v>
      </c>
      <c r="B67" s="9">
        <v>14.76</v>
      </c>
      <c r="C67" s="10">
        <v>29.8</v>
      </c>
      <c r="D67" s="9">
        <v>13.54</v>
      </c>
      <c r="E67" s="12">
        <v>27.4</v>
      </c>
      <c r="F67" s="9">
        <v>44.56</v>
      </c>
      <c r="G67" s="9">
        <v>40.94</v>
      </c>
      <c r="H67" s="9">
        <v>3.62</v>
      </c>
      <c r="I67" s="21">
        <v>8.8400000000000006E-2</v>
      </c>
      <c r="J67" s="17">
        <v>1</v>
      </c>
      <c r="L67" s="74"/>
    </row>
    <row r="68" spans="1:12" x14ac:dyDescent="0.2">
      <c r="A68" s="2" t="s">
        <v>75</v>
      </c>
      <c r="B68" s="9">
        <v>31.96</v>
      </c>
      <c r="C68" s="10">
        <v>31.8</v>
      </c>
      <c r="D68" s="9">
        <v>31.96</v>
      </c>
      <c r="E68" s="12">
        <v>28.6</v>
      </c>
      <c r="F68" s="9">
        <v>63.76</v>
      </c>
      <c r="G68" s="9">
        <v>60.56</v>
      </c>
      <c r="H68" s="9">
        <v>3.2</v>
      </c>
      <c r="I68" s="21">
        <v>5.28E-2</v>
      </c>
      <c r="J68" s="17">
        <v>1</v>
      </c>
      <c r="L68" s="74"/>
    </row>
    <row r="69" spans="1:12" hidden="1" x14ac:dyDescent="0.2">
      <c r="A69" s="2" t="s">
        <v>76</v>
      </c>
      <c r="B69" s="9">
        <v>29.23</v>
      </c>
      <c r="C69" s="10">
        <v>17.2</v>
      </c>
      <c r="D69" s="9">
        <v>28.67</v>
      </c>
      <c r="E69" s="12">
        <v>16.8</v>
      </c>
      <c r="F69" s="9">
        <v>46.43</v>
      </c>
      <c r="G69" s="9">
        <v>45.47</v>
      </c>
      <c r="H69" s="9">
        <v>0.96</v>
      </c>
      <c r="I69" s="21">
        <v>2.1100000000000001E-2</v>
      </c>
      <c r="J69" s="16"/>
    </row>
    <row r="70" spans="1:12" x14ac:dyDescent="0.2">
      <c r="A70" s="2" t="s">
        <v>77</v>
      </c>
      <c r="B70" s="9">
        <v>41.71</v>
      </c>
      <c r="C70" s="10">
        <v>35.799999999999997</v>
      </c>
      <c r="D70" s="9">
        <v>39.25</v>
      </c>
      <c r="E70" s="12">
        <v>33.6</v>
      </c>
      <c r="F70" s="9">
        <v>77.510000000000005</v>
      </c>
      <c r="G70" s="9">
        <v>72.849999999999994</v>
      </c>
      <c r="H70" s="9">
        <v>4.66</v>
      </c>
      <c r="I70" s="21">
        <v>6.4000000000000001E-2</v>
      </c>
      <c r="J70" s="17">
        <v>1</v>
      </c>
      <c r="L70" s="74"/>
    </row>
    <row r="71" spans="1:12" hidden="1" x14ac:dyDescent="0.2">
      <c r="A71" s="2" t="s">
        <v>78</v>
      </c>
      <c r="B71" s="9">
        <v>31.76</v>
      </c>
      <c r="C71" s="10">
        <v>21.8</v>
      </c>
      <c r="D71" s="9">
        <v>31.76</v>
      </c>
      <c r="E71" s="12">
        <v>21.8</v>
      </c>
      <c r="F71" s="9">
        <v>53.56</v>
      </c>
      <c r="G71" s="9">
        <v>53.56</v>
      </c>
      <c r="H71" s="11" t="s">
        <v>82</v>
      </c>
      <c r="I71" s="21">
        <v>0</v>
      </c>
      <c r="J71" s="16"/>
    </row>
    <row r="72" spans="1:12" hidden="1" x14ac:dyDescent="0.2">
      <c r="A72" s="2" t="s">
        <v>79</v>
      </c>
      <c r="B72" s="9">
        <v>24.74</v>
      </c>
      <c r="C72" s="10">
        <v>22.2</v>
      </c>
      <c r="D72" s="12">
        <v>24.3</v>
      </c>
      <c r="E72" s="12">
        <v>21.8</v>
      </c>
      <c r="F72" s="9">
        <v>46.94</v>
      </c>
      <c r="G72" s="12">
        <v>46.1</v>
      </c>
      <c r="H72" s="9">
        <v>0.84</v>
      </c>
      <c r="I72" s="21">
        <v>1.8200000000000001E-2</v>
      </c>
      <c r="J72" s="16"/>
    </row>
    <row r="73" spans="1:12" hidden="1" x14ac:dyDescent="0.2">
      <c r="A73" s="2" t="s">
        <v>80</v>
      </c>
      <c r="B73" s="9">
        <v>21.05</v>
      </c>
      <c r="C73" s="10">
        <v>41.4</v>
      </c>
      <c r="D73" s="9">
        <v>20.68</v>
      </c>
      <c r="E73" s="12">
        <v>40.6</v>
      </c>
      <c r="F73" s="9">
        <v>62.45</v>
      </c>
      <c r="G73" s="9">
        <v>61.28</v>
      </c>
      <c r="H73" s="9">
        <v>1.17</v>
      </c>
      <c r="I73" s="21">
        <v>1.9099999999999999E-2</v>
      </c>
      <c r="J73" s="16"/>
    </row>
    <row r="74" spans="1:12" hidden="1" x14ac:dyDescent="0.2">
      <c r="A74" s="2" t="s">
        <v>81</v>
      </c>
      <c r="B74" s="9">
        <v>25.19</v>
      </c>
      <c r="C74" s="10">
        <v>29</v>
      </c>
      <c r="D74" s="9">
        <v>25.19</v>
      </c>
      <c r="E74" s="13">
        <v>29</v>
      </c>
      <c r="F74" s="9">
        <v>54.19</v>
      </c>
      <c r="G74" s="9">
        <v>54.19</v>
      </c>
      <c r="H74" s="11" t="s">
        <v>82</v>
      </c>
      <c r="I74" s="21">
        <v>0</v>
      </c>
      <c r="J74" s="16"/>
    </row>
    <row r="76" spans="1:12" ht="24.75" customHeight="1" x14ac:dyDescent="0.2">
      <c r="A76" s="80" t="s">
        <v>184</v>
      </c>
      <c r="B76" s="80"/>
      <c r="C76" s="80"/>
      <c r="D76" s="80"/>
      <c r="E76" s="80"/>
      <c r="F76" s="80"/>
      <c r="G76" s="80"/>
      <c r="H76" s="80"/>
      <c r="I76" s="80"/>
      <c r="J76" s="80"/>
    </row>
    <row r="77" spans="1:12" ht="14.25" x14ac:dyDescent="0.2">
      <c r="A77" s="20"/>
      <c r="B77" s="20"/>
      <c r="C77" s="20"/>
      <c r="D77" s="20"/>
      <c r="E77" s="20"/>
      <c r="F77" s="20"/>
      <c r="G77" s="20"/>
      <c r="H77" s="20"/>
      <c r="I77" s="22"/>
    </row>
    <row r="78" spans="1:12" ht="14.25" x14ac:dyDescent="0.2">
      <c r="A78" s="37" t="s">
        <v>186</v>
      </c>
      <c r="B78" s="38"/>
      <c r="C78" s="38"/>
      <c r="D78" s="38"/>
      <c r="E78" s="38"/>
      <c r="F78" s="38"/>
      <c r="G78" s="38"/>
      <c r="H78" s="38"/>
      <c r="I78" s="39">
        <f>AVERAGE(I24,I25,I27,I33,I45,I56,I59,I67,I68,I70,I36,I29,I55,I65)</f>
        <v>6.6135714285714284E-2</v>
      </c>
      <c r="L78" s="79"/>
    </row>
    <row r="80" spans="1:12" x14ac:dyDescent="0.2">
      <c r="I80" t="s">
        <v>191</v>
      </c>
    </row>
    <row r="81" spans="9:9" x14ac:dyDescent="0.2">
      <c r="I81" t="s">
        <v>194</v>
      </c>
    </row>
    <row r="83" spans="9:9" x14ac:dyDescent="0.2">
      <c r="I83" s="73"/>
    </row>
  </sheetData>
  <autoFilter ref="A1:J74">
    <filterColumn colId="9">
      <customFilters>
        <customFilter operator="notEqual" val=" "/>
      </customFilters>
    </filterColumn>
  </autoFilter>
  <mergeCells count="1">
    <mergeCell ref="A76:J76"/>
  </mergeCells>
  <pageMargins left="0.7" right="0.7" top="0.75" bottom="0.75" header="0.3" footer="0.3"/>
  <pageSetup scale="66"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L93"/>
  <sheetViews>
    <sheetView zoomScale="110" zoomScaleNormal="110" workbookViewId="0">
      <selection activeCell="I86" sqref="I86"/>
    </sheetView>
  </sheetViews>
  <sheetFormatPr defaultRowHeight="12.75" x14ac:dyDescent="0.2"/>
  <cols>
    <col min="1" max="1" width="73.83203125" style="1" customWidth="1"/>
    <col min="2" max="2" width="15.83203125" style="31" customWidth="1"/>
    <col min="3" max="9" width="15.1640625" style="31" customWidth="1"/>
    <col min="10" max="10" width="18.83203125" style="31" customWidth="1"/>
    <col min="12" max="12" width="25.83203125" customWidth="1"/>
  </cols>
  <sheetData>
    <row r="1" spans="1:12" x14ac:dyDescent="0.2">
      <c r="A1" s="60" t="s">
        <v>181</v>
      </c>
      <c r="B1" s="7" t="s">
        <v>85</v>
      </c>
      <c r="C1" s="7" t="s">
        <v>86</v>
      </c>
      <c r="D1" s="7" t="s">
        <v>87</v>
      </c>
      <c r="E1" s="7" t="s">
        <v>88</v>
      </c>
      <c r="F1" s="7" t="s">
        <v>89</v>
      </c>
      <c r="G1" s="7" t="s">
        <v>4</v>
      </c>
      <c r="H1" s="7" t="s">
        <v>90</v>
      </c>
      <c r="I1" s="7" t="s">
        <v>7</v>
      </c>
      <c r="J1" s="40" t="s">
        <v>160</v>
      </c>
    </row>
    <row r="2" spans="1:12" hidden="1" x14ac:dyDescent="0.2">
      <c r="A2" s="27" t="s">
        <v>9</v>
      </c>
      <c r="B2" s="28">
        <v>32.58</v>
      </c>
      <c r="C2" s="28">
        <v>18.829999999999998</v>
      </c>
      <c r="D2" s="28">
        <v>27.76</v>
      </c>
      <c r="E2" s="28">
        <v>21.6</v>
      </c>
      <c r="F2" s="28">
        <v>51.41</v>
      </c>
      <c r="G2" s="28">
        <v>49.36</v>
      </c>
      <c r="H2" s="28">
        <v>2.0499999999999998</v>
      </c>
      <c r="I2" s="29">
        <v>4.1399999999999999E-2</v>
      </c>
    </row>
    <row r="3" spans="1:12" x14ac:dyDescent="0.2">
      <c r="A3" s="27" t="s">
        <v>10</v>
      </c>
      <c r="B3" s="28">
        <v>42.31</v>
      </c>
      <c r="C3" s="28">
        <v>6</v>
      </c>
      <c r="D3" s="28">
        <v>36.950000000000003</v>
      </c>
      <c r="E3" s="28">
        <v>8.32</v>
      </c>
      <c r="F3" s="28">
        <v>48.31</v>
      </c>
      <c r="G3" s="28">
        <v>45.27</v>
      </c>
      <c r="H3" s="75">
        <f>F3-G3</f>
        <v>3.0399999999999991</v>
      </c>
      <c r="I3" s="29">
        <v>6.7199999999999996E-2</v>
      </c>
      <c r="J3" s="32">
        <v>1</v>
      </c>
      <c r="L3" s="74"/>
    </row>
    <row r="4" spans="1:12" hidden="1" x14ac:dyDescent="0.2">
      <c r="A4" s="27" t="s">
        <v>92</v>
      </c>
      <c r="B4" s="28">
        <v>23.94</v>
      </c>
      <c r="C4" s="28">
        <v>9.0399999999999991</v>
      </c>
      <c r="D4" s="28">
        <v>19.87</v>
      </c>
      <c r="E4" s="28">
        <v>13.28</v>
      </c>
      <c r="F4" s="28">
        <v>32.979999999999997</v>
      </c>
      <c r="G4" s="28">
        <v>33.15</v>
      </c>
      <c r="H4" s="30" t="s">
        <v>93</v>
      </c>
      <c r="I4" s="53" t="s">
        <v>170</v>
      </c>
    </row>
    <row r="5" spans="1:12" hidden="1" x14ac:dyDescent="0.2">
      <c r="A5" s="27" t="s">
        <v>94</v>
      </c>
      <c r="B5" s="28">
        <v>19.95</v>
      </c>
      <c r="C5" s="28">
        <v>8.4</v>
      </c>
      <c r="D5" s="28">
        <v>15.59</v>
      </c>
      <c r="E5" s="28">
        <v>12.64</v>
      </c>
      <c r="F5" s="28">
        <v>28.35</v>
      </c>
      <c r="G5" s="28">
        <v>28.23</v>
      </c>
      <c r="H5" s="28">
        <v>0.12</v>
      </c>
      <c r="I5" s="29">
        <v>4.3E-3</v>
      </c>
    </row>
    <row r="6" spans="1:12" x14ac:dyDescent="0.2">
      <c r="A6" s="27" t="s">
        <v>13</v>
      </c>
      <c r="B6" s="28">
        <v>17.8</v>
      </c>
      <c r="C6" s="28">
        <v>6.08</v>
      </c>
      <c r="D6" s="28">
        <v>14.64</v>
      </c>
      <c r="E6" s="28">
        <v>8.8000000000000007</v>
      </c>
      <c r="F6" s="28">
        <v>23.88</v>
      </c>
      <c r="G6" s="28">
        <v>23.44</v>
      </c>
      <c r="H6" s="75">
        <f>F6-G6</f>
        <v>0.43999999999999773</v>
      </c>
      <c r="I6" s="29">
        <v>1.8800000000000001E-2</v>
      </c>
      <c r="J6" s="32">
        <v>1</v>
      </c>
      <c r="L6" s="74"/>
    </row>
    <row r="7" spans="1:12" hidden="1" x14ac:dyDescent="0.2">
      <c r="A7" s="27" t="s">
        <v>14</v>
      </c>
      <c r="B7" s="28">
        <v>18.97</v>
      </c>
      <c r="C7" s="28">
        <v>6.72</v>
      </c>
      <c r="D7" s="28">
        <v>15.46</v>
      </c>
      <c r="E7" s="28">
        <v>10</v>
      </c>
      <c r="F7" s="28">
        <v>25.69</v>
      </c>
      <c r="G7" s="28">
        <v>25.46</v>
      </c>
      <c r="H7" s="28">
        <v>0.23</v>
      </c>
      <c r="I7" s="29">
        <v>8.9999999999999993E-3</v>
      </c>
    </row>
    <row r="8" spans="1:12" hidden="1" x14ac:dyDescent="0.2">
      <c r="A8" s="27" t="s">
        <v>95</v>
      </c>
      <c r="B8" s="28">
        <v>17.97</v>
      </c>
      <c r="C8" s="28">
        <v>7.36</v>
      </c>
      <c r="D8" s="28">
        <v>14.52</v>
      </c>
      <c r="E8" s="28">
        <v>10.96</v>
      </c>
      <c r="F8" s="28">
        <v>25.33</v>
      </c>
      <c r="G8" s="28">
        <v>25.48</v>
      </c>
      <c r="H8" s="30" t="s">
        <v>96</v>
      </c>
      <c r="I8" s="53" t="s">
        <v>171</v>
      </c>
    </row>
    <row r="9" spans="1:12" x14ac:dyDescent="0.2">
      <c r="A9" s="27" t="s">
        <v>97</v>
      </c>
      <c r="B9" s="28">
        <v>27.72</v>
      </c>
      <c r="C9" s="28">
        <v>9.76</v>
      </c>
      <c r="D9" s="28">
        <v>23.44</v>
      </c>
      <c r="E9" s="28">
        <v>12.16</v>
      </c>
      <c r="F9" s="28">
        <v>37.479999999999997</v>
      </c>
      <c r="G9" s="28">
        <v>35.6</v>
      </c>
      <c r="H9" s="75">
        <f>F9-G9</f>
        <v>1.8799999999999955</v>
      </c>
      <c r="I9" s="29">
        <v>5.28E-2</v>
      </c>
      <c r="J9" s="32">
        <v>1</v>
      </c>
      <c r="L9" s="74"/>
    </row>
    <row r="10" spans="1:12" x14ac:dyDescent="0.2">
      <c r="A10" s="27" t="s">
        <v>98</v>
      </c>
      <c r="B10" s="28">
        <v>27.72</v>
      </c>
      <c r="C10" s="28">
        <v>9.76</v>
      </c>
      <c r="D10" s="28">
        <v>23.44</v>
      </c>
      <c r="E10" s="28">
        <v>12.16</v>
      </c>
      <c r="F10" s="28">
        <v>37.479999999999997</v>
      </c>
      <c r="G10" s="28">
        <v>35.6</v>
      </c>
      <c r="H10" s="75">
        <f>F10-G10</f>
        <v>1.8799999999999955</v>
      </c>
      <c r="I10" s="29">
        <v>5.28E-2</v>
      </c>
      <c r="J10" s="32">
        <v>1</v>
      </c>
      <c r="L10" s="74"/>
    </row>
    <row r="11" spans="1:12" x14ac:dyDescent="0.2">
      <c r="A11" s="27" t="s">
        <v>99</v>
      </c>
      <c r="B11" s="28">
        <v>27.72</v>
      </c>
      <c r="C11" s="28">
        <v>9.76</v>
      </c>
      <c r="D11" s="28">
        <v>23.44</v>
      </c>
      <c r="E11" s="28">
        <v>12.16</v>
      </c>
      <c r="F11" s="28">
        <v>37.479999999999997</v>
      </c>
      <c r="G11" s="28">
        <v>35.6</v>
      </c>
      <c r="H11" s="75">
        <f>F11-G11</f>
        <v>1.8799999999999955</v>
      </c>
      <c r="I11" s="29">
        <v>5.28E-2</v>
      </c>
      <c r="J11" s="32">
        <v>1</v>
      </c>
      <c r="L11" s="74"/>
    </row>
    <row r="12" spans="1:12" hidden="1" x14ac:dyDescent="0.2">
      <c r="A12" s="27" t="s">
        <v>100</v>
      </c>
      <c r="B12" s="28">
        <v>21.02</v>
      </c>
      <c r="C12" s="28">
        <v>5.93</v>
      </c>
      <c r="D12" s="28">
        <v>18.3</v>
      </c>
      <c r="E12" s="28">
        <v>8.8000000000000007</v>
      </c>
      <c r="F12" s="28">
        <v>26.95</v>
      </c>
      <c r="G12" s="28">
        <v>27.1</v>
      </c>
      <c r="H12" s="30" t="s">
        <v>96</v>
      </c>
      <c r="I12" s="53" t="s">
        <v>172</v>
      </c>
    </row>
    <row r="13" spans="1:12" hidden="1" x14ac:dyDescent="0.2">
      <c r="A13" s="27" t="s">
        <v>101</v>
      </c>
      <c r="B13" s="28">
        <v>24.04</v>
      </c>
      <c r="C13" s="28">
        <v>11.2</v>
      </c>
      <c r="D13" s="28">
        <v>24.04</v>
      </c>
      <c r="E13" s="28">
        <v>11.2</v>
      </c>
      <c r="F13" s="28">
        <v>35.24</v>
      </c>
      <c r="G13" s="28">
        <v>35.24</v>
      </c>
      <c r="H13" s="28">
        <v>0</v>
      </c>
      <c r="I13" s="29">
        <v>0</v>
      </c>
    </row>
    <row r="14" spans="1:12" hidden="1" x14ac:dyDescent="0.2">
      <c r="A14" s="27" t="s">
        <v>102</v>
      </c>
      <c r="B14" s="28">
        <v>20.99</v>
      </c>
      <c r="C14" s="28">
        <v>4.16</v>
      </c>
      <c r="D14" s="28">
        <v>18.98</v>
      </c>
      <c r="E14" s="28">
        <v>6.16</v>
      </c>
      <c r="F14" s="28">
        <v>25.15</v>
      </c>
      <c r="G14" s="28">
        <v>25.14</v>
      </c>
      <c r="H14" s="28">
        <v>0.01</v>
      </c>
      <c r="I14" s="29">
        <v>4.0000000000000002E-4</v>
      </c>
    </row>
    <row r="15" spans="1:12" hidden="1" x14ac:dyDescent="0.2">
      <c r="A15" s="27" t="s">
        <v>21</v>
      </c>
      <c r="B15" s="28">
        <v>17.63</v>
      </c>
      <c r="C15" s="28">
        <v>8.24</v>
      </c>
      <c r="D15" s="28">
        <v>13.83</v>
      </c>
      <c r="E15" s="28">
        <v>12.16</v>
      </c>
      <c r="F15" s="28">
        <v>25.87</v>
      </c>
      <c r="G15" s="28">
        <v>25.99</v>
      </c>
      <c r="H15" s="30" t="s">
        <v>103</v>
      </c>
      <c r="I15" s="53" t="s">
        <v>173</v>
      </c>
    </row>
    <row r="16" spans="1:12" hidden="1" x14ac:dyDescent="0.2">
      <c r="A16" s="27" t="s">
        <v>104</v>
      </c>
      <c r="B16" s="28">
        <v>21.87</v>
      </c>
      <c r="C16" s="28">
        <v>5.76</v>
      </c>
      <c r="D16" s="28">
        <v>18.25</v>
      </c>
      <c r="E16" s="28">
        <v>8.48</v>
      </c>
      <c r="F16" s="28">
        <v>27.63</v>
      </c>
      <c r="G16" s="28">
        <v>26.73</v>
      </c>
      <c r="H16" s="28">
        <v>0.9</v>
      </c>
      <c r="I16" s="29">
        <v>3.3700000000000001E-2</v>
      </c>
    </row>
    <row r="17" spans="1:12" hidden="1" x14ac:dyDescent="0.2">
      <c r="A17" s="27" t="s">
        <v>23</v>
      </c>
      <c r="B17" s="28">
        <v>13.33</v>
      </c>
      <c r="C17" s="28">
        <v>4.96</v>
      </c>
      <c r="D17" s="28">
        <v>13.33</v>
      </c>
      <c r="E17" s="28">
        <v>4.96</v>
      </c>
      <c r="F17" s="28">
        <v>18.29</v>
      </c>
      <c r="G17" s="28">
        <v>18.29</v>
      </c>
      <c r="H17" s="28">
        <v>0</v>
      </c>
      <c r="I17" s="29">
        <v>0</v>
      </c>
    </row>
    <row r="18" spans="1:12" hidden="1" x14ac:dyDescent="0.2">
      <c r="A18" s="27" t="s">
        <v>105</v>
      </c>
      <c r="B18" s="28">
        <v>19.11</v>
      </c>
      <c r="C18" s="28">
        <v>5.52</v>
      </c>
      <c r="D18" s="28">
        <v>15.75</v>
      </c>
      <c r="E18" s="28">
        <v>8.16</v>
      </c>
      <c r="F18" s="28">
        <v>24.63</v>
      </c>
      <c r="G18" s="28">
        <v>23.91</v>
      </c>
      <c r="H18" s="28">
        <v>0.72</v>
      </c>
      <c r="I18" s="29">
        <v>3.0099999999999998E-2</v>
      </c>
    </row>
    <row r="19" spans="1:12" hidden="1" x14ac:dyDescent="0.2">
      <c r="A19" s="27" t="s">
        <v>25</v>
      </c>
      <c r="B19" s="28">
        <v>18.78</v>
      </c>
      <c r="C19" s="28">
        <v>8.48</v>
      </c>
      <c r="D19" s="28">
        <v>14.88</v>
      </c>
      <c r="E19" s="28">
        <v>12.56</v>
      </c>
      <c r="F19" s="28">
        <v>27.26</v>
      </c>
      <c r="G19" s="28">
        <v>27.44</v>
      </c>
      <c r="H19" s="30" t="s">
        <v>106</v>
      </c>
      <c r="I19" s="53" t="s">
        <v>174</v>
      </c>
    </row>
    <row r="20" spans="1:12" hidden="1" x14ac:dyDescent="0.2">
      <c r="A20" s="27" t="s">
        <v>107</v>
      </c>
      <c r="B20" s="28">
        <v>23.22</v>
      </c>
      <c r="C20" s="28">
        <v>7.52</v>
      </c>
      <c r="D20" s="28">
        <v>19.38</v>
      </c>
      <c r="E20" s="28">
        <v>11.12</v>
      </c>
      <c r="F20" s="28">
        <v>30.74</v>
      </c>
      <c r="G20" s="28">
        <v>30.5</v>
      </c>
      <c r="H20" s="28">
        <v>0.24</v>
      </c>
      <c r="I20" s="29">
        <v>7.9000000000000008E-3</v>
      </c>
    </row>
    <row r="21" spans="1:12" hidden="1" x14ac:dyDescent="0.2">
      <c r="A21" s="27" t="s">
        <v>108</v>
      </c>
      <c r="B21" s="28">
        <v>14.07</v>
      </c>
      <c r="C21" s="28">
        <v>13.6</v>
      </c>
      <c r="D21" s="28">
        <v>14.07</v>
      </c>
      <c r="E21" s="28">
        <v>13.6</v>
      </c>
      <c r="F21" s="28">
        <v>27.67</v>
      </c>
      <c r="G21" s="28">
        <v>27.67</v>
      </c>
      <c r="H21" s="28">
        <v>0</v>
      </c>
      <c r="I21" s="29">
        <v>0</v>
      </c>
    </row>
    <row r="22" spans="1:12" hidden="1" x14ac:dyDescent="0.2">
      <c r="A22" s="27" t="s">
        <v>109</v>
      </c>
      <c r="B22" s="28">
        <v>20.309999999999999</v>
      </c>
      <c r="C22" s="28">
        <v>6.24</v>
      </c>
      <c r="D22" s="28">
        <v>16.579999999999998</v>
      </c>
      <c r="E22" s="28">
        <v>9.2799999999999994</v>
      </c>
      <c r="F22" s="28">
        <v>26.55</v>
      </c>
      <c r="G22" s="28">
        <v>25.86</v>
      </c>
      <c r="H22" s="28">
        <v>0.69</v>
      </c>
      <c r="I22" s="29">
        <v>2.6700000000000002E-2</v>
      </c>
    </row>
    <row r="23" spans="1:12" hidden="1" x14ac:dyDescent="0.2">
      <c r="A23" s="27" t="s">
        <v>28</v>
      </c>
      <c r="B23" s="28">
        <v>22.2</v>
      </c>
      <c r="C23" s="28">
        <v>6.72</v>
      </c>
      <c r="D23" s="28">
        <v>19.21</v>
      </c>
      <c r="E23" s="28">
        <v>10</v>
      </c>
      <c r="F23" s="28">
        <v>28.92</v>
      </c>
      <c r="G23" s="28">
        <v>29.21</v>
      </c>
      <c r="H23" s="30" t="s">
        <v>110</v>
      </c>
      <c r="I23" s="53" t="s">
        <v>175</v>
      </c>
    </row>
    <row r="24" spans="1:12" hidden="1" x14ac:dyDescent="0.2">
      <c r="A24" s="27" t="s">
        <v>29</v>
      </c>
      <c r="B24" s="28">
        <v>26.38</v>
      </c>
      <c r="C24" s="28">
        <v>5.76</v>
      </c>
      <c r="D24" s="28">
        <v>22.58</v>
      </c>
      <c r="E24" s="28">
        <v>8.48</v>
      </c>
      <c r="F24" s="28">
        <v>32.14</v>
      </c>
      <c r="G24" s="28">
        <v>31.06</v>
      </c>
      <c r="H24" s="28">
        <v>1.08</v>
      </c>
      <c r="I24" s="29">
        <v>3.4799999999999998E-2</v>
      </c>
    </row>
    <row r="25" spans="1:12" hidden="1" x14ac:dyDescent="0.2">
      <c r="A25" s="27" t="s">
        <v>30</v>
      </c>
      <c r="B25" s="28">
        <v>21.41</v>
      </c>
      <c r="C25" s="28">
        <v>5.04</v>
      </c>
      <c r="D25" s="28">
        <v>18.63</v>
      </c>
      <c r="E25" s="28">
        <v>7.44</v>
      </c>
      <c r="F25" s="28">
        <v>26.45</v>
      </c>
      <c r="G25" s="28">
        <v>26.07</v>
      </c>
      <c r="H25" s="28">
        <v>0.38</v>
      </c>
      <c r="I25" s="29">
        <v>1.46E-2</v>
      </c>
    </row>
    <row r="26" spans="1:12" hidden="1" x14ac:dyDescent="0.2">
      <c r="A26" s="27" t="s">
        <v>31</v>
      </c>
      <c r="B26" s="28">
        <v>22.45</v>
      </c>
      <c r="C26" s="28">
        <v>5.36</v>
      </c>
      <c r="D26" s="28">
        <v>19.55</v>
      </c>
      <c r="E26" s="28">
        <v>7.92</v>
      </c>
      <c r="F26" s="28">
        <v>27.81</v>
      </c>
      <c r="G26" s="28">
        <v>27.47</v>
      </c>
      <c r="H26" s="28">
        <v>0.34</v>
      </c>
      <c r="I26" s="29">
        <v>1.24E-2</v>
      </c>
    </row>
    <row r="27" spans="1:12" hidden="1" x14ac:dyDescent="0.2">
      <c r="A27" s="27" t="s">
        <v>32</v>
      </c>
      <c r="B27" s="28">
        <v>22.36</v>
      </c>
      <c r="C27" s="28">
        <v>7.84</v>
      </c>
      <c r="D27" s="28">
        <v>18.93</v>
      </c>
      <c r="E27" s="28">
        <v>11.52</v>
      </c>
      <c r="F27" s="28">
        <v>30.2</v>
      </c>
      <c r="G27" s="28">
        <v>30.45</v>
      </c>
      <c r="H27" s="30" t="s">
        <v>111</v>
      </c>
      <c r="I27" s="53" t="s">
        <v>176</v>
      </c>
    </row>
    <row r="28" spans="1:12" hidden="1" x14ac:dyDescent="0.2">
      <c r="A28" s="27" t="s">
        <v>112</v>
      </c>
      <c r="B28" s="28">
        <v>24.47</v>
      </c>
      <c r="C28" s="28">
        <v>11.92</v>
      </c>
      <c r="D28" s="28">
        <v>20.74</v>
      </c>
      <c r="E28" s="28">
        <v>15.84</v>
      </c>
      <c r="F28" s="28">
        <v>36.39</v>
      </c>
      <c r="G28" s="28">
        <v>36.58</v>
      </c>
      <c r="H28" s="30" t="s">
        <v>113</v>
      </c>
      <c r="I28" s="53" t="s">
        <v>177</v>
      </c>
    </row>
    <row r="29" spans="1:12" hidden="1" x14ac:dyDescent="0.2">
      <c r="A29" s="27" t="s">
        <v>34</v>
      </c>
      <c r="B29" s="28">
        <v>20.28</v>
      </c>
      <c r="C29" s="28">
        <v>5.46</v>
      </c>
      <c r="D29" s="28">
        <v>17.04</v>
      </c>
      <c r="E29" s="28">
        <v>8</v>
      </c>
      <c r="F29" s="28">
        <v>25.74</v>
      </c>
      <c r="G29" s="28">
        <v>25.04</v>
      </c>
      <c r="H29" s="28">
        <v>0.7</v>
      </c>
      <c r="I29" s="29">
        <v>2.8000000000000001E-2</v>
      </c>
    </row>
    <row r="30" spans="1:12" hidden="1" x14ac:dyDescent="0.2">
      <c r="A30" s="27" t="s">
        <v>115</v>
      </c>
      <c r="B30" s="28">
        <v>16.010000000000002</v>
      </c>
      <c r="C30" s="28">
        <v>6.8</v>
      </c>
      <c r="D30" s="28">
        <v>11.93</v>
      </c>
      <c r="E30" s="28">
        <v>10.08</v>
      </c>
      <c r="F30" s="28">
        <v>22.81</v>
      </c>
      <c r="G30" s="28">
        <v>22.01</v>
      </c>
      <c r="H30" s="28">
        <v>0.8</v>
      </c>
      <c r="I30" s="29">
        <v>3.6299999999999999E-2</v>
      </c>
    </row>
    <row r="31" spans="1:12" x14ac:dyDescent="0.2">
      <c r="A31" s="27" t="s">
        <v>36</v>
      </c>
      <c r="B31" s="28">
        <v>21.34</v>
      </c>
      <c r="C31" s="28">
        <v>6.48</v>
      </c>
      <c r="D31" s="28">
        <v>18.8</v>
      </c>
      <c r="E31" s="28">
        <v>9.68</v>
      </c>
      <c r="F31" s="28">
        <v>27.82</v>
      </c>
      <c r="G31" s="28">
        <v>28.48</v>
      </c>
      <c r="H31" s="75">
        <f>F31-G31</f>
        <v>-0.66000000000000014</v>
      </c>
      <c r="I31" s="54">
        <v>-2.3199999999999998E-2</v>
      </c>
      <c r="J31" s="32">
        <v>1</v>
      </c>
      <c r="L31" s="74"/>
    </row>
    <row r="32" spans="1:12" hidden="1" x14ac:dyDescent="0.2">
      <c r="A32" s="27" t="s">
        <v>37</v>
      </c>
      <c r="B32" s="28">
        <v>22.1</v>
      </c>
      <c r="C32" s="28">
        <v>7.28</v>
      </c>
      <c r="D32" s="28">
        <v>18.309999999999999</v>
      </c>
      <c r="E32" s="28">
        <v>9.6</v>
      </c>
      <c r="F32" s="28">
        <v>29.38</v>
      </c>
      <c r="G32" s="28">
        <v>27.91</v>
      </c>
      <c r="H32" s="28">
        <v>1.47</v>
      </c>
      <c r="I32" s="29">
        <v>5.2699999999999997E-2</v>
      </c>
    </row>
    <row r="33" spans="1:12" hidden="1" x14ac:dyDescent="0.2">
      <c r="A33" s="27" t="s">
        <v>116</v>
      </c>
      <c r="B33" s="28">
        <v>11.9</v>
      </c>
      <c r="C33" s="28">
        <v>4.08</v>
      </c>
      <c r="D33" s="28">
        <v>9.6</v>
      </c>
      <c r="E33" s="28">
        <v>6.08</v>
      </c>
      <c r="F33" s="28">
        <v>15.98</v>
      </c>
      <c r="G33" s="28">
        <v>15.68</v>
      </c>
      <c r="H33" s="28">
        <v>0.3</v>
      </c>
      <c r="I33" s="29">
        <v>1.9099999999999999E-2</v>
      </c>
    </row>
    <row r="34" spans="1:12" hidden="1" x14ac:dyDescent="0.2">
      <c r="A34" s="27" t="s">
        <v>39</v>
      </c>
      <c r="B34" s="28">
        <v>17.64</v>
      </c>
      <c r="C34" s="28">
        <v>6.4</v>
      </c>
      <c r="D34" s="28">
        <v>14.32</v>
      </c>
      <c r="E34" s="28">
        <v>9.44</v>
      </c>
      <c r="F34" s="28">
        <v>24.04</v>
      </c>
      <c r="G34" s="28">
        <v>23.76</v>
      </c>
      <c r="H34" s="28">
        <v>0.28000000000000003</v>
      </c>
      <c r="I34" s="29">
        <v>1.18E-2</v>
      </c>
    </row>
    <row r="35" spans="1:12" x14ac:dyDescent="0.2">
      <c r="A35" s="27" t="s">
        <v>40</v>
      </c>
      <c r="B35" s="28">
        <v>16.600000000000001</v>
      </c>
      <c r="C35" s="28">
        <v>12.08</v>
      </c>
      <c r="D35" s="28">
        <v>12.96</v>
      </c>
      <c r="E35" s="28">
        <v>15.44</v>
      </c>
      <c r="F35" s="28">
        <v>28.68</v>
      </c>
      <c r="G35" s="28">
        <v>28.4</v>
      </c>
      <c r="H35" s="75">
        <f>F35-G35</f>
        <v>0.28000000000000114</v>
      </c>
      <c r="I35" s="29">
        <v>9.9000000000000008E-3</v>
      </c>
      <c r="J35" s="32">
        <v>1</v>
      </c>
      <c r="L35" s="74"/>
    </row>
    <row r="36" spans="1:12" hidden="1" x14ac:dyDescent="0.2">
      <c r="A36" s="27" t="s">
        <v>41</v>
      </c>
      <c r="B36" s="28">
        <v>24.85</v>
      </c>
      <c r="C36" s="28">
        <v>11.12</v>
      </c>
      <c r="D36" s="28">
        <v>24.85</v>
      </c>
      <c r="E36" s="28">
        <v>11.12</v>
      </c>
      <c r="F36" s="28">
        <v>35.97</v>
      </c>
      <c r="G36" s="28">
        <v>35.97</v>
      </c>
      <c r="H36" s="28">
        <v>0</v>
      </c>
      <c r="I36" s="29">
        <v>0</v>
      </c>
    </row>
    <row r="37" spans="1:12" hidden="1" x14ac:dyDescent="0.2">
      <c r="A37" s="27" t="s">
        <v>117</v>
      </c>
      <c r="B37" s="28">
        <v>25.1</v>
      </c>
      <c r="C37" s="28">
        <v>5.92</v>
      </c>
      <c r="D37" s="28">
        <v>22.24</v>
      </c>
      <c r="E37" s="28">
        <v>8.7200000000000006</v>
      </c>
      <c r="F37" s="28">
        <v>31.02</v>
      </c>
      <c r="G37" s="28">
        <v>30.96</v>
      </c>
      <c r="H37" s="28">
        <v>0.06</v>
      </c>
      <c r="I37" s="29">
        <v>1.9E-3</v>
      </c>
    </row>
    <row r="38" spans="1:12" x14ac:dyDescent="0.2">
      <c r="A38" s="27" t="s">
        <v>43</v>
      </c>
      <c r="B38" s="28">
        <v>18.54</v>
      </c>
      <c r="C38" s="28">
        <v>6.56</v>
      </c>
      <c r="D38" s="28">
        <v>13.98</v>
      </c>
      <c r="E38" s="28">
        <v>11.12</v>
      </c>
      <c r="F38" s="28">
        <v>25.1</v>
      </c>
      <c r="G38" s="28">
        <v>25.1</v>
      </c>
      <c r="H38" s="75">
        <f>F38-G38</f>
        <v>0</v>
      </c>
      <c r="I38" s="29">
        <v>0</v>
      </c>
      <c r="J38" s="32">
        <v>1</v>
      </c>
      <c r="L38" s="74"/>
    </row>
    <row r="39" spans="1:12" hidden="1" x14ac:dyDescent="0.2">
      <c r="A39" s="27" t="s">
        <v>118</v>
      </c>
      <c r="B39" s="28">
        <v>16.64</v>
      </c>
      <c r="C39" s="28">
        <v>6.72</v>
      </c>
      <c r="D39" s="28">
        <v>13.61</v>
      </c>
      <c r="E39" s="28">
        <v>10</v>
      </c>
      <c r="F39" s="28">
        <v>23.36</v>
      </c>
      <c r="G39" s="28">
        <v>23.61</v>
      </c>
      <c r="H39" s="30" t="s">
        <v>111</v>
      </c>
      <c r="I39" s="53" t="s">
        <v>178</v>
      </c>
    </row>
    <row r="40" spans="1:12" x14ac:dyDescent="0.2">
      <c r="A40" s="27" t="s">
        <v>45</v>
      </c>
      <c r="B40" s="28">
        <v>16</v>
      </c>
      <c r="C40" s="28">
        <v>6.08</v>
      </c>
      <c r="D40" s="28">
        <v>13.14</v>
      </c>
      <c r="E40" s="28">
        <v>9.0399999999999991</v>
      </c>
      <c r="F40" s="28">
        <v>22.08</v>
      </c>
      <c r="G40" s="28">
        <v>22.18</v>
      </c>
      <c r="H40" s="75">
        <f>F40-G40</f>
        <v>-0.10000000000000142</v>
      </c>
      <c r="I40" s="54">
        <v>-5.0000000000000001E-3</v>
      </c>
      <c r="J40" s="32">
        <v>1</v>
      </c>
      <c r="L40" s="74"/>
    </row>
    <row r="41" spans="1:12" hidden="1" x14ac:dyDescent="0.2">
      <c r="A41" s="27" t="s">
        <v>120</v>
      </c>
      <c r="B41" s="28">
        <v>27.15</v>
      </c>
      <c r="C41" s="28">
        <v>6.08</v>
      </c>
      <c r="D41" s="28">
        <v>23.66</v>
      </c>
      <c r="E41" s="28">
        <v>9.0399999999999991</v>
      </c>
      <c r="F41" s="28">
        <v>33.229999999999997</v>
      </c>
      <c r="G41" s="28">
        <v>32.700000000000003</v>
      </c>
      <c r="H41" s="28">
        <v>0.53</v>
      </c>
      <c r="I41" s="29">
        <v>1.6199999999999999E-2</v>
      </c>
    </row>
    <row r="42" spans="1:12" x14ac:dyDescent="0.2">
      <c r="A42" s="27" t="s">
        <v>47</v>
      </c>
      <c r="B42" s="28">
        <v>19.34</v>
      </c>
      <c r="C42" s="28">
        <v>6.56</v>
      </c>
      <c r="D42" s="28">
        <v>16.420000000000002</v>
      </c>
      <c r="E42" s="28">
        <v>9.68</v>
      </c>
      <c r="F42" s="28">
        <v>25.9</v>
      </c>
      <c r="G42" s="28">
        <v>26.1</v>
      </c>
      <c r="H42" s="75">
        <f>F42-G42</f>
        <v>-0.20000000000000284</v>
      </c>
      <c r="I42" s="54">
        <v>-7.7000000000000002E-3</v>
      </c>
      <c r="J42" s="32">
        <v>1</v>
      </c>
      <c r="L42" s="74"/>
    </row>
    <row r="43" spans="1:12" hidden="1" x14ac:dyDescent="0.2">
      <c r="A43" s="27" t="s">
        <v>122</v>
      </c>
      <c r="B43" s="28">
        <v>20.99</v>
      </c>
      <c r="C43" s="28">
        <v>4.16</v>
      </c>
      <c r="D43" s="28">
        <v>18.98</v>
      </c>
      <c r="E43" s="28">
        <v>6.16</v>
      </c>
      <c r="F43" s="28">
        <v>25.15</v>
      </c>
      <c r="G43" s="28">
        <v>25.14</v>
      </c>
      <c r="H43" s="28">
        <v>0.01</v>
      </c>
      <c r="I43" s="29">
        <v>4.0000000000000002E-4</v>
      </c>
    </row>
    <row r="44" spans="1:12" hidden="1" x14ac:dyDescent="0.2">
      <c r="A44" s="27" t="s">
        <v>123</v>
      </c>
      <c r="B44" s="28">
        <v>20.99</v>
      </c>
      <c r="C44" s="28">
        <v>4.16</v>
      </c>
      <c r="D44" s="28">
        <v>18.98</v>
      </c>
      <c r="E44" s="28">
        <v>6.16</v>
      </c>
      <c r="F44" s="28">
        <v>25.15</v>
      </c>
      <c r="G44" s="28">
        <v>25.14</v>
      </c>
      <c r="H44" s="28">
        <v>0.01</v>
      </c>
      <c r="I44" s="29">
        <v>4.0000000000000002E-4</v>
      </c>
    </row>
    <row r="45" spans="1:12" hidden="1" x14ac:dyDescent="0.2">
      <c r="A45" s="27" t="s">
        <v>124</v>
      </c>
      <c r="B45" s="28">
        <v>20.99</v>
      </c>
      <c r="C45" s="28">
        <v>4.16</v>
      </c>
      <c r="D45" s="28">
        <v>18.98</v>
      </c>
      <c r="E45" s="28">
        <v>6.16</v>
      </c>
      <c r="F45" s="28">
        <v>25.15</v>
      </c>
      <c r="G45" s="28">
        <v>25.14</v>
      </c>
      <c r="H45" s="28">
        <v>0.01</v>
      </c>
      <c r="I45" s="29">
        <v>4.0000000000000002E-4</v>
      </c>
    </row>
    <row r="46" spans="1:12" hidden="1" x14ac:dyDescent="0.2">
      <c r="A46" s="27" t="s">
        <v>51</v>
      </c>
      <c r="B46" s="28">
        <v>23.2</v>
      </c>
      <c r="C46" s="28">
        <v>8.56</v>
      </c>
      <c r="D46" s="28">
        <v>19.350000000000001</v>
      </c>
      <c r="E46" s="28">
        <v>12.56</v>
      </c>
      <c r="F46" s="28">
        <v>31.76</v>
      </c>
      <c r="G46" s="28">
        <v>31.91</v>
      </c>
      <c r="H46" s="30" t="s">
        <v>96</v>
      </c>
      <c r="I46" s="53" t="s">
        <v>179</v>
      </c>
    </row>
    <row r="47" spans="1:12" hidden="1" x14ac:dyDescent="0.2">
      <c r="A47" s="27" t="s">
        <v>125</v>
      </c>
      <c r="B47" s="28">
        <v>21.7</v>
      </c>
      <c r="C47" s="28">
        <v>5.92</v>
      </c>
      <c r="D47" s="28">
        <v>18.61</v>
      </c>
      <c r="E47" s="28">
        <v>8.8000000000000007</v>
      </c>
      <c r="F47" s="28">
        <v>27.62</v>
      </c>
      <c r="G47" s="28">
        <v>27.41</v>
      </c>
      <c r="H47" s="28">
        <v>0.21</v>
      </c>
      <c r="I47" s="29">
        <v>7.7000000000000002E-3</v>
      </c>
    </row>
    <row r="48" spans="1:12" hidden="1" x14ac:dyDescent="0.2">
      <c r="A48" s="27" t="s">
        <v>126</v>
      </c>
      <c r="B48" s="28">
        <v>21.25</v>
      </c>
      <c r="C48" s="28">
        <v>6</v>
      </c>
      <c r="D48" s="28">
        <v>18.059999999999999</v>
      </c>
      <c r="E48" s="28">
        <v>8.8800000000000008</v>
      </c>
      <c r="F48" s="28">
        <v>27.25</v>
      </c>
      <c r="G48" s="28">
        <v>26.94</v>
      </c>
      <c r="H48" s="28">
        <v>0.31</v>
      </c>
      <c r="I48" s="29">
        <v>1.15E-2</v>
      </c>
    </row>
    <row r="49" spans="1:12" hidden="1" x14ac:dyDescent="0.2">
      <c r="A49" s="27" t="s">
        <v>54</v>
      </c>
      <c r="B49" s="28">
        <v>25.68</v>
      </c>
      <c r="C49" s="28">
        <v>7.52</v>
      </c>
      <c r="D49" s="28">
        <v>21.94</v>
      </c>
      <c r="E49" s="28">
        <v>11.12</v>
      </c>
      <c r="F49" s="28">
        <v>33.200000000000003</v>
      </c>
      <c r="G49" s="28">
        <v>33.06</v>
      </c>
      <c r="H49" s="28">
        <v>0.14000000000000001</v>
      </c>
      <c r="I49" s="29">
        <v>4.1999999999999997E-3</v>
      </c>
    </row>
    <row r="50" spans="1:12" hidden="1" x14ac:dyDescent="0.2">
      <c r="A50" s="27" t="s">
        <v>127</v>
      </c>
      <c r="B50" s="28">
        <v>24.02</v>
      </c>
      <c r="C50" s="28">
        <v>5.28</v>
      </c>
      <c r="D50" s="28">
        <v>21.06</v>
      </c>
      <c r="E50" s="28">
        <v>7.84</v>
      </c>
      <c r="F50" s="28">
        <v>29.3</v>
      </c>
      <c r="G50" s="28">
        <v>28.9</v>
      </c>
      <c r="H50" s="28">
        <v>0.4</v>
      </c>
      <c r="I50" s="29">
        <v>1.3899999999999999E-2</v>
      </c>
    </row>
    <row r="51" spans="1:12" hidden="1" x14ac:dyDescent="0.2">
      <c r="A51" s="27" t="s">
        <v>128</v>
      </c>
      <c r="B51" s="28">
        <v>28.81</v>
      </c>
      <c r="C51" s="28">
        <v>8.7200000000000006</v>
      </c>
      <c r="D51" s="28">
        <v>24.85</v>
      </c>
      <c r="E51" s="28">
        <v>13.12</v>
      </c>
      <c r="F51" s="28">
        <v>37.53</v>
      </c>
      <c r="G51" s="28">
        <v>37.97</v>
      </c>
      <c r="H51" s="30" t="s">
        <v>129</v>
      </c>
      <c r="I51" s="29" t="s">
        <v>130</v>
      </c>
    </row>
    <row r="52" spans="1:12" hidden="1" x14ac:dyDescent="0.2">
      <c r="A52" s="27" t="s">
        <v>131</v>
      </c>
      <c r="B52" s="28">
        <v>22.17</v>
      </c>
      <c r="C52" s="28">
        <v>5.84</v>
      </c>
      <c r="D52" s="28">
        <v>18.899999999999999</v>
      </c>
      <c r="E52" s="28">
        <v>8.64</v>
      </c>
      <c r="F52" s="28">
        <v>28.01</v>
      </c>
      <c r="G52" s="28">
        <v>27.54</v>
      </c>
      <c r="H52" s="28">
        <v>0.47</v>
      </c>
      <c r="I52" s="29">
        <v>1.7100000000000001E-2</v>
      </c>
    </row>
    <row r="53" spans="1:12" x14ac:dyDescent="0.2">
      <c r="A53" s="27" t="s">
        <v>58</v>
      </c>
      <c r="B53" s="28">
        <v>30.3</v>
      </c>
      <c r="C53" s="28">
        <v>7.36</v>
      </c>
      <c r="D53" s="28">
        <v>24.25</v>
      </c>
      <c r="E53" s="28">
        <v>9.84</v>
      </c>
      <c r="F53" s="28">
        <v>37.659999999999997</v>
      </c>
      <c r="G53" s="28">
        <v>34.090000000000003</v>
      </c>
      <c r="H53" s="75">
        <f>F53-G53</f>
        <v>3.5699999999999932</v>
      </c>
      <c r="I53" s="29">
        <v>0.1047</v>
      </c>
      <c r="J53" s="32">
        <v>1</v>
      </c>
      <c r="L53" s="74"/>
    </row>
    <row r="54" spans="1:12" hidden="1" x14ac:dyDescent="0.2">
      <c r="A54" s="27" t="s">
        <v>132</v>
      </c>
      <c r="B54" s="28">
        <v>21.95</v>
      </c>
      <c r="C54" s="28">
        <v>6.56</v>
      </c>
      <c r="D54" s="28">
        <v>18.22</v>
      </c>
      <c r="E54" s="28">
        <v>9.68</v>
      </c>
      <c r="F54" s="28">
        <v>28.51</v>
      </c>
      <c r="G54" s="28">
        <v>27.9</v>
      </c>
      <c r="H54" s="28">
        <v>0.61</v>
      </c>
      <c r="I54" s="29">
        <v>2.1899999999999999E-2</v>
      </c>
    </row>
    <row r="55" spans="1:12" hidden="1" x14ac:dyDescent="0.2">
      <c r="A55" s="27" t="s">
        <v>133</v>
      </c>
      <c r="B55" s="28">
        <v>21</v>
      </c>
      <c r="C55" s="28">
        <v>5.52</v>
      </c>
      <c r="D55" s="28">
        <v>18.190000000000001</v>
      </c>
      <c r="E55" s="28">
        <v>8.16</v>
      </c>
      <c r="F55" s="28">
        <v>26.52</v>
      </c>
      <c r="G55" s="28">
        <v>26.35</v>
      </c>
      <c r="H55" s="28">
        <v>0.17</v>
      </c>
      <c r="I55" s="29">
        <v>6.4999999999999997E-3</v>
      </c>
    </row>
    <row r="56" spans="1:12" hidden="1" x14ac:dyDescent="0.2">
      <c r="A56" s="27" t="s">
        <v>134</v>
      </c>
      <c r="B56" s="28">
        <v>21.07</v>
      </c>
      <c r="C56" s="28">
        <v>6.8</v>
      </c>
      <c r="D56" s="28">
        <v>17.68</v>
      </c>
      <c r="E56" s="28">
        <v>10.16</v>
      </c>
      <c r="F56" s="28">
        <v>27.87</v>
      </c>
      <c r="G56" s="28">
        <v>27.84</v>
      </c>
      <c r="H56" s="28">
        <v>0.03</v>
      </c>
      <c r="I56" s="29">
        <v>1.1000000000000001E-3</v>
      </c>
    </row>
    <row r="57" spans="1:12" x14ac:dyDescent="0.2">
      <c r="A57" s="27" t="s">
        <v>62</v>
      </c>
      <c r="B57" s="28">
        <v>14.22</v>
      </c>
      <c r="C57" s="28">
        <v>8.7200000000000006</v>
      </c>
      <c r="D57" s="28">
        <v>11.21</v>
      </c>
      <c r="E57" s="28">
        <v>11.36</v>
      </c>
      <c r="F57" s="28">
        <v>22.94</v>
      </c>
      <c r="G57" s="28">
        <v>22.57</v>
      </c>
      <c r="H57" s="75">
        <f>F57-G57</f>
        <v>0.37000000000000099</v>
      </c>
      <c r="I57" s="29">
        <v>1.6400000000000001E-2</v>
      </c>
      <c r="J57" s="32">
        <v>1</v>
      </c>
      <c r="L57" s="74"/>
    </row>
    <row r="58" spans="1:12" hidden="1" x14ac:dyDescent="0.2">
      <c r="A58" s="27" t="s">
        <v>63</v>
      </c>
      <c r="B58" s="28">
        <v>16.47</v>
      </c>
      <c r="C58" s="28">
        <v>7.92</v>
      </c>
      <c r="D58" s="28">
        <v>14.02</v>
      </c>
      <c r="E58" s="28">
        <v>10.32</v>
      </c>
      <c r="F58" s="28">
        <v>24.39</v>
      </c>
      <c r="G58" s="28">
        <v>24.34</v>
      </c>
      <c r="H58" s="28">
        <v>0.05</v>
      </c>
      <c r="I58" s="29">
        <v>2.0999999999999999E-3</v>
      </c>
    </row>
    <row r="59" spans="1:12" hidden="1" x14ac:dyDescent="0.2">
      <c r="A59" s="27" t="s">
        <v>135</v>
      </c>
      <c r="B59" s="28">
        <v>30.68</v>
      </c>
      <c r="C59" s="28">
        <v>8.9600000000000009</v>
      </c>
      <c r="D59" s="28">
        <v>26.52</v>
      </c>
      <c r="E59" s="28">
        <v>11.68</v>
      </c>
      <c r="F59" s="28">
        <v>39.64</v>
      </c>
      <c r="G59" s="28">
        <v>38.200000000000003</v>
      </c>
      <c r="H59" s="28">
        <v>1.44</v>
      </c>
      <c r="I59" s="29">
        <v>3.7699999999999997E-2</v>
      </c>
    </row>
    <row r="60" spans="1:12" hidden="1" x14ac:dyDescent="0.2">
      <c r="A60" s="27" t="s">
        <v>136</v>
      </c>
      <c r="B60" s="28">
        <v>15.2</v>
      </c>
      <c r="C60" s="28">
        <v>7.52</v>
      </c>
      <c r="D60" s="28">
        <v>15.2</v>
      </c>
      <c r="E60" s="28">
        <v>7.52</v>
      </c>
      <c r="F60" s="28">
        <v>22.72</v>
      </c>
      <c r="G60" s="28">
        <v>22.72</v>
      </c>
      <c r="H60" s="28">
        <v>0</v>
      </c>
      <c r="I60" s="29">
        <v>0</v>
      </c>
    </row>
    <row r="61" spans="1:12" x14ac:dyDescent="0.2">
      <c r="A61" s="27" t="s">
        <v>83</v>
      </c>
      <c r="B61" s="28">
        <v>18.510000000000002</v>
      </c>
      <c r="C61" s="28">
        <v>10.4</v>
      </c>
      <c r="D61" s="28">
        <v>12.9</v>
      </c>
      <c r="E61" s="28">
        <v>11.44</v>
      </c>
      <c r="F61" s="28">
        <v>28.91</v>
      </c>
      <c r="G61" s="28">
        <v>24.34</v>
      </c>
      <c r="H61" s="75">
        <f>F61-G61</f>
        <v>4.57</v>
      </c>
      <c r="I61" s="29">
        <v>0.18779999999999999</v>
      </c>
      <c r="J61" s="32">
        <v>1</v>
      </c>
      <c r="L61" s="74"/>
    </row>
    <row r="62" spans="1:12" hidden="1" x14ac:dyDescent="0.2">
      <c r="A62" s="27" t="s">
        <v>137</v>
      </c>
      <c r="B62" s="28">
        <v>16.79</v>
      </c>
      <c r="C62" s="28">
        <v>8.36</v>
      </c>
      <c r="D62" s="28">
        <v>13.23</v>
      </c>
      <c r="E62" s="28">
        <v>10.96</v>
      </c>
      <c r="F62" s="28">
        <v>25.15</v>
      </c>
      <c r="G62" s="28">
        <v>24.19</v>
      </c>
      <c r="H62" s="28">
        <v>0.96</v>
      </c>
      <c r="I62" s="29">
        <v>3.9699999999999999E-2</v>
      </c>
    </row>
    <row r="63" spans="1:12" x14ac:dyDescent="0.2">
      <c r="A63" s="27" t="s">
        <v>138</v>
      </c>
      <c r="B63" s="28">
        <v>17.3</v>
      </c>
      <c r="C63" s="28">
        <v>9.1999999999999993</v>
      </c>
      <c r="D63" s="28">
        <v>13.97</v>
      </c>
      <c r="E63" s="28">
        <v>11.6</v>
      </c>
      <c r="F63" s="28">
        <v>26.5</v>
      </c>
      <c r="G63" s="28">
        <v>25.57</v>
      </c>
      <c r="H63" s="75">
        <f>F63-G63</f>
        <v>0.92999999999999972</v>
      </c>
      <c r="I63" s="29">
        <v>3.6400000000000002E-2</v>
      </c>
      <c r="J63" s="32">
        <v>1</v>
      </c>
      <c r="L63" s="74"/>
    </row>
    <row r="64" spans="1:12" hidden="1" x14ac:dyDescent="0.2">
      <c r="A64" s="55" t="s">
        <v>139</v>
      </c>
      <c r="B64" s="56">
        <v>13.19</v>
      </c>
      <c r="C64" s="56">
        <v>12</v>
      </c>
      <c r="D64" s="56">
        <v>13.19</v>
      </c>
      <c r="E64" s="56">
        <v>12</v>
      </c>
      <c r="F64" s="56">
        <v>25.189999999999998</v>
      </c>
      <c r="G64" s="56">
        <v>25.19</v>
      </c>
      <c r="H64" s="56">
        <v>0</v>
      </c>
      <c r="I64" s="57">
        <v>0</v>
      </c>
      <c r="J64" s="58"/>
    </row>
    <row r="65" spans="1:12" hidden="1" x14ac:dyDescent="0.2">
      <c r="A65" s="27" t="s">
        <v>68</v>
      </c>
      <c r="B65" s="28">
        <v>35.56</v>
      </c>
      <c r="C65" s="28">
        <v>4.8</v>
      </c>
      <c r="D65" s="28">
        <v>31.23</v>
      </c>
      <c r="E65" s="28">
        <v>7.12</v>
      </c>
      <c r="F65" s="28">
        <v>40.36</v>
      </c>
      <c r="G65" s="28">
        <v>38.35</v>
      </c>
      <c r="H65" s="28">
        <v>2.0099999999999998</v>
      </c>
      <c r="I65" s="29">
        <v>5.2299999999999999E-2</v>
      </c>
    </row>
    <row r="66" spans="1:12" hidden="1" x14ac:dyDescent="0.2">
      <c r="A66" s="27" t="s">
        <v>69</v>
      </c>
      <c r="B66" s="28">
        <v>20.47</v>
      </c>
      <c r="C66" s="28">
        <v>6.88</v>
      </c>
      <c r="D66" s="28">
        <v>17.309999999999999</v>
      </c>
      <c r="E66" s="28">
        <v>10.24</v>
      </c>
      <c r="F66" s="28">
        <v>27.35</v>
      </c>
      <c r="G66" s="28">
        <v>27.55</v>
      </c>
      <c r="H66" s="30" t="s">
        <v>121</v>
      </c>
      <c r="I66" s="29" t="s">
        <v>140</v>
      </c>
    </row>
    <row r="67" spans="1:12" hidden="1" x14ac:dyDescent="0.2">
      <c r="A67" s="27" t="s">
        <v>141</v>
      </c>
      <c r="B67" s="28">
        <v>15.24</v>
      </c>
      <c r="C67" s="28">
        <v>7.76</v>
      </c>
      <c r="D67" s="28">
        <v>15.24</v>
      </c>
      <c r="E67" s="28">
        <v>7.76</v>
      </c>
      <c r="F67" s="28">
        <v>23</v>
      </c>
      <c r="G67" s="28">
        <v>23</v>
      </c>
      <c r="H67" s="28">
        <v>0</v>
      </c>
      <c r="I67" s="29">
        <v>0</v>
      </c>
    </row>
    <row r="68" spans="1:12" hidden="1" x14ac:dyDescent="0.2">
      <c r="A68" s="27" t="s">
        <v>142</v>
      </c>
      <c r="B68" s="28">
        <v>17.41</v>
      </c>
      <c r="C68" s="28">
        <v>11.99</v>
      </c>
      <c r="D68" s="28">
        <v>13.8</v>
      </c>
      <c r="E68" s="28">
        <v>15.76</v>
      </c>
      <c r="F68" s="28">
        <v>29.41</v>
      </c>
      <c r="G68" s="28">
        <v>29.56</v>
      </c>
      <c r="H68" s="30" t="s">
        <v>96</v>
      </c>
      <c r="I68" s="29" t="s">
        <v>114</v>
      </c>
    </row>
    <row r="69" spans="1:12" x14ac:dyDescent="0.2">
      <c r="A69" s="27" t="s">
        <v>143</v>
      </c>
      <c r="B69" s="28">
        <v>27.69</v>
      </c>
      <c r="C69" s="28">
        <v>12.1</v>
      </c>
      <c r="D69" s="28">
        <v>22.78</v>
      </c>
      <c r="E69" s="28">
        <v>15.04</v>
      </c>
      <c r="F69" s="28">
        <v>39.79</v>
      </c>
      <c r="G69" s="28">
        <v>37.82</v>
      </c>
      <c r="H69" s="75">
        <f>F69-G69</f>
        <v>1.9699999999999989</v>
      </c>
      <c r="I69" s="29">
        <v>5.1999999999999998E-2</v>
      </c>
      <c r="J69" s="32">
        <v>1</v>
      </c>
      <c r="L69" s="74"/>
    </row>
    <row r="70" spans="1:12" hidden="1" x14ac:dyDescent="0.2">
      <c r="A70" s="27" t="s">
        <v>144</v>
      </c>
      <c r="B70" s="28">
        <v>19.73</v>
      </c>
      <c r="C70" s="28">
        <v>6.64</v>
      </c>
      <c r="D70" s="28">
        <v>16.3</v>
      </c>
      <c r="E70" s="28">
        <v>9.84</v>
      </c>
      <c r="F70" s="28">
        <v>26.37</v>
      </c>
      <c r="G70" s="28">
        <v>26.14</v>
      </c>
      <c r="H70" s="28">
        <v>0.23</v>
      </c>
      <c r="I70" s="29">
        <v>8.8000000000000005E-3</v>
      </c>
    </row>
    <row r="71" spans="1:12" hidden="1" x14ac:dyDescent="0.2">
      <c r="A71" s="27" t="s">
        <v>145</v>
      </c>
      <c r="B71" s="28">
        <v>17.559999999999999</v>
      </c>
      <c r="C71" s="28">
        <v>6.48</v>
      </c>
      <c r="D71" s="28">
        <v>14.91</v>
      </c>
      <c r="E71" s="28">
        <v>9.44</v>
      </c>
      <c r="F71" s="28">
        <v>24.04</v>
      </c>
      <c r="G71" s="28">
        <v>24.35</v>
      </c>
      <c r="H71" s="30" t="s">
        <v>146</v>
      </c>
      <c r="I71" s="29" t="s">
        <v>147</v>
      </c>
    </row>
    <row r="72" spans="1:12" hidden="1" x14ac:dyDescent="0.2">
      <c r="A72" s="27" t="s">
        <v>75</v>
      </c>
      <c r="B72" s="28">
        <v>23.62</v>
      </c>
      <c r="C72" s="28">
        <v>8.4</v>
      </c>
      <c r="D72" s="28">
        <v>19.71</v>
      </c>
      <c r="E72" s="28">
        <v>12.32</v>
      </c>
      <c r="F72" s="28">
        <v>32.020000000000003</v>
      </c>
      <c r="G72" s="28">
        <v>32.03</v>
      </c>
      <c r="H72" s="30" t="s">
        <v>148</v>
      </c>
      <c r="I72" s="29" t="s">
        <v>149</v>
      </c>
    </row>
    <row r="73" spans="1:12" x14ac:dyDescent="0.2">
      <c r="A73" s="27" t="s">
        <v>150</v>
      </c>
      <c r="B73" s="28">
        <v>22.26</v>
      </c>
      <c r="C73" s="28">
        <v>5.92</v>
      </c>
      <c r="D73" s="28">
        <v>18.760000000000002</v>
      </c>
      <c r="E73" s="28">
        <v>8.4</v>
      </c>
      <c r="F73" s="28">
        <v>28.18</v>
      </c>
      <c r="G73" s="28">
        <v>27.16</v>
      </c>
      <c r="H73" s="75">
        <f>F73-G73</f>
        <v>1.0199999999999996</v>
      </c>
      <c r="I73" s="29">
        <v>3.7600000000000001E-2</v>
      </c>
      <c r="J73" s="32">
        <v>1</v>
      </c>
      <c r="L73" s="74"/>
    </row>
    <row r="74" spans="1:12" hidden="1" x14ac:dyDescent="0.2">
      <c r="A74" s="27" t="s">
        <v>151</v>
      </c>
      <c r="B74" s="28">
        <v>27.95</v>
      </c>
      <c r="C74" s="28">
        <v>8.2799999999999994</v>
      </c>
      <c r="D74" s="28">
        <v>23.97</v>
      </c>
      <c r="E74" s="28">
        <v>12.24</v>
      </c>
      <c r="F74" s="28">
        <v>36.229999999999997</v>
      </c>
      <c r="G74" s="28">
        <v>36.21</v>
      </c>
      <c r="H74" s="28">
        <v>0.02</v>
      </c>
      <c r="I74" s="29">
        <v>5.0000000000000001E-4</v>
      </c>
    </row>
    <row r="75" spans="1:12" hidden="1" x14ac:dyDescent="0.2">
      <c r="A75" s="27" t="s">
        <v>78</v>
      </c>
      <c r="B75" s="28">
        <v>25.65</v>
      </c>
      <c r="C75" s="28">
        <v>9.2799999999999994</v>
      </c>
      <c r="D75" s="28">
        <v>21.6</v>
      </c>
      <c r="E75" s="28">
        <v>13.84</v>
      </c>
      <c r="F75" s="28">
        <v>34.93</v>
      </c>
      <c r="G75" s="28">
        <v>35.44</v>
      </c>
      <c r="H75" s="30" t="s">
        <v>152</v>
      </c>
      <c r="I75" s="29" t="s">
        <v>153</v>
      </c>
    </row>
    <row r="76" spans="1:12" hidden="1" x14ac:dyDescent="0.2">
      <c r="A76" s="27" t="s">
        <v>79</v>
      </c>
      <c r="B76" s="28">
        <v>20.059999999999999</v>
      </c>
      <c r="C76" s="28">
        <v>6.56</v>
      </c>
      <c r="D76" s="28">
        <v>16.309999999999999</v>
      </c>
      <c r="E76" s="28">
        <v>9.68</v>
      </c>
      <c r="F76" s="28">
        <v>26.62</v>
      </c>
      <c r="G76" s="28">
        <v>25.99</v>
      </c>
      <c r="H76" s="28">
        <v>0.63</v>
      </c>
      <c r="I76" s="29">
        <v>2.4199999999999999E-2</v>
      </c>
    </row>
    <row r="77" spans="1:12" hidden="1" x14ac:dyDescent="0.2">
      <c r="A77" s="27" t="s">
        <v>80</v>
      </c>
      <c r="B77" s="28">
        <v>24.57</v>
      </c>
      <c r="C77" s="28">
        <v>6.08</v>
      </c>
      <c r="D77" s="28">
        <v>21.2</v>
      </c>
      <c r="E77" s="28">
        <v>9.0399999999999991</v>
      </c>
      <c r="F77" s="28">
        <v>30.65</v>
      </c>
      <c r="G77" s="28">
        <v>30.24</v>
      </c>
      <c r="H77" s="28">
        <v>0.41</v>
      </c>
      <c r="I77" s="29">
        <v>1.3599999999999999E-2</v>
      </c>
    </row>
    <row r="78" spans="1:12" hidden="1" x14ac:dyDescent="0.2">
      <c r="A78" s="27" t="s">
        <v>154</v>
      </c>
      <c r="B78" s="28">
        <v>19.77</v>
      </c>
      <c r="C78" s="28">
        <v>10.64</v>
      </c>
      <c r="D78" s="28">
        <v>16.38</v>
      </c>
      <c r="E78" s="28">
        <v>14.24</v>
      </c>
      <c r="F78" s="28">
        <v>30.41</v>
      </c>
      <c r="G78" s="28">
        <v>30.62</v>
      </c>
      <c r="H78" s="30" t="s">
        <v>155</v>
      </c>
      <c r="I78" s="29" t="s">
        <v>156</v>
      </c>
    </row>
    <row r="79" spans="1:12" x14ac:dyDescent="0.2">
      <c r="I79" s="33"/>
    </row>
    <row r="80" spans="1:12" x14ac:dyDescent="0.2">
      <c r="A80" s="48" t="s">
        <v>183</v>
      </c>
      <c r="I80" s="33"/>
    </row>
    <row r="81" spans="1:12" x14ac:dyDescent="0.2">
      <c r="A81" s="48"/>
      <c r="I81" s="33"/>
    </row>
    <row r="82" spans="1:12" ht="14.25" x14ac:dyDescent="0.2">
      <c r="A82" s="52" t="s">
        <v>158</v>
      </c>
      <c r="B82" s="38"/>
      <c r="C82" s="38"/>
      <c r="D82" s="38"/>
      <c r="E82" s="38"/>
      <c r="F82" s="38"/>
      <c r="G82" s="38"/>
      <c r="H82" s="38"/>
      <c r="I82" s="39">
        <f>AVERAGE(I3,I6,I9,I10,I11,I40,I42,I53,I63,I73,I31,I35,I38,I57,I61,I69)</f>
        <v>4.0831250000000006E-2</v>
      </c>
      <c r="L82" s="73"/>
    </row>
    <row r="83" spans="1:12" ht="14.25" x14ac:dyDescent="0.2">
      <c r="A83" s="20"/>
      <c r="B83" s="23"/>
      <c r="C83" s="23"/>
      <c r="D83" s="23"/>
      <c r="E83" s="23"/>
      <c r="F83" s="23"/>
      <c r="G83" s="23"/>
      <c r="H83" s="23"/>
      <c r="I83" s="22"/>
    </row>
    <row r="84" spans="1:12" ht="14.25" x14ac:dyDescent="0.2">
      <c r="A84" s="20"/>
      <c r="B84" s="23"/>
      <c r="C84" s="23"/>
      <c r="D84" s="23"/>
      <c r="E84" s="23"/>
      <c r="F84" s="23"/>
      <c r="G84" s="23"/>
      <c r="H84" s="23"/>
      <c r="I84" s="22"/>
    </row>
    <row r="85" spans="1:12" x14ac:dyDescent="0.2">
      <c r="I85" t="s">
        <v>191</v>
      </c>
    </row>
    <row r="86" spans="1:12" x14ac:dyDescent="0.2">
      <c r="I86" t="s">
        <v>195</v>
      </c>
    </row>
    <row r="87" spans="1:12" x14ac:dyDescent="0.2">
      <c r="I87" s="35"/>
    </row>
    <row r="88" spans="1:12" x14ac:dyDescent="0.2">
      <c r="H88" s="34"/>
      <c r="I88" s="35"/>
    </row>
    <row r="92" spans="1:12" x14ac:dyDescent="0.2">
      <c r="E92" s="36"/>
    </row>
    <row r="93" spans="1:12" x14ac:dyDescent="0.2">
      <c r="E93" s="36"/>
    </row>
  </sheetData>
  <autoFilter ref="A1:J78">
    <filterColumn colId="9">
      <customFilters>
        <customFilter operator="notEqual" val=" "/>
      </customFilters>
    </filterColumn>
  </autoFilter>
  <pageMargins left="0.7" right="0.7" top="0.75" bottom="0.75" header="0.3" footer="0.3"/>
  <pageSetup scale="6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J92"/>
  <sheetViews>
    <sheetView zoomScale="110" zoomScaleNormal="110" workbookViewId="0">
      <selection sqref="A1:J86"/>
    </sheetView>
  </sheetViews>
  <sheetFormatPr defaultRowHeight="12.75" x14ac:dyDescent="0.2"/>
  <cols>
    <col min="1" max="1" width="73.83203125" style="1" customWidth="1"/>
    <col min="2" max="8" width="15.1640625" style="31" customWidth="1"/>
    <col min="9" max="9" width="15.1640625" style="34" customWidth="1"/>
    <col min="10" max="10" width="18.83203125" style="31" customWidth="1"/>
  </cols>
  <sheetData>
    <row r="1" spans="1:10" x14ac:dyDescent="0.2">
      <c r="A1" s="25" t="s">
        <v>182</v>
      </c>
      <c r="B1" s="7" t="s">
        <v>85</v>
      </c>
      <c r="C1" s="7" t="s">
        <v>86</v>
      </c>
      <c r="D1" s="7" t="s">
        <v>87</v>
      </c>
      <c r="E1" s="7" t="s">
        <v>88</v>
      </c>
      <c r="F1" s="7" t="s">
        <v>89</v>
      </c>
      <c r="G1" s="7" t="s">
        <v>4</v>
      </c>
      <c r="H1" s="7" t="s">
        <v>90</v>
      </c>
      <c r="I1" s="61" t="s">
        <v>7</v>
      </c>
      <c r="J1" s="40" t="s">
        <v>160</v>
      </c>
    </row>
    <row r="2" spans="1:10" hidden="1" x14ac:dyDescent="0.2">
      <c r="A2" s="27" t="s">
        <v>9</v>
      </c>
      <c r="B2" s="28">
        <v>24.46</v>
      </c>
      <c r="C2" s="28">
        <v>68.8</v>
      </c>
      <c r="D2" s="28">
        <v>23.76</v>
      </c>
      <c r="E2" s="28">
        <v>66.8</v>
      </c>
      <c r="F2" s="28">
        <v>93.26</v>
      </c>
      <c r="G2" s="28">
        <v>90.56</v>
      </c>
      <c r="H2" s="28">
        <v>2.7</v>
      </c>
      <c r="I2" s="29">
        <v>2.98E-2</v>
      </c>
    </row>
    <row r="3" spans="1:10" x14ac:dyDescent="0.2">
      <c r="A3" s="27" t="s">
        <v>10</v>
      </c>
      <c r="B3" s="28">
        <v>76.23</v>
      </c>
      <c r="C3" s="28">
        <v>9.4</v>
      </c>
      <c r="D3" s="28">
        <v>76.23</v>
      </c>
      <c r="E3" s="28">
        <v>19.2</v>
      </c>
      <c r="F3" s="28">
        <v>85.63</v>
      </c>
      <c r="G3" s="28">
        <v>95.43</v>
      </c>
      <c r="H3" s="30" t="s">
        <v>91</v>
      </c>
      <c r="I3" s="54">
        <v>-0.1027</v>
      </c>
      <c r="J3" s="32">
        <v>1</v>
      </c>
    </row>
    <row r="4" spans="1:10" hidden="1" x14ac:dyDescent="0.2">
      <c r="A4" s="27" t="s">
        <v>92</v>
      </c>
      <c r="B4" s="28">
        <v>28.25</v>
      </c>
      <c r="C4" s="28">
        <v>39.4</v>
      </c>
      <c r="D4" s="28">
        <v>27.81</v>
      </c>
      <c r="E4" s="28">
        <v>38.799999999999997</v>
      </c>
      <c r="F4" s="28">
        <v>67.650000000000006</v>
      </c>
      <c r="G4" s="28">
        <v>66.61</v>
      </c>
      <c r="H4" s="28">
        <v>1.04</v>
      </c>
      <c r="I4" s="29">
        <v>1.5599999999999999E-2</v>
      </c>
    </row>
    <row r="5" spans="1:10" hidden="1" x14ac:dyDescent="0.2">
      <c r="A5" s="27" t="s">
        <v>94</v>
      </c>
      <c r="B5" s="28">
        <v>17.36</v>
      </c>
      <c r="C5" s="28">
        <v>36</v>
      </c>
      <c r="D5" s="28">
        <v>17.36</v>
      </c>
      <c r="E5" s="28">
        <v>36</v>
      </c>
      <c r="F5" s="28">
        <v>53.36</v>
      </c>
      <c r="G5" s="28">
        <v>53.36</v>
      </c>
      <c r="H5" s="28">
        <v>0</v>
      </c>
      <c r="I5" s="29">
        <v>0</v>
      </c>
    </row>
    <row r="6" spans="1:10" x14ac:dyDescent="0.2">
      <c r="A6" s="27" t="s">
        <v>13</v>
      </c>
      <c r="B6" s="28">
        <v>30.14</v>
      </c>
      <c r="C6" s="28">
        <v>15.8</v>
      </c>
      <c r="D6" s="28">
        <v>26.46</v>
      </c>
      <c r="E6" s="28">
        <v>13.8</v>
      </c>
      <c r="F6" s="28">
        <v>45.94</v>
      </c>
      <c r="G6" s="28">
        <v>40.26</v>
      </c>
      <c r="H6" s="28">
        <v>5.68</v>
      </c>
      <c r="I6" s="29">
        <v>0.1411</v>
      </c>
      <c r="J6" s="32">
        <v>1</v>
      </c>
    </row>
    <row r="7" spans="1:10" hidden="1" x14ac:dyDescent="0.2">
      <c r="A7" s="27" t="s">
        <v>14</v>
      </c>
      <c r="B7" s="28">
        <v>25.95</v>
      </c>
      <c r="C7" s="28">
        <v>27.8</v>
      </c>
      <c r="D7" s="28">
        <v>25.54</v>
      </c>
      <c r="E7" s="28">
        <v>27.4</v>
      </c>
      <c r="F7" s="28">
        <v>53.75</v>
      </c>
      <c r="G7" s="28">
        <v>52.94</v>
      </c>
      <c r="H7" s="28">
        <v>0.81</v>
      </c>
      <c r="I7" s="29">
        <v>1.5299999999999999E-2</v>
      </c>
    </row>
    <row r="8" spans="1:10" hidden="1" x14ac:dyDescent="0.2">
      <c r="A8" s="27" t="s">
        <v>95</v>
      </c>
      <c r="B8" s="28">
        <v>13.62</v>
      </c>
      <c r="C8" s="28">
        <v>29.2</v>
      </c>
      <c r="D8" s="28">
        <v>13.41</v>
      </c>
      <c r="E8" s="28">
        <v>28.8</v>
      </c>
      <c r="F8" s="28">
        <v>42.82</v>
      </c>
      <c r="G8" s="28">
        <v>42.21</v>
      </c>
      <c r="H8" s="28">
        <v>0.61</v>
      </c>
      <c r="I8" s="29">
        <v>1.4500000000000001E-2</v>
      </c>
    </row>
    <row r="9" spans="1:10" x14ac:dyDescent="0.2">
      <c r="A9" s="27" t="s">
        <v>97</v>
      </c>
      <c r="B9" s="28">
        <v>30.02</v>
      </c>
      <c r="C9" s="28">
        <v>48.8</v>
      </c>
      <c r="D9" s="28">
        <v>28.26</v>
      </c>
      <c r="E9" s="28">
        <v>46</v>
      </c>
      <c r="F9" s="28">
        <v>78.819999999999993</v>
      </c>
      <c r="G9" s="28">
        <v>74.260000000000005</v>
      </c>
      <c r="H9" s="28">
        <v>4.5599999999999996</v>
      </c>
      <c r="I9" s="29">
        <v>6.1400000000000003E-2</v>
      </c>
      <c r="J9" s="32">
        <v>1</v>
      </c>
    </row>
    <row r="10" spans="1:10" x14ac:dyDescent="0.2">
      <c r="A10" s="27" t="s">
        <v>98</v>
      </c>
      <c r="B10" s="28">
        <v>30.02</v>
      </c>
      <c r="C10" s="28">
        <v>48.8</v>
      </c>
      <c r="D10" s="28">
        <v>28.26</v>
      </c>
      <c r="E10" s="28">
        <v>46</v>
      </c>
      <c r="F10" s="28">
        <v>78.819999999999993</v>
      </c>
      <c r="G10" s="28">
        <v>74.260000000000005</v>
      </c>
      <c r="H10" s="28">
        <v>4.5599999999999996</v>
      </c>
      <c r="I10" s="29">
        <v>6.1400000000000003E-2</v>
      </c>
      <c r="J10" s="32">
        <v>1</v>
      </c>
    </row>
    <row r="11" spans="1:10" x14ac:dyDescent="0.2">
      <c r="A11" s="27" t="s">
        <v>99</v>
      </c>
      <c r="B11" s="28">
        <v>30.02</v>
      </c>
      <c r="C11" s="28">
        <v>48.8</v>
      </c>
      <c r="D11" s="28">
        <v>28.26</v>
      </c>
      <c r="E11" s="28">
        <v>46</v>
      </c>
      <c r="F11" s="28">
        <v>78.819999999999993</v>
      </c>
      <c r="G11" s="28">
        <v>74.260000000000005</v>
      </c>
      <c r="H11" s="28">
        <v>4.5599999999999996</v>
      </c>
      <c r="I11" s="29">
        <v>6.1400000000000003E-2</v>
      </c>
      <c r="J11" s="32">
        <v>1</v>
      </c>
    </row>
    <row r="12" spans="1:10" hidden="1" x14ac:dyDescent="0.2">
      <c r="A12" s="27" t="s">
        <v>100</v>
      </c>
      <c r="B12" s="28">
        <v>18.440000000000001</v>
      </c>
      <c r="C12" s="28">
        <v>38.4</v>
      </c>
      <c r="D12" s="28">
        <v>18.149999999999999</v>
      </c>
      <c r="E12" s="28">
        <v>37.799999999999997</v>
      </c>
      <c r="F12" s="28">
        <v>56.84</v>
      </c>
      <c r="G12" s="28">
        <v>55.95</v>
      </c>
      <c r="H12" s="28">
        <v>0.89</v>
      </c>
      <c r="I12" s="29">
        <v>1.5900000000000001E-2</v>
      </c>
    </row>
    <row r="13" spans="1:10" hidden="1" x14ac:dyDescent="0.2">
      <c r="A13" s="27" t="s">
        <v>101</v>
      </c>
      <c r="B13" s="28">
        <v>35.18</v>
      </c>
      <c r="C13" s="28">
        <v>35.799999999999997</v>
      </c>
      <c r="D13" s="28">
        <v>35.18</v>
      </c>
      <c r="E13" s="28">
        <v>35.799999999999997</v>
      </c>
      <c r="F13" s="28">
        <v>70.98</v>
      </c>
      <c r="G13" s="28">
        <v>70.98</v>
      </c>
      <c r="H13" s="28">
        <v>0</v>
      </c>
      <c r="I13" s="29">
        <v>0</v>
      </c>
    </row>
    <row r="14" spans="1:10" hidden="1" x14ac:dyDescent="0.2">
      <c r="A14" s="27" t="s">
        <v>102</v>
      </c>
      <c r="B14" s="28">
        <v>30.53</v>
      </c>
      <c r="C14" s="28">
        <v>20.2</v>
      </c>
      <c r="D14" s="28">
        <v>30</v>
      </c>
      <c r="E14" s="28">
        <v>19.8</v>
      </c>
      <c r="F14" s="28">
        <v>50.73</v>
      </c>
      <c r="G14" s="28">
        <v>49.8</v>
      </c>
      <c r="H14" s="28">
        <v>0.93</v>
      </c>
      <c r="I14" s="29">
        <v>1.8700000000000001E-2</v>
      </c>
    </row>
    <row r="15" spans="1:10" hidden="1" x14ac:dyDescent="0.2">
      <c r="A15" s="27" t="s">
        <v>21</v>
      </c>
      <c r="B15" s="28">
        <v>21.01</v>
      </c>
      <c r="C15" s="28">
        <v>27.8</v>
      </c>
      <c r="D15" s="28">
        <v>20.65</v>
      </c>
      <c r="E15" s="28">
        <v>27.4</v>
      </c>
      <c r="F15" s="28">
        <v>48.81</v>
      </c>
      <c r="G15" s="28">
        <v>48.05</v>
      </c>
      <c r="H15" s="28">
        <v>0.76</v>
      </c>
      <c r="I15" s="29">
        <v>1.5800000000000002E-2</v>
      </c>
    </row>
    <row r="16" spans="1:10" hidden="1" x14ac:dyDescent="0.2">
      <c r="A16" s="27" t="s">
        <v>104</v>
      </c>
      <c r="B16" s="28">
        <v>17.899999999999999</v>
      </c>
      <c r="C16" s="28">
        <v>29.6</v>
      </c>
      <c r="D16" s="28">
        <v>17.57</v>
      </c>
      <c r="E16" s="28">
        <v>29</v>
      </c>
      <c r="F16" s="28">
        <v>47.5</v>
      </c>
      <c r="G16" s="28">
        <v>46.57</v>
      </c>
      <c r="H16" s="28">
        <v>0.93</v>
      </c>
      <c r="I16" s="29">
        <v>0.02</v>
      </c>
    </row>
    <row r="17" spans="1:10" hidden="1" x14ac:dyDescent="0.2">
      <c r="A17" s="27" t="s">
        <v>23</v>
      </c>
      <c r="B17" s="28">
        <v>15.77</v>
      </c>
      <c r="C17" s="28">
        <v>10</v>
      </c>
      <c r="D17" s="28">
        <v>15.77</v>
      </c>
      <c r="E17" s="28">
        <v>10</v>
      </c>
      <c r="F17" s="28">
        <v>25.77</v>
      </c>
      <c r="G17" s="28">
        <v>25.77</v>
      </c>
      <c r="H17" s="28">
        <v>0</v>
      </c>
      <c r="I17" s="29">
        <v>0</v>
      </c>
    </row>
    <row r="18" spans="1:10" hidden="1" x14ac:dyDescent="0.2">
      <c r="A18" s="27" t="s">
        <v>105</v>
      </c>
      <c r="B18" s="28">
        <v>43.6</v>
      </c>
      <c r="C18" s="28">
        <v>25.4</v>
      </c>
      <c r="D18" s="28">
        <v>41.47</v>
      </c>
      <c r="E18" s="28">
        <v>24.2</v>
      </c>
      <c r="F18" s="28">
        <v>69</v>
      </c>
      <c r="G18" s="28">
        <v>65.67</v>
      </c>
      <c r="H18" s="28">
        <v>3.33</v>
      </c>
      <c r="I18" s="29">
        <v>5.0700000000000002E-2</v>
      </c>
    </row>
    <row r="19" spans="1:10" hidden="1" x14ac:dyDescent="0.2">
      <c r="A19" s="27" t="s">
        <v>25</v>
      </c>
      <c r="B19" s="28">
        <v>26.78</v>
      </c>
      <c r="C19" s="28">
        <v>34.6</v>
      </c>
      <c r="D19" s="28">
        <v>26.44</v>
      </c>
      <c r="E19" s="28">
        <v>34.200000000000003</v>
      </c>
      <c r="F19" s="28">
        <v>61.38</v>
      </c>
      <c r="G19" s="28">
        <v>60.64</v>
      </c>
      <c r="H19" s="28">
        <v>0.74</v>
      </c>
      <c r="I19" s="29">
        <v>1.2200000000000001E-2</v>
      </c>
    </row>
    <row r="20" spans="1:10" hidden="1" x14ac:dyDescent="0.2">
      <c r="A20" s="27" t="s">
        <v>107</v>
      </c>
      <c r="B20" s="28">
        <v>22.29</v>
      </c>
      <c r="C20" s="28">
        <v>29</v>
      </c>
      <c r="D20" s="28">
        <v>21.94</v>
      </c>
      <c r="E20" s="28">
        <v>28.6</v>
      </c>
      <c r="F20" s="28">
        <v>51.29</v>
      </c>
      <c r="G20" s="28">
        <v>50.54</v>
      </c>
      <c r="H20" s="28">
        <v>0.75</v>
      </c>
      <c r="I20" s="29">
        <v>1.4800000000000001E-2</v>
      </c>
    </row>
    <row r="21" spans="1:10" hidden="1" x14ac:dyDescent="0.2">
      <c r="A21" s="27" t="s">
        <v>108</v>
      </c>
      <c r="B21" s="28">
        <v>25.22</v>
      </c>
      <c r="C21" s="28">
        <v>41.4</v>
      </c>
      <c r="D21" s="28">
        <v>25.22</v>
      </c>
      <c r="E21" s="28">
        <v>41.4</v>
      </c>
      <c r="F21" s="28">
        <v>66.62</v>
      </c>
      <c r="G21" s="28">
        <v>66.62</v>
      </c>
      <c r="H21" s="28">
        <v>0</v>
      </c>
      <c r="I21" s="29">
        <v>0</v>
      </c>
    </row>
    <row r="22" spans="1:10" hidden="1" x14ac:dyDescent="0.2">
      <c r="A22" s="27" t="s">
        <v>109</v>
      </c>
      <c r="B22" s="28">
        <v>35.130000000000003</v>
      </c>
      <c r="C22" s="28">
        <v>24</v>
      </c>
      <c r="D22" s="28">
        <v>34.53</v>
      </c>
      <c r="E22" s="28">
        <v>23.6</v>
      </c>
      <c r="F22" s="28">
        <v>59.13</v>
      </c>
      <c r="G22" s="28">
        <v>58.13</v>
      </c>
      <c r="H22" s="28">
        <v>1</v>
      </c>
      <c r="I22" s="29">
        <v>1.72E-2</v>
      </c>
    </row>
    <row r="23" spans="1:10" hidden="1" x14ac:dyDescent="0.2">
      <c r="A23" s="27" t="s">
        <v>28</v>
      </c>
      <c r="B23" s="28">
        <v>31.62</v>
      </c>
      <c r="C23" s="28">
        <v>31.4</v>
      </c>
      <c r="D23" s="28">
        <v>31.17</v>
      </c>
      <c r="E23" s="28">
        <v>31</v>
      </c>
      <c r="F23" s="28">
        <v>63.02</v>
      </c>
      <c r="G23" s="28">
        <v>62.17</v>
      </c>
      <c r="H23" s="28">
        <v>0.85</v>
      </c>
      <c r="I23" s="29">
        <v>1.37E-2</v>
      </c>
    </row>
    <row r="24" spans="1:10" hidden="1" x14ac:dyDescent="0.2">
      <c r="A24" s="27" t="s">
        <v>29</v>
      </c>
      <c r="B24" s="28">
        <v>45.18</v>
      </c>
      <c r="C24" s="28">
        <v>20.6</v>
      </c>
      <c r="D24" s="28">
        <v>44.47</v>
      </c>
      <c r="E24" s="28">
        <v>20.2</v>
      </c>
      <c r="F24" s="28">
        <v>65.78</v>
      </c>
      <c r="G24" s="28">
        <v>64.67</v>
      </c>
      <c r="H24" s="28">
        <v>1.1100000000000001</v>
      </c>
      <c r="I24" s="29">
        <v>1.72E-2</v>
      </c>
    </row>
    <row r="25" spans="1:10" hidden="1" x14ac:dyDescent="0.2">
      <c r="A25" s="27" t="s">
        <v>30</v>
      </c>
      <c r="B25" s="28">
        <v>21.99</v>
      </c>
      <c r="C25" s="28">
        <v>38</v>
      </c>
      <c r="D25" s="28">
        <v>21.64</v>
      </c>
      <c r="E25" s="28">
        <v>37.4</v>
      </c>
      <c r="F25" s="28">
        <v>59.99</v>
      </c>
      <c r="G25" s="28">
        <v>59.04</v>
      </c>
      <c r="H25" s="28">
        <v>0.95</v>
      </c>
      <c r="I25" s="29">
        <v>1.61E-2</v>
      </c>
    </row>
    <row r="26" spans="1:10" hidden="1" x14ac:dyDescent="0.2">
      <c r="A26" s="27" t="s">
        <v>31</v>
      </c>
      <c r="B26" s="28">
        <v>24.75</v>
      </c>
      <c r="C26" s="28">
        <v>38</v>
      </c>
      <c r="D26" s="28">
        <v>24.32</v>
      </c>
      <c r="E26" s="28">
        <v>37.4</v>
      </c>
      <c r="F26" s="28">
        <v>62.75</v>
      </c>
      <c r="G26" s="28">
        <v>61.72</v>
      </c>
      <c r="H26" s="28">
        <v>1.03</v>
      </c>
      <c r="I26" s="29">
        <v>1.67E-2</v>
      </c>
    </row>
    <row r="27" spans="1:10" hidden="1" x14ac:dyDescent="0.2">
      <c r="A27" s="27" t="s">
        <v>32</v>
      </c>
      <c r="B27" s="28">
        <v>16.59</v>
      </c>
      <c r="C27" s="28">
        <v>27.8</v>
      </c>
      <c r="D27" s="28">
        <v>16.329999999999998</v>
      </c>
      <c r="E27" s="28">
        <v>27.4</v>
      </c>
      <c r="F27" s="28">
        <v>44.39</v>
      </c>
      <c r="G27" s="28">
        <v>43.73</v>
      </c>
      <c r="H27" s="28">
        <v>0.66</v>
      </c>
      <c r="I27" s="29">
        <v>1.5100000000000001E-2</v>
      </c>
    </row>
    <row r="28" spans="1:10" hidden="1" x14ac:dyDescent="0.2">
      <c r="A28" s="27" t="s">
        <v>112</v>
      </c>
      <c r="B28" s="28">
        <v>26.94</v>
      </c>
      <c r="C28" s="28">
        <v>38</v>
      </c>
      <c r="D28" s="28">
        <v>26.94</v>
      </c>
      <c r="E28" s="28">
        <v>38</v>
      </c>
      <c r="F28" s="28">
        <v>64.94</v>
      </c>
      <c r="G28" s="28">
        <v>64.94</v>
      </c>
      <c r="H28" s="28">
        <v>0</v>
      </c>
      <c r="I28" s="29">
        <v>0</v>
      </c>
    </row>
    <row r="29" spans="1:10" hidden="1" x14ac:dyDescent="0.2">
      <c r="A29" s="27" t="s">
        <v>34</v>
      </c>
      <c r="B29" s="28">
        <v>28.03</v>
      </c>
      <c r="C29" s="28">
        <v>20.2</v>
      </c>
      <c r="D29" s="28">
        <v>27.51</v>
      </c>
      <c r="E29" s="28">
        <v>19.8</v>
      </c>
      <c r="F29" s="28">
        <v>48.23</v>
      </c>
      <c r="G29" s="28">
        <v>47.31</v>
      </c>
      <c r="H29" s="28">
        <v>0.92</v>
      </c>
      <c r="I29" s="29">
        <v>1.9400000000000001E-2</v>
      </c>
    </row>
    <row r="30" spans="1:10" hidden="1" x14ac:dyDescent="0.2">
      <c r="A30" s="27" t="s">
        <v>115</v>
      </c>
      <c r="B30" s="28">
        <v>18.62</v>
      </c>
      <c r="C30" s="28">
        <v>12.6</v>
      </c>
      <c r="D30" s="28">
        <v>18.3</v>
      </c>
      <c r="E30" s="28">
        <v>12.4</v>
      </c>
      <c r="F30" s="28">
        <v>31.22</v>
      </c>
      <c r="G30" s="28">
        <v>30.7</v>
      </c>
      <c r="H30" s="28">
        <v>0.52</v>
      </c>
      <c r="I30" s="29">
        <v>1.6899999999999998E-2</v>
      </c>
    </row>
    <row r="31" spans="1:10" x14ac:dyDescent="0.2">
      <c r="A31" s="27" t="s">
        <v>36</v>
      </c>
      <c r="B31" s="28">
        <v>41.42</v>
      </c>
      <c r="C31" s="28">
        <v>21.4</v>
      </c>
      <c r="D31" s="28">
        <v>41.21</v>
      </c>
      <c r="E31" s="28">
        <v>21.2</v>
      </c>
      <c r="F31" s="28">
        <v>62.82</v>
      </c>
      <c r="G31" s="28">
        <v>62.41</v>
      </c>
      <c r="H31" s="28">
        <v>0.41</v>
      </c>
      <c r="I31" s="29">
        <v>6.6E-3</v>
      </c>
      <c r="J31" s="32">
        <v>1</v>
      </c>
    </row>
    <row r="32" spans="1:10" hidden="1" x14ac:dyDescent="0.2">
      <c r="A32" s="27" t="s">
        <v>37</v>
      </c>
      <c r="B32" s="28">
        <v>22.47</v>
      </c>
      <c r="C32" s="28">
        <v>19.600000000000001</v>
      </c>
      <c r="D32" s="28">
        <v>22.12</v>
      </c>
      <c r="E32" s="28">
        <v>19.2</v>
      </c>
      <c r="F32" s="28">
        <v>42.07</v>
      </c>
      <c r="G32" s="28">
        <v>41.32</v>
      </c>
      <c r="H32" s="28">
        <v>0.75</v>
      </c>
      <c r="I32" s="29">
        <v>1.8200000000000001E-2</v>
      </c>
    </row>
    <row r="33" spans="1:10" hidden="1" x14ac:dyDescent="0.2">
      <c r="A33" s="27" t="s">
        <v>116</v>
      </c>
      <c r="B33" s="28">
        <v>15.47</v>
      </c>
      <c r="C33" s="28">
        <v>12.2</v>
      </c>
      <c r="D33" s="28">
        <v>15.47</v>
      </c>
      <c r="E33" s="28">
        <v>12.2</v>
      </c>
      <c r="F33" s="28">
        <v>27.67</v>
      </c>
      <c r="G33" s="28">
        <v>27.67</v>
      </c>
      <c r="H33" s="28">
        <v>0</v>
      </c>
      <c r="I33" s="29">
        <v>0</v>
      </c>
    </row>
    <row r="34" spans="1:10" hidden="1" x14ac:dyDescent="0.2">
      <c r="A34" s="27" t="s">
        <v>39</v>
      </c>
      <c r="B34" s="28">
        <v>25.12</v>
      </c>
      <c r="C34" s="28">
        <v>33.4</v>
      </c>
      <c r="D34" s="28">
        <v>24.77</v>
      </c>
      <c r="E34" s="28">
        <v>32.799999999999997</v>
      </c>
      <c r="F34" s="28">
        <v>58.52</v>
      </c>
      <c r="G34" s="28">
        <v>57.57</v>
      </c>
      <c r="H34" s="28">
        <v>0.95</v>
      </c>
      <c r="I34" s="29">
        <v>1.6500000000000001E-2</v>
      </c>
    </row>
    <row r="35" spans="1:10" x14ac:dyDescent="0.2">
      <c r="A35" s="27" t="s">
        <v>40</v>
      </c>
      <c r="B35" s="28">
        <v>17.89</v>
      </c>
      <c r="C35" s="28">
        <v>45.4</v>
      </c>
      <c r="D35" s="28">
        <v>17.23</v>
      </c>
      <c r="E35" s="28">
        <v>43.2</v>
      </c>
      <c r="F35" s="28">
        <v>63.29</v>
      </c>
      <c r="G35" s="28">
        <v>60.43</v>
      </c>
      <c r="H35" s="28">
        <v>2.86</v>
      </c>
      <c r="I35" s="29">
        <v>4.7300000000000002E-2</v>
      </c>
      <c r="J35" s="32">
        <v>1</v>
      </c>
    </row>
    <row r="36" spans="1:10" hidden="1" x14ac:dyDescent="0.2">
      <c r="A36" s="27" t="s">
        <v>41</v>
      </c>
      <c r="B36" s="28">
        <v>34.33</v>
      </c>
      <c r="C36" s="28">
        <v>16.600000000000001</v>
      </c>
      <c r="D36" s="28">
        <v>34.33</v>
      </c>
      <c r="E36" s="28">
        <v>16.600000000000001</v>
      </c>
      <c r="F36" s="28">
        <v>50.93</v>
      </c>
      <c r="G36" s="28">
        <v>50.93</v>
      </c>
      <c r="H36" s="28">
        <v>0</v>
      </c>
      <c r="I36" s="29">
        <v>0</v>
      </c>
    </row>
    <row r="37" spans="1:10" hidden="1" x14ac:dyDescent="0.2">
      <c r="A37" s="27" t="s">
        <v>117</v>
      </c>
      <c r="B37" s="28">
        <v>39.22</v>
      </c>
      <c r="C37" s="28">
        <v>12.4</v>
      </c>
      <c r="D37" s="28">
        <v>38.72</v>
      </c>
      <c r="E37" s="28">
        <v>12.2</v>
      </c>
      <c r="F37" s="28">
        <v>51.62</v>
      </c>
      <c r="G37" s="28">
        <v>50.92</v>
      </c>
      <c r="H37" s="28">
        <v>0.7</v>
      </c>
      <c r="I37" s="29">
        <v>1.37E-2</v>
      </c>
    </row>
    <row r="38" spans="1:10" x14ac:dyDescent="0.2">
      <c r="A38" s="27" t="s">
        <v>43</v>
      </c>
      <c r="B38" s="28">
        <v>14.59</v>
      </c>
      <c r="C38" s="28">
        <v>30.2</v>
      </c>
      <c r="D38" s="28">
        <v>14.27</v>
      </c>
      <c r="E38" s="28">
        <v>29.2</v>
      </c>
      <c r="F38" s="28">
        <v>44.79</v>
      </c>
      <c r="G38" s="28">
        <v>43.47</v>
      </c>
      <c r="H38" s="28">
        <v>1.32</v>
      </c>
      <c r="I38" s="29">
        <v>3.04E-2</v>
      </c>
      <c r="J38" s="32">
        <v>1</v>
      </c>
    </row>
    <row r="39" spans="1:10" hidden="1" x14ac:dyDescent="0.2">
      <c r="A39" s="27" t="s">
        <v>118</v>
      </c>
      <c r="B39" s="28">
        <v>27.11</v>
      </c>
      <c r="C39" s="28">
        <v>26</v>
      </c>
      <c r="D39" s="28">
        <v>26.64</v>
      </c>
      <c r="E39" s="28">
        <v>25.6</v>
      </c>
      <c r="F39" s="28">
        <v>53.11</v>
      </c>
      <c r="G39" s="28">
        <v>52.24</v>
      </c>
      <c r="H39" s="28">
        <v>0.87</v>
      </c>
      <c r="I39" s="29">
        <v>1.67E-2</v>
      </c>
    </row>
    <row r="40" spans="1:10" x14ac:dyDescent="0.2">
      <c r="A40" s="27" t="s">
        <v>45</v>
      </c>
      <c r="B40" s="28">
        <v>23.96</v>
      </c>
      <c r="C40" s="28">
        <v>16.399999999999999</v>
      </c>
      <c r="D40" s="28">
        <v>23.96</v>
      </c>
      <c r="E40" s="28">
        <v>17.2</v>
      </c>
      <c r="F40" s="28">
        <v>40.36</v>
      </c>
      <c r="G40" s="28">
        <v>41.16</v>
      </c>
      <c r="H40" s="30" t="s">
        <v>119</v>
      </c>
      <c r="I40" s="54">
        <v>-1.9400000000000001E-2</v>
      </c>
      <c r="J40" s="32">
        <v>1</v>
      </c>
    </row>
    <row r="41" spans="1:10" hidden="1" x14ac:dyDescent="0.2">
      <c r="A41" s="27" t="s">
        <v>120</v>
      </c>
      <c r="B41" s="28">
        <v>45.32</v>
      </c>
      <c r="C41" s="28">
        <v>18.399999999999999</v>
      </c>
      <c r="D41" s="28">
        <v>44.61</v>
      </c>
      <c r="E41" s="28">
        <v>18.2</v>
      </c>
      <c r="F41" s="28">
        <v>63.72</v>
      </c>
      <c r="G41" s="28">
        <v>62.81</v>
      </c>
      <c r="H41" s="28">
        <v>0.91</v>
      </c>
      <c r="I41" s="29">
        <v>1.4500000000000001E-2</v>
      </c>
    </row>
    <row r="42" spans="1:10" x14ac:dyDescent="0.2">
      <c r="A42" s="27" t="s">
        <v>47</v>
      </c>
      <c r="B42" s="28">
        <v>32.25</v>
      </c>
      <c r="C42" s="28">
        <v>21.6</v>
      </c>
      <c r="D42" s="28">
        <v>32.25</v>
      </c>
      <c r="E42" s="28">
        <v>20.8</v>
      </c>
      <c r="F42" s="28">
        <v>53.85</v>
      </c>
      <c r="G42" s="28">
        <v>53.05</v>
      </c>
      <c r="H42" s="28">
        <v>0.8</v>
      </c>
      <c r="I42" s="29">
        <v>1.5100000000000001E-2</v>
      </c>
      <c r="J42" s="32">
        <v>1</v>
      </c>
    </row>
    <row r="43" spans="1:10" hidden="1" x14ac:dyDescent="0.2">
      <c r="A43" s="27" t="s">
        <v>122</v>
      </c>
      <c r="B43" s="28">
        <v>30.53</v>
      </c>
      <c r="C43" s="28">
        <v>20.2</v>
      </c>
      <c r="D43" s="28">
        <v>30</v>
      </c>
      <c r="E43" s="28">
        <v>19.8</v>
      </c>
      <c r="F43" s="28">
        <v>50.73</v>
      </c>
      <c r="G43" s="28">
        <v>49.8</v>
      </c>
      <c r="H43" s="28">
        <v>0.93</v>
      </c>
      <c r="I43" s="29">
        <v>1.8700000000000001E-2</v>
      </c>
    </row>
    <row r="44" spans="1:10" hidden="1" x14ac:dyDescent="0.2">
      <c r="A44" s="27" t="s">
        <v>123</v>
      </c>
      <c r="B44" s="28">
        <v>30.53</v>
      </c>
      <c r="C44" s="28">
        <v>20.2</v>
      </c>
      <c r="D44" s="28">
        <v>30</v>
      </c>
      <c r="E44" s="28">
        <v>19.8</v>
      </c>
      <c r="F44" s="28">
        <v>50.73</v>
      </c>
      <c r="G44" s="28">
        <v>49.8</v>
      </c>
      <c r="H44" s="28">
        <v>0.93</v>
      </c>
      <c r="I44" s="29">
        <v>1.8700000000000001E-2</v>
      </c>
    </row>
    <row r="45" spans="1:10" hidden="1" x14ac:dyDescent="0.2">
      <c r="A45" s="27" t="s">
        <v>124</v>
      </c>
      <c r="B45" s="28">
        <v>30.53</v>
      </c>
      <c r="C45" s="28">
        <v>20.2</v>
      </c>
      <c r="D45" s="28">
        <v>30</v>
      </c>
      <c r="E45" s="28">
        <v>19.8</v>
      </c>
      <c r="F45" s="28">
        <v>50.73</v>
      </c>
      <c r="G45" s="28">
        <v>49.8</v>
      </c>
      <c r="H45" s="28">
        <v>0.93</v>
      </c>
      <c r="I45" s="29">
        <v>1.8700000000000001E-2</v>
      </c>
    </row>
    <row r="46" spans="1:10" hidden="1" x14ac:dyDescent="0.2">
      <c r="A46" s="27" t="s">
        <v>51</v>
      </c>
      <c r="B46" s="28">
        <v>22.62</v>
      </c>
      <c r="C46" s="28">
        <v>33.4</v>
      </c>
      <c r="D46" s="28">
        <v>22.3</v>
      </c>
      <c r="E46" s="28">
        <v>33</v>
      </c>
      <c r="F46" s="28">
        <v>56.02</v>
      </c>
      <c r="G46" s="28">
        <v>55.3</v>
      </c>
      <c r="H46" s="28">
        <v>0.72</v>
      </c>
      <c r="I46" s="29">
        <v>1.2999999999999999E-2</v>
      </c>
    </row>
    <row r="47" spans="1:10" hidden="1" x14ac:dyDescent="0.2">
      <c r="A47" s="27" t="s">
        <v>125</v>
      </c>
      <c r="B47" s="28">
        <v>16.77</v>
      </c>
      <c r="C47" s="28">
        <v>35.4</v>
      </c>
      <c r="D47" s="28">
        <v>16.510000000000002</v>
      </c>
      <c r="E47" s="28">
        <v>34.799999999999997</v>
      </c>
      <c r="F47" s="28">
        <v>52.17</v>
      </c>
      <c r="G47" s="28">
        <v>51.31</v>
      </c>
      <c r="H47" s="28">
        <v>0.86</v>
      </c>
      <c r="I47" s="29">
        <v>1.6799999999999999E-2</v>
      </c>
    </row>
    <row r="48" spans="1:10" hidden="1" x14ac:dyDescent="0.2">
      <c r="A48" s="27" t="s">
        <v>126</v>
      </c>
      <c r="B48" s="28">
        <v>30.55</v>
      </c>
      <c r="C48" s="28">
        <v>40</v>
      </c>
      <c r="D48" s="28">
        <v>30.16</v>
      </c>
      <c r="E48" s="28">
        <v>39.4</v>
      </c>
      <c r="F48" s="28">
        <v>70.55</v>
      </c>
      <c r="G48" s="28">
        <v>69.56</v>
      </c>
      <c r="H48" s="28">
        <v>0.99</v>
      </c>
      <c r="I48" s="29">
        <v>1.4200000000000001E-2</v>
      </c>
    </row>
    <row r="49" spans="1:10" hidden="1" x14ac:dyDescent="0.2">
      <c r="A49" s="27" t="s">
        <v>54</v>
      </c>
      <c r="B49" s="28">
        <v>38.659999999999997</v>
      </c>
      <c r="C49" s="28">
        <v>28.2</v>
      </c>
      <c r="D49" s="28">
        <v>38.049999999999997</v>
      </c>
      <c r="E49" s="28">
        <v>27.8</v>
      </c>
      <c r="F49" s="28">
        <v>66.86</v>
      </c>
      <c r="G49" s="28">
        <v>65.849999999999994</v>
      </c>
      <c r="H49" s="28">
        <v>1.01</v>
      </c>
      <c r="I49" s="29">
        <v>1.5299999999999999E-2</v>
      </c>
    </row>
    <row r="50" spans="1:10" hidden="1" x14ac:dyDescent="0.2">
      <c r="A50" s="27" t="s">
        <v>127</v>
      </c>
      <c r="B50" s="28">
        <v>39.06</v>
      </c>
      <c r="C50" s="28">
        <v>23.4</v>
      </c>
      <c r="D50" s="28">
        <v>38.44</v>
      </c>
      <c r="E50" s="28">
        <v>23</v>
      </c>
      <c r="F50" s="28">
        <v>62.46</v>
      </c>
      <c r="G50" s="28">
        <v>61.44</v>
      </c>
      <c r="H50" s="28">
        <v>1.02</v>
      </c>
      <c r="I50" s="29">
        <v>1.66E-2</v>
      </c>
    </row>
    <row r="51" spans="1:10" hidden="1" x14ac:dyDescent="0.2">
      <c r="A51" s="27" t="s">
        <v>128</v>
      </c>
      <c r="B51" s="28">
        <v>49.98</v>
      </c>
      <c r="C51" s="28">
        <v>31.2</v>
      </c>
      <c r="D51" s="28">
        <v>49.98</v>
      </c>
      <c r="E51" s="28">
        <v>31.2</v>
      </c>
      <c r="F51" s="28">
        <v>81.180000000000007</v>
      </c>
      <c r="G51" s="28">
        <v>81.180000000000007</v>
      </c>
      <c r="H51" s="28">
        <v>0</v>
      </c>
      <c r="I51" s="29">
        <v>0</v>
      </c>
    </row>
    <row r="52" spans="1:10" hidden="1" x14ac:dyDescent="0.2">
      <c r="A52" s="27" t="s">
        <v>131</v>
      </c>
      <c r="B52" s="28">
        <v>24.07</v>
      </c>
      <c r="C52" s="28">
        <v>37</v>
      </c>
      <c r="D52" s="28">
        <v>23.69</v>
      </c>
      <c r="E52" s="28">
        <v>36.4</v>
      </c>
      <c r="F52" s="28">
        <v>61.07</v>
      </c>
      <c r="G52" s="28">
        <v>60.09</v>
      </c>
      <c r="H52" s="28">
        <v>0.98</v>
      </c>
      <c r="I52" s="29">
        <v>1.6299999999999999E-2</v>
      </c>
    </row>
    <row r="53" spans="1:10" x14ac:dyDescent="0.2">
      <c r="A53" s="27" t="s">
        <v>58</v>
      </c>
      <c r="B53" s="28">
        <v>31.76</v>
      </c>
      <c r="C53" s="28">
        <v>35.4</v>
      </c>
      <c r="D53" s="28">
        <v>28.27</v>
      </c>
      <c r="E53" s="28">
        <v>31.6</v>
      </c>
      <c r="F53" s="28">
        <v>67.16</v>
      </c>
      <c r="G53" s="28">
        <v>59.87</v>
      </c>
      <c r="H53" s="28">
        <v>7.29</v>
      </c>
      <c r="I53" s="29">
        <v>0.12180000000000001</v>
      </c>
      <c r="J53" s="32">
        <v>1</v>
      </c>
    </row>
    <row r="54" spans="1:10" hidden="1" x14ac:dyDescent="0.2">
      <c r="A54" s="27" t="s">
        <v>132</v>
      </c>
      <c r="B54" s="28">
        <v>36.26</v>
      </c>
      <c r="C54" s="28">
        <v>32.200000000000003</v>
      </c>
      <c r="D54" s="28">
        <v>35.69</v>
      </c>
      <c r="E54" s="28">
        <v>31.6</v>
      </c>
      <c r="F54" s="28">
        <v>68.459999999999994</v>
      </c>
      <c r="G54" s="28">
        <v>67.290000000000006</v>
      </c>
      <c r="H54" s="28">
        <v>1.17</v>
      </c>
      <c r="I54" s="29">
        <v>1.7399999999999999E-2</v>
      </c>
    </row>
    <row r="55" spans="1:10" hidden="1" x14ac:dyDescent="0.2">
      <c r="A55" s="27" t="s">
        <v>133</v>
      </c>
      <c r="B55" s="28">
        <v>32.71</v>
      </c>
      <c r="C55" s="28">
        <v>20</v>
      </c>
      <c r="D55" s="28">
        <v>32.19</v>
      </c>
      <c r="E55" s="28">
        <v>19.600000000000001</v>
      </c>
      <c r="F55" s="28">
        <v>52.71</v>
      </c>
      <c r="G55" s="28">
        <v>51.79</v>
      </c>
      <c r="H55" s="28">
        <v>0.92</v>
      </c>
      <c r="I55" s="29">
        <v>1.78E-2</v>
      </c>
    </row>
    <row r="56" spans="1:10" hidden="1" x14ac:dyDescent="0.2">
      <c r="A56" s="27" t="s">
        <v>134</v>
      </c>
      <c r="B56" s="28">
        <v>37.42</v>
      </c>
      <c r="C56" s="28">
        <v>33</v>
      </c>
      <c r="D56" s="28">
        <v>37.42</v>
      </c>
      <c r="E56" s="28">
        <v>33</v>
      </c>
      <c r="F56" s="28">
        <v>70.42</v>
      </c>
      <c r="G56" s="28">
        <v>70.42</v>
      </c>
      <c r="H56" s="28">
        <v>0</v>
      </c>
      <c r="I56" s="29">
        <v>0</v>
      </c>
    </row>
    <row r="57" spans="1:10" x14ac:dyDescent="0.2">
      <c r="A57" s="27" t="s">
        <v>62</v>
      </c>
      <c r="B57" s="28">
        <v>16.239999999999998</v>
      </c>
      <c r="C57" s="28">
        <v>32.200000000000003</v>
      </c>
      <c r="D57" s="28">
        <v>16.02</v>
      </c>
      <c r="E57" s="28">
        <v>31.4</v>
      </c>
      <c r="F57" s="28">
        <v>48.44</v>
      </c>
      <c r="G57" s="28">
        <v>47.42</v>
      </c>
      <c r="H57" s="28">
        <v>1.02</v>
      </c>
      <c r="I57" s="29">
        <v>2.1499999999999998E-2</v>
      </c>
      <c r="J57" s="32">
        <v>1</v>
      </c>
    </row>
    <row r="58" spans="1:10" hidden="1" x14ac:dyDescent="0.2">
      <c r="A58" s="27" t="s">
        <v>63</v>
      </c>
      <c r="B58" s="28">
        <v>22.37</v>
      </c>
      <c r="C58" s="28">
        <v>25.4</v>
      </c>
      <c r="D58" s="28">
        <v>22.02</v>
      </c>
      <c r="E58" s="28">
        <v>25</v>
      </c>
      <c r="F58" s="28">
        <v>47.77</v>
      </c>
      <c r="G58" s="28">
        <v>47.02</v>
      </c>
      <c r="H58" s="28">
        <v>0.75</v>
      </c>
      <c r="I58" s="29">
        <v>1.6E-2</v>
      </c>
    </row>
    <row r="59" spans="1:10" hidden="1" x14ac:dyDescent="0.2">
      <c r="A59" s="27" t="s">
        <v>135</v>
      </c>
      <c r="B59" s="28">
        <v>34.85</v>
      </c>
      <c r="C59" s="28">
        <v>28.6</v>
      </c>
      <c r="D59" s="28">
        <v>34.229999999999997</v>
      </c>
      <c r="E59" s="28">
        <v>28</v>
      </c>
      <c r="F59" s="28">
        <v>63.45</v>
      </c>
      <c r="G59" s="28">
        <v>62.23</v>
      </c>
      <c r="H59" s="28">
        <v>1.22</v>
      </c>
      <c r="I59" s="29">
        <v>1.9599999999999999E-2</v>
      </c>
    </row>
    <row r="60" spans="1:10" hidden="1" x14ac:dyDescent="0.2">
      <c r="A60" s="27" t="s">
        <v>136</v>
      </c>
      <c r="B60" s="28">
        <v>31.13</v>
      </c>
      <c r="C60" s="28">
        <v>17.600000000000001</v>
      </c>
      <c r="D60" s="28">
        <v>31.13</v>
      </c>
      <c r="E60" s="28">
        <v>17.600000000000001</v>
      </c>
      <c r="F60" s="28">
        <v>48.73</v>
      </c>
      <c r="G60" s="28">
        <v>48.73</v>
      </c>
      <c r="H60" s="28">
        <v>0</v>
      </c>
      <c r="I60" s="29">
        <v>0</v>
      </c>
    </row>
    <row r="61" spans="1:10" x14ac:dyDescent="0.2">
      <c r="A61" s="27" t="s">
        <v>83</v>
      </c>
      <c r="B61" s="28">
        <v>28.74</v>
      </c>
      <c r="C61" s="28">
        <v>36.6</v>
      </c>
      <c r="D61" s="28">
        <v>26.55</v>
      </c>
      <c r="E61" s="28">
        <v>28.4</v>
      </c>
      <c r="F61" s="28">
        <v>65.34</v>
      </c>
      <c r="G61" s="28">
        <v>54.95</v>
      </c>
      <c r="H61" s="28">
        <v>10.39</v>
      </c>
      <c r="I61" s="29">
        <v>0.18909999999999999</v>
      </c>
      <c r="J61" s="32">
        <v>1</v>
      </c>
    </row>
    <row r="62" spans="1:10" hidden="1" x14ac:dyDescent="0.2">
      <c r="A62" s="27" t="s">
        <v>137</v>
      </c>
      <c r="B62" s="28">
        <v>17.11</v>
      </c>
      <c r="C62" s="28">
        <v>41</v>
      </c>
      <c r="D62" s="28">
        <v>16.87</v>
      </c>
      <c r="E62" s="28">
        <v>40.4</v>
      </c>
      <c r="F62" s="28">
        <v>58.11</v>
      </c>
      <c r="G62" s="28">
        <v>57.27</v>
      </c>
      <c r="H62" s="28">
        <v>0.84</v>
      </c>
      <c r="I62" s="29">
        <v>1.47E-2</v>
      </c>
    </row>
    <row r="63" spans="1:10" x14ac:dyDescent="0.2">
      <c r="A63" s="27" t="s">
        <v>138</v>
      </c>
      <c r="B63" s="28">
        <v>31.25</v>
      </c>
      <c r="C63" s="28">
        <v>30.6</v>
      </c>
      <c r="D63" s="28">
        <v>31.25</v>
      </c>
      <c r="E63" s="28">
        <v>30.6</v>
      </c>
      <c r="F63" s="28">
        <v>61.85</v>
      </c>
      <c r="G63" s="28">
        <v>61.85</v>
      </c>
      <c r="H63" s="28">
        <v>0</v>
      </c>
      <c r="I63" s="29">
        <v>0</v>
      </c>
      <c r="J63" s="32">
        <v>1</v>
      </c>
    </row>
    <row r="64" spans="1:10" hidden="1" x14ac:dyDescent="0.2">
      <c r="A64" s="55" t="s">
        <v>139</v>
      </c>
      <c r="B64" s="56">
        <v>30.52</v>
      </c>
      <c r="C64" s="56">
        <v>18.399999999999999</v>
      </c>
      <c r="D64" s="56">
        <v>30.52</v>
      </c>
      <c r="E64" s="56">
        <v>18.399999999999999</v>
      </c>
      <c r="F64" s="56">
        <v>48.92</v>
      </c>
      <c r="G64" s="56">
        <v>48.92</v>
      </c>
      <c r="H64" s="56">
        <v>0</v>
      </c>
      <c r="I64" s="57">
        <v>0</v>
      </c>
      <c r="J64" s="58"/>
    </row>
    <row r="65" spans="1:10" hidden="1" x14ac:dyDescent="0.2">
      <c r="A65" s="27" t="s">
        <v>68</v>
      </c>
      <c r="B65" s="28">
        <v>43.55</v>
      </c>
      <c r="C65" s="28">
        <v>16.399999999999999</v>
      </c>
      <c r="D65" s="28">
        <v>42.86</v>
      </c>
      <c r="E65" s="28">
        <v>16.2</v>
      </c>
      <c r="F65" s="28">
        <v>59.95</v>
      </c>
      <c r="G65" s="28">
        <v>59.06</v>
      </c>
      <c r="H65" s="28">
        <v>0.89</v>
      </c>
      <c r="I65" s="29">
        <v>1.5100000000000001E-2</v>
      </c>
    </row>
    <row r="66" spans="1:10" hidden="1" x14ac:dyDescent="0.2">
      <c r="A66" s="27" t="s">
        <v>69</v>
      </c>
      <c r="B66" s="28">
        <v>24</v>
      </c>
      <c r="C66" s="28">
        <v>32.799999999999997</v>
      </c>
      <c r="D66" s="28">
        <v>23.62</v>
      </c>
      <c r="E66" s="28">
        <v>32.200000000000003</v>
      </c>
      <c r="F66" s="28">
        <v>56.8</v>
      </c>
      <c r="G66" s="28">
        <v>55.82</v>
      </c>
      <c r="H66" s="28">
        <v>0.98</v>
      </c>
      <c r="I66" s="29">
        <v>1.7600000000000001E-2</v>
      </c>
    </row>
    <row r="67" spans="1:10" hidden="1" x14ac:dyDescent="0.2">
      <c r="A67" s="27" t="s">
        <v>141</v>
      </c>
      <c r="B67" s="28">
        <v>27.14</v>
      </c>
      <c r="C67" s="28">
        <v>28</v>
      </c>
      <c r="D67" s="28">
        <v>27.14</v>
      </c>
      <c r="E67" s="28">
        <v>28</v>
      </c>
      <c r="F67" s="28">
        <v>55.14</v>
      </c>
      <c r="G67" s="28">
        <v>55.14</v>
      </c>
      <c r="H67" s="28">
        <v>0</v>
      </c>
      <c r="I67" s="29">
        <v>0</v>
      </c>
    </row>
    <row r="68" spans="1:10" hidden="1" x14ac:dyDescent="0.2">
      <c r="A68" s="27" t="s">
        <v>142</v>
      </c>
      <c r="B68" s="28">
        <v>26.36</v>
      </c>
      <c r="C68" s="28">
        <v>36.799999999999997</v>
      </c>
      <c r="D68" s="28">
        <v>26.02</v>
      </c>
      <c r="E68" s="28">
        <v>36.4</v>
      </c>
      <c r="F68" s="28">
        <v>63.16</v>
      </c>
      <c r="G68" s="28">
        <v>62.42</v>
      </c>
      <c r="H68" s="28">
        <v>0.74</v>
      </c>
      <c r="I68" s="29">
        <v>1.1900000000000001E-2</v>
      </c>
    </row>
    <row r="69" spans="1:10" x14ac:dyDescent="0.2">
      <c r="A69" s="27" t="s">
        <v>143</v>
      </c>
      <c r="B69" s="28">
        <v>32.68</v>
      </c>
      <c r="C69" s="28">
        <v>60.46</v>
      </c>
      <c r="D69" s="28">
        <v>30.47</v>
      </c>
      <c r="E69" s="28">
        <v>56.36</v>
      </c>
      <c r="F69" s="28">
        <v>93.14</v>
      </c>
      <c r="G69" s="28">
        <v>86.83</v>
      </c>
      <c r="H69" s="28">
        <v>6.31</v>
      </c>
      <c r="I69" s="29">
        <v>7.2700000000000001E-2</v>
      </c>
      <c r="J69" s="32">
        <v>1</v>
      </c>
    </row>
    <row r="70" spans="1:10" hidden="1" x14ac:dyDescent="0.2">
      <c r="A70" s="27" t="s">
        <v>144</v>
      </c>
      <c r="B70" s="28">
        <v>16.899999999999999</v>
      </c>
      <c r="C70" s="28">
        <v>34</v>
      </c>
      <c r="D70" s="28">
        <v>16.63</v>
      </c>
      <c r="E70" s="28">
        <v>33.4</v>
      </c>
      <c r="F70" s="28">
        <v>50.9</v>
      </c>
      <c r="G70" s="28">
        <v>50.03</v>
      </c>
      <c r="H70" s="28">
        <v>0.87</v>
      </c>
      <c r="I70" s="29">
        <v>1.7399999999999999E-2</v>
      </c>
    </row>
    <row r="71" spans="1:10" hidden="1" x14ac:dyDescent="0.2">
      <c r="A71" s="27" t="s">
        <v>145</v>
      </c>
      <c r="B71" s="28">
        <v>15.04</v>
      </c>
      <c r="C71" s="28">
        <v>30.4</v>
      </c>
      <c r="D71" s="28">
        <v>14.76</v>
      </c>
      <c r="E71" s="28">
        <v>29.8</v>
      </c>
      <c r="F71" s="28">
        <v>45.44</v>
      </c>
      <c r="G71" s="28">
        <v>44.56</v>
      </c>
      <c r="H71" s="28">
        <v>0.88</v>
      </c>
      <c r="I71" s="29">
        <v>1.9699999999999999E-2</v>
      </c>
    </row>
    <row r="72" spans="1:10" hidden="1" x14ac:dyDescent="0.2">
      <c r="A72" s="27" t="s">
        <v>75</v>
      </c>
      <c r="B72" s="28">
        <v>32.47</v>
      </c>
      <c r="C72" s="28">
        <v>32.4</v>
      </c>
      <c r="D72" s="28">
        <v>31.96</v>
      </c>
      <c r="E72" s="28">
        <v>31.8</v>
      </c>
      <c r="F72" s="28">
        <v>64.87</v>
      </c>
      <c r="G72" s="28">
        <v>63.76</v>
      </c>
      <c r="H72" s="28">
        <v>1.1100000000000001</v>
      </c>
      <c r="I72" s="29">
        <v>1.7399999999999999E-2</v>
      </c>
    </row>
    <row r="73" spans="1:10" x14ac:dyDescent="0.2">
      <c r="A73" s="27" t="s">
        <v>150</v>
      </c>
      <c r="B73" s="28">
        <v>30.91</v>
      </c>
      <c r="C73" s="28">
        <v>18.2</v>
      </c>
      <c r="D73" s="28">
        <v>29.23</v>
      </c>
      <c r="E73" s="28">
        <v>17.2</v>
      </c>
      <c r="F73" s="28">
        <v>49.11</v>
      </c>
      <c r="G73" s="28">
        <v>46.43</v>
      </c>
      <c r="H73" s="28">
        <v>2.68</v>
      </c>
      <c r="I73" s="29">
        <v>5.7700000000000001E-2</v>
      </c>
      <c r="J73" s="32">
        <v>1</v>
      </c>
    </row>
    <row r="74" spans="1:10" hidden="1" x14ac:dyDescent="0.2">
      <c r="A74" s="27" t="s">
        <v>151</v>
      </c>
      <c r="B74" s="28">
        <v>42.31</v>
      </c>
      <c r="C74" s="28">
        <v>36.4</v>
      </c>
      <c r="D74" s="28">
        <v>41.71</v>
      </c>
      <c r="E74" s="28">
        <v>35.799999999999997</v>
      </c>
      <c r="F74" s="28">
        <v>78.709999999999994</v>
      </c>
      <c r="G74" s="28">
        <v>77.510000000000005</v>
      </c>
      <c r="H74" s="28">
        <v>1.2</v>
      </c>
      <c r="I74" s="29">
        <v>1.55E-2</v>
      </c>
    </row>
    <row r="75" spans="1:10" hidden="1" x14ac:dyDescent="0.2">
      <c r="A75" s="27" t="s">
        <v>78</v>
      </c>
      <c r="B75" s="28">
        <v>32.17</v>
      </c>
      <c r="C75" s="28">
        <v>22</v>
      </c>
      <c r="D75" s="28">
        <v>31.76</v>
      </c>
      <c r="E75" s="28">
        <v>21.8</v>
      </c>
      <c r="F75" s="28">
        <v>54.17</v>
      </c>
      <c r="G75" s="28">
        <v>53.56</v>
      </c>
      <c r="H75" s="28">
        <v>0.61</v>
      </c>
      <c r="I75" s="29">
        <v>1.14E-2</v>
      </c>
    </row>
    <row r="76" spans="1:10" hidden="1" x14ac:dyDescent="0.2">
      <c r="A76" s="27" t="s">
        <v>79</v>
      </c>
      <c r="B76" s="28">
        <v>25.14</v>
      </c>
      <c r="C76" s="28">
        <v>22.6</v>
      </c>
      <c r="D76" s="28">
        <v>24.74</v>
      </c>
      <c r="E76" s="28">
        <v>22.2</v>
      </c>
      <c r="F76" s="28">
        <v>47.74</v>
      </c>
      <c r="G76" s="28">
        <v>46.94</v>
      </c>
      <c r="H76" s="28">
        <v>0.8</v>
      </c>
      <c r="I76" s="29">
        <v>1.7000000000000001E-2</v>
      </c>
    </row>
    <row r="77" spans="1:10" hidden="1" x14ac:dyDescent="0.2">
      <c r="A77" s="27" t="s">
        <v>80</v>
      </c>
      <c r="B77" s="28">
        <v>21.39</v>
      </c>
      <c r="C77" s="28">
        <v>42</v>
      </c>
      <c r="D77" s="28">
        <v>21.05</v>
      </c>
      <c r="E77" s="28">
        <v>41.4</v>
      </c>
      <c r="F77" s="28">
        <v>63.39</v>
      </c>
      <c r="G77" s="28">
        <v>62.45</v>
      </c>
      <c r="H77" s="28">
        <v>0.94</v>
      </c>
      <c r="I77" s="29">
        <v>1.5100000000000001E-2</v>
      </c>
    </row>
    <row r="78" spans="1:10" hidden="1" x14ac:dyDescent="0.2">
      <c r="A78" s="27" t="s">
        <v>154</v>
      </c>
      <c r="B78" s="28">
        <v>25.19</v>
      </c>
      <c r="C78" s="28">
        <v>29</v>
      </c>
      <c r="D78" s="28">
        <v>25.19</v>
      </c>
      <c r="E78" s="28">
        <v>29</v>
      </c>
      <c r="F78" s="28">
        <v>54.19</v>
      </c>
      <c r="G78" s="28">
        <v>54.19</v>
      </c>
      <c r="H78" s="28">
        <v>0</v>
      </c>
      <c r="I78" s="29">
        <v>0</v>
      </c>
    </row>
    <row r="79" spans="1:10" hidden="1" x14ac:dyDescent="0.2">
      <c r="A79" s="24" t="s">
        <v>157</v>
      </c>
      <c r="B79" s="26"/>
      <c r="C79" s="26"/>
      <c r="D79" s="26"/>
      <c r="E79" s="26"/>
      <c r="F79" s="26"/>
      <c r="G79" s="26"/>
      <c r="H79" s="26"/>
      <c r="I79" s="62"/>
    </row>
    <row r="81" spans="1:9" x14ac:dyDescent="0.2">
      <c r="A81" s="48" t="s">
        <v>183</v>
      </c>
    </row>
    <row r="82" spans="1:9" ht="14.25" x14ac:dyDescent="0.2">
      <c r="A82" s="20"/>
      <c r="B82" s="23"/>
      <c r="C82" s="23"/>
      <c r="D82" s="23"/>
      <c r="E82" s="23"/>
      <c r="F82" s="23"/>
      <c r="G82" s="23"/>
      <c r="H82" s="23"/>
      <c r="I82" s="63"/>
    </row>
    <row r="83" spans="1:9" ht="14.25" x14ac:dyDescent="0.2">
      <c r="A83" s="52" t="s">
        <v>159</v>
      </c>
      <c r="B83" s="38"/>
      <c r="C83" s="38"/>
      <c r="D83" s="38"/>
      <c r="E83" s="38"/>
      <c r="F83" s="38"/>
      <c r="G83" s="38"/>
      <c r="H83" s="38"/>
      <c r="I83" s="39">
        <f>AVERAGE(I3,I6,I9,I10,I11,I31,I35,I38,I40,I42,I53,I57,I61,I63,I69,I73)</f>
        <v>4.7837499999999998E-2</v>
      </c>
    </row>
    <row r="85" spans="1:9" x14ac:dyDescent="0.2">
      <c r="I85" t="s">
        <v>191</v>
      </c>
    </row>
    <row r="86" spans="1:9" x14ac:dyDescent="0.2">
      <c r="I86" t="s">
        <v>196</v>
      </c>
    </row>
    <row r="87" spans="1:9" x14ac:dyDescent="0.2">
      <c r="H87" s="34"/>
      <c r="I87" s="64"/>
    </row>
    <row r="91" spans="1:9" x14ac:dyDescent="0.2">
      <c r="E91" s="36"/>
    </row>
    <row r="92" spans="1:9" x14ac:dyDescent="0.2">
      <c r="E92" s="36"/>
    </row>
  </sheetData>
  <autoFilter ref="A1:J79">
    <filterColumn colId="9">
      <customFilters>
        <customFilter operator="notEqual" val=" "/>
      </customFilters>
    </filterColumn>
  </autoFilter>
  <pageMargins left="0.7" right="0.7" top="0.75" bottom="0.75" header="0.3" footer="0.3"/>
  <pageSetup scale="6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Filing_x0020_Status xmlns="ea909525-6dd5-47d7-9eed-71e77e5cedc6">Draft</Filing_x0020_Status>
    <Case_x0020_Number_x002f_Docket_x0020_Number xmlns="f9175001-c430-4d57-adde-c1c10539e919">EB-2017-0320</Case_x0020_Number_x002f_Docket_x0020_Number>
    <Issue_x0020_Date xmlns="f9175001-c430-4d57-adde-c1c10539e919">2017-11-01T04:00:00+00:00</Issue_x0020_Date>
    <Authoring_x0020_Party xmlns="ea909525-6dd5-47d7-9eed-71e77e5cedc6">Ontario Energy Board - OEB</Authoring_x0020_Party>
    <Applicant xmlns="f9175001-c430-4d57-adde-c1c10539e919">
      <Value>Hydro One Networks</Value>
    </Applicant>
    <Jurisdiction xmlns="f9175001-c430-4d57-adde-c1c10539e919">OEB</Jurisdiction>
    <Case_x0020_Type xmlns="f9175001-c430-4d57-adde-c1c10539e919">Electricity</Case_x0020_Type>
    <Document_x0020_Type xmlns="f9175001-c430-4d57-adde-c1c10539e919">Correspondence</Document_x0020_Type>
    <RA_x0020_Contact xmlns="31a38067-a042-4e0e-9037-517587b10700">184748 - JR</RA_x0020_Contact>
    <Hydro_x0020_One_x0020_Data_x0020_Classification xmlns="f0af1d65-dfd0-4b99-b523-def3a954563f">Internal Use (Only Internal information is not for release to the public)</Hydro_x0020_One_x0020_Data_x0020_Classification>
  </documentManagement>
</p:properties>
</file>

<file path=customXml/item2.xml><?xml version="1.0" encoding="utf-8"?>
<ct:contentTypeSchema xmlns:ct="http://schemas.microsoft.com/office/2006/metadata/contentType" xmlns:ma="http://schemas.microsoft.com/office/2006/metadata/properties/metaAttributes" ct:_="" ma:_="" ma:contentTypeName="Regulatory Affairs Proceeding" ma:contentTypeID="0x01010061EC7F66509FFD4DA0B1B261A86BE77300E5F08829179C5F46A38FF1F3C706465A" ma:contentTypeVersion="19" ma:contentTypeDescription="Meta data that will be applied to all documents added to the proceeding document folder" ma:contentTypeScope="" ma:versionID="632e20216e2d24e829abe3dd66b3e1e6">
  <xsd:schema xmlns:xsd="http://www.w3.org/2001/XMLSchema" xmlns:xs="http://www.w3.org/2001/XMLSchema" xmlns:p="http://schemas.microsoft.com/office/2006/metadata/properties" xmlns:ns2="f9175001-c430-4d57-adde-c1c10539e919" xmlns:ns3="ea909525-6dd5-47d7-9eed-71e77e5cedc6" xmlns:ns4="f0af1d65-dfd0-4b99-b523-def3a954563f" xmlns:ns5="31a38067-a042-4e0e-9037-517587b10700" targetNamespace="http://schemas.microsoft.com/office/2006/metadata/properties" ma:root="true" ma:fieldsID="43c61579b24f5dac6cc45e53e16df8da" ns2:_="" ns3:_="" ns4:_="" ns5:_="">
    <xsd:import namespace="f9175001-c430-4d57-adde-c1c10539e919"/>
    <xsd:import namespace="ea909525-6dd5-47d7-9eed-71e77e5cedc6"/>
    <xsd:import namespace="f0af1d65-dfd0-4b99-b523-def3a954563f"/>
    <xsd:import namespace="31a38067-a042-4e0e-9037-517587b10700"/>
    <xsd:element name="properties">
      <xsd:complexType>
        <xsd:sequence>
          <xsd:element name="documentManagement">
            <xsd:complexType>
              <xsd:all>
                <xsd:element ref="ns2:Applicant" minOccurs="0"/>
                <xsd:element ref="ns2:Case_x0020_Number_x002f_Docket_x0020_Number" minOccurs="0"/>
                <xsd:element ref="ns2:Case_x0020_Type" minOccurs="0"/>
                <xsd:element ref="ns2:Document_x0020_Type" minOccurs="0"/>
                <xsd:element ref="ns2:Issue_x0020_Date" minOccurs="0"/>
                <xsd:element ref="ns2:Jurisdiction" minOccurs="0"/>
                <xsd:element ref="ns3:Authoring_x0020_Party" minOccurs="0"/>
                <xsd:element ref="ns3:Filing_x0020_Status" minOccurs="0"/>
                <xsd:element ref="ns4:Hydro_x0020_One_x0020_Data_x0020_Classification" minOccurs="0"/>
                <xsd:element ref="ns5:RA_x0020_Contac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175001-c430-4d57-adde-c1c10539e919" elementFormDefault="qualified">
    <xsd:import namespace="http://schemas.microsoft.com/office/2006/documentManagement/types"/>
    <xsd:import namespace="http://schemas.microsoft.com/office/infopath/2007/PartnerControls"/>
    <xsd:element name="Applicant" ma:index="8" nillable="true" ma:displayName="Applicant" ma:default="Hydro One Networks" ma:description="Applicant(s) for the case" ma:internalName="Applicant" ma:requiredMultiChoice="true">
      <xsd:complexType>
        <xsd:complexContent>
          <xsd:extension base="dms:MultiChoiceFillIn">
            <xsd:sequence>
              <xsd:element name="Value" maxOccurs="unbounded" minOccurs="0" nillable="true">
                <xsd:simpleType>
                  <xsd:union memberTypes="dms:Text">
                    <xsd:simpleType>
                      <xsd:restriction base="dms:Choice">
                        <xsd:enumeration value="Hydro One Networks"/>
                        <xsd:enumeration value="Enbridge Gas Distribution"/>
                        <xsd:enumeration value="Union Gas Limited"/>
                        <xsd:enumeration value="Toronto Hydro Electric System"/>
                        <xsd:enumeration value="Enersource"/>
                        <xsd:enumeration value="Hydro Ottawa"/>
                        <xsd:enumeration value="Powerstream"/>
                        <xsd:enumeration value="Veridian Connections"/>
                        <xsd:enumeration value="Great Lakes Power"/>
                        <xsd:enumeration value="Ontario Power Generation"/>
                        <xsd:enumeration value="Independent Electricity System Operator"/>
                        <xsd:enumeration value="Ontario Power Authority"/>
                        <xsd:enumeration value="Ontario Energy Board"/>
                        <xsd:enumeration value="Hydro One Brampton"/>
                        <xsd:enumeration value="Hydro One Remote Communities"/>
                      </xsd:restriction>
                    </xsd:simpleType>
                  </xsd:union>
                </xsd:simpleType>
              </xsd:element>
            </xsd:sequence>
          </xsd:extension>
        </xsd:complexContent>
      </xsd:complexType>
    </xsd:element>
    <xsd:element name="Case_x0020_Number_x002f_Docket_x0020_Number" ma:index="9" nillable="true" ma:displayName="Case Number/Docket Number" ma:description="If there is an associated case number please enter it." ma:internalName="Case_x0020_Number_x002F_Docket_x0020_Number">
      <xsd:simpleType>
        <xsd:restriction base="dms:Text">
          <xsd:maxLength value="255"/>
        </xsd:restriction>
      </xsd:simpleType>
    </xsd:element>
    <xsd:element name="Case_x0020_Type" ma:index="10" nillable="true" ma:displayName="Case Type" ma:default="Electricity" ma:description="Select the type of proceeding this document pertains to." ma:format="RadioButtons" ma:internalName="Case_x0020_Type">
      <xsd:simpleType>
        <xsd:restriction base="dms:Choice">
          <xsd:enumeration value="Electricity"/>
          <xsd:enumeration value="Gas"/>
          <xsd:enumeration value="Electric &amp; Gas"/>
        </xsd:restriction>
      </xsd:simpleType>
    </xsd:element>
    <xsd:element name="Document_x0020_Type" ma:index="11" nillable="true" ma:displayName="Document Type" ma:default="Correspondence" ma:description="Please choose the type of document being submitted." ma:format="Dropdown" ma:internalName="Document_x0020_Type">
      <xsd:simpleType>
        <xsd:restriction base="dms:Choice">
          <xsd:enumeration value="Affidavit"/>
          <xsd:enumeration value="Codes and Guidelines"/>
          <xsd:enumeration value="Comment Letter or Email"/>
          <xsd:enumeration value="Correspondence"/>
          <xsd:enumeration value="Cost Award Claim"/>
          <xsd:enumeration value="Cross-Examination Material"/>
          <xsd:enumeration value="Decision"/>
          <xsd:enumeration value="Decision and Order"/>
          <xsd:enumeration value="Exhibit List"/>
          <xsd:enumeration value="Final Argument"/>
          <xsd:enumeration value="Interrogatory Question"/>
          <xsd:enumeration value="Interrogatory Response"/>
          <xsd:enumeration value="Intervenor Evidence"/>
          <xsd:enumeration value="Intervention"/>
          <xsd:enumeration value="Issues List"/>
          <xsd:enumeration value="Invoice"/>
          <xsd:enumeration value="Letter of Direction"/>
          <xsd:enumeration value="Licence"/>
          <xsd:enumeration value="Miscellaneous Exhibit"/>
          <xsd:enumeration value="Motion"/>
          <xsd:enumeration value="Notice"/>
          <xsd:enumeration value="OEB Report"/>
          <xsd:enumeration value="Old Licence"/>
          <xsd:enumeration value="Order"/>
          <xsd:enumeration value="Prefiled evidence"/>
          <xsd:enumeration value="Procedural Order"/>
          <xsd:enumeration value="Regulation"/>
          <xsd:enumeration value="Settlement Agreement"/>
          <xsd:enumeration value="Statute"/>
          <xsd:enumeration value="Submission"/>
          <xsd:enumeration value="Transcript"/>
          <xsd:enumeration value="Undertaking"/>
          <xsd:enumeration value="Working Document"/>
        </xsd:restriction>
      </xsd:simpleType>
    </xsd:element>
    <xsd:element name="Issue_x0020_Date" ma:index="12" nillable="true" ma:displayName="Issue Date" ma:description="Date the document was issued." ma:format="DateOnly" ma:internalName="Issue_x0020_Date" ma:readOnly="false">
      <xsd:simpleType>
        <xsd:restriction base="dms:DateTime"/>
      </xsd:simpleType>
    </xsd:element>
    <xsd:element name="Jurisdiction" ma:index="13" nillable="true" ma:displayName="Jurisdiction" ma:default="OEB" ma:description="Jurisdiction the proceeding is happening in." ma:format="RadioButtons" ma:internalName="Jurisdiction">
      <xsd:simpleType>
        <xsd:restriction base="dms:Choice">
          <xsd:enumeration value="OEB"/>
          <xsd:enumeration value="Canada"/>
          <xsd:enumeration value="United States"/>
          <xsd:enumeration value="Other"/>
        </xsd:restriction>
      </xsd:simpleType>
    </xsd:element>
  </xsd:schema>
  <xsd:schema xmlns:xsd="http://www.w3.org/2001/XMLSchema" xmlns:xs="http://www.w3.org/2001/XMLSchema" xmlns:dms="http://schemas.microsoft.com/office/2006/documentManagement/types" xmlns:pc="http://schemas.microsoft.com/office/infopath/2007/PartnerControls" targetNamespace="ea909525-6dd5-47d7-9eed-71e77e5cedc6" elementFormDefault="qualified">
    <xsd:import namespace="http://schemas.microsoft.com/office/2006/documentManagement/types"/>
    <xsd:import namespace="http://schemas.microsoft.com/office/infopath/2007/PartnerControls"/>
    <xsd:element name="Authoring_x0020_Party" ma:index="14" nillable="true" ma:displayName="Authoring Party" ma:default="Hydro One Networks - HONI" ma:format="Dropdown" ma:internalName="Authoring_x0020_Party">
      <xsd:simpleType>
        <xsd:union memberTypes="dms:Text">
          <xsd:simpleType>
            <xsd:restriction base="dms:Choice">
              <xsd:enumeration value="Hydro One Networks - HONI"/>
              <xsd:enumeration value="Ontario Energy Board - OEB"/>
              <xsd:enumeration value="Algoma Power Inc. - API"/>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restriction>
          </xsd:simpleType>
        </xsd:union>
      </xsd:simpleType>
    </xsd:element>
    <xsd:element name="Filing_x0020_Status" ma:index="15" nillable="true" ma:displayName="Filing Status" ma:default="Draft" ma:description="Filed means that the document has been sent to the OEB." ma:format="RadioButtons" ma:internalName="Filing_x0020_Status" ma:readOnly="false">
      <xsd:simpleType>
        <xsd:restriction base="dms:Choice">
          <xsd:enumeration value="Draft"/>
          <xsd:enumeration value="Filed"/>
        </xsd:restriction>
      </xsd:simpleType>
    </xsd:element>
  </xsd:schema>
  <xsd:schema xmlns:xsd="http://www.w3.org/2001/XMLSchema" xmlns:xs="http://www.w3.org/2001/XMLSchema" xmlns:dms="http://schemas.microsoft.com/office/2006/documentManagement/types" xmlns:pc="http://schemas.microsoft.com/office/infopath/2007/PartnerControls" targetNamespace="f0af1d65-dfd0-4b99-b523-def3a954563f" elementFormDefault="qualified">
    <xsd:import namespace="http://schemas.microsoft.com/office/2006/documentManagement/types"/>
    <xsd:import namespace="http://schemas.microsoft.com/office/infopath/2007/PartnerControls"/>
    <xsd:element name="Hydro_x0020_One_x0020_Data_x0020_Classification" ma:index="16" nillable="true" ma:displayName="Hydro One Data Classification" ma:default="Internal Use (Only Internal information is not for release to the public)" ma:description="Use these options to classify the data you are uploading onto the site. Any questions please contact BIT security team" ma:format="RadioButtons" ma:internalName="Hydro_x0020_One_x0020_Data_x0020_Classification" ma:readOnly="false">
      <xsd:simpleType>
        <xsd:restriction base="dms:Choice">
          <xsd:enumeration value="Internal Use (Only Internal information is not for release to the public)"/>
        </xsd:restriction>
      </xsd:simpleType>
    </xsd:element>
  </xsd:schema>
  <xsd:schema xmlns:xsd="http://www.w3.org/2001/XMLSchema" xmlns:xs="http://www.w3.org/2001/XMLSchema" xmlns:dms="http://schemas.microsoft.com/office/2006/documentManagement/types" xmlns:pc="http://schemas.microsoft.com/office/infopath/2007/PartnerControls" targetNamespace="31a38067-a042-4e0e-9037-517587b10700" elementFormDefault="qualified">
    <xsd:import namespace="http://schemas.microsoft.com/office/2006/documentManagement/types"/>
    <xsd:import namespace="http://schemas.microsoft.com/office/infopath/2007/PartnerControls"/>
    <xsd:element name="RA_x0020_Contact" ma:index="17" nillable="true" ma:displayName="RA Contact" ma:default="182932 - AC" ma:format="Dropdown" ma:internalName="RA_x0020_Contact" ma:readOnly="false">
      <xsd:simpleType>
        <xsd:union memberTypes="dms:Text">
          <xsd:simpleType>
            <xsd:restriction base="dms:Choice">
              <xsd:enumeration value="182932 - AC"/>
              <xsd:enumeration value="176200 - AS"/>
              <xsd:enumeration value="584633 - OH"/>
              <xsd:enumeration value="183940 - IM"/>
              <xsd:enumeration value="208166 - HA"/>
              <xsd:enumeration value="177998 - EM"/>
              <xsd:enumeration value="184748 - JR"/>
            </xsd:restriction>
          </xsd:simpleType>
        </xsd:un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07D014D-A4A5-45E5-85E6-A2C69FD54656}">
  <ds:schemaRefs>
    <ds:schemaRef ds:uri="http://purl.org/dc/terms/"/>
    <ds:schemaRef ds:uri="http://schemas.microsoft.com/office/2006/metadata/properties"/>
    <ds:schemaRef ds:uri="http://purl.org/dc/dcmitype/"/>
    <ds:schemaRef ds:uri="ea909525-6dd5-47d7-9eed-71e77e5cedc6"/>
    <ds:schemaRef ds:uri="http://schemas.microsoft.com/office/2006/documentManagement/types"/>
    <ds:schemaRef ds:uri="f9175001-c430-4d57-adde-c1c10539e919"/>
    <ds:schemaRef ds:uri="http://schemas.microsoft.com/office/infopath/2007/PartnerControls"/>
    <ds:schemaRef ds:uri="http://purl.org/dc/elements/1.1/"/>
    <ds:schemaRef ds:uri="http://www.w3.org/XML/1998/namespace"/>
    <ds:schemaRef ds:uri="http://schemas.openxmlformats.org/package/2006/metadata/core-properties"/>
    <ds:schemaRef ds:uri="31a38067-a042-4e0e-9037-517587b10700"/>
    <ds:schemaRef ds:uri="f0af1d65-dfd0-4b99-b523-def3a954563f"/>
  </ds:schemaRefs>
</ds:datastoreItem>
</file>

<file path=customXml/itemProps2.xml><?xml version="1.0" encoding="utf-8"?>
<ds:datastoreItem xmlns:ds="http://schemas.openxmlformats.org/officeDocument/2006/customXml" ds:itemID="{39DA230F-5737-4EC0-8F54-FE75DBAF1C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175001-c430-4d57-adde-c1c10539e919"/>
    <ds:schemaRef ds:uri="ea909525-6dd5-47d7-9eed-71e77e5cedc6"/>
    <ds:schemaRef ds:uri="f0af1d65-dfd0-4b99-b523-def3a954563f"/>
    <ds:schemaRef ds:uri="31a38067-a042-4e0e-9037-517587b107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C68A7B1-1089-4359-9945-9EC3EB53CCA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Summary Tab</vt:lpstr>
      <vt:lpstr>RES 2015to2016</vt:lpstr>
      <vt:lpstr>GS&lt;50 2015to2016</vt:lpstr>
      <vt:lpstr>RES 2016to2017</vt:lpstr>
      <vt:lpstr>GS&lt;50 2016to2017</vt:lpstr>
      <vt:lpstr>'GS&lt;50 2015to2016'!Print_Area</vt:lpstr>
      <vt:lpstr>'GS&lt;50 2016to2017'!Print_Area</vt:lpstr>
      <vt:lpstr>'RES 2015to2016'!Print_Area</vt:lpstr>
      <vt:lpstr>'RES 2016to2017'!Print_Area</vt:lpstr>
      <vt:lpstr>'Summary Tab'!Print_Area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Exhibit B</dc:title>
  <dc:creator>Kelli Benincasa</dc:creator>
  <cp:lastModifiedBy>LEE Julie(Qiu Ling)</cp:lastModifiedBy>
  <cp:lastPrinted>2017-10-31T18:43:17Z</cp:lastPrinted>
  <dcterms:created xsi:type="dcterms:W3CDTF">2017-09-05T08:15:51Z</dcterms:created>
  <dcterms:modified xsi:type="dcterms:W3CDTF">2017-11-01T18:20:01Z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0x01010061EC7F66509FFD4DA0B1B261A86BE77300E5F08829179C5F46A38FF1F3C706465A</vt:lpwstr>
  </property>
</Properties>
</file>