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528"/>
  <workbookPr defaultThemeVersion="124226"/>
  <mc:AlternateContent xmlns:mc="http://schemas.openxmlformats.org/markup-compatibility/2006">
    <mc:Choice Requires="x15">
      <x15ac:absPath xmlns:x15ac="http://schemas.microsoft.com/office/spreadsheetml/2010/11/ac" url="N:\Regulatory\OEB\IRM\2018 IRM\Appendix &amp; Tables\November 6th Submission\"/>
    </mc:Choice>
  </mc:AlternateContent>
  <bookViews>
    <workbookView xWindow="0" yWindow="0" windowWidth="19740" windowHeight="12525" activeTab="2" xr2:uid="{00000000-000D-0000-FFFF-FFFF00000000}"/>
  </bookViews>
  <sheets>
    <sheet name="App.2-EC_Account 1576" sheetId="2" r:id="rId1"/>
    <sheet name="App.2-BA_Fixed Asset_Cont" sheetId="1" r:id="rId2"/>
    <sheet name="1576 Bill Impacts" sheetId="3" r:id="rId3"/>
  </sheets>
  <definedNames>
    <definedName name="_xlnm.Print_Area" localSheetId="0">'App.2-EC_Account 1576'!$A$1:$M$40</definedName>
  </definedNames>
  <calcPr calcId="171027"/>
</workbook>
</file>

<file path=xl/calcChain.xml><?xml version="1.0" encoding="utf-8"?>
<calcChain xmlns="http://schemas.openxmlformats.org/spreadsheetml/2006/main">
  <c r="N430" i="1" l="1"/>
  <c r="N431" i="1"/>
  <c r="N154" i="1" l="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3" i="1"/>
  <c r="N152" i="1"/>
  <c r="N151" i="1"/>
  <c r="N150" i="1"/>
  <c r="N149" i="1"/>
  <c r="N148" i="1"/>
  <c r="N147" i="1"/>
  <c r="N14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266" i="1"/>
  <c r="N428" i="1" l="1"/>
  <c r="N427" i="1"/>
  <c r="N423" i="1"/>
  <c r="N422" i="1"/>
  <c r="N419" i="1"/>
  <c r="N418" i="1"/>
  <c r="N417" i="1"/>
  <c r="N415" i="1"/>
  <c r="N414" i="1"/>
  <c r="N411" i="1"/>
  <c r="N410" i="1"/>
  <c r="N407" i="1"/>
  <c r="N406" i="1"/>
  <c r="N403" i="1"/>
  <c r="N402" i="1"/>
  <c r="N401" i="1"/>
  <c r="N399" i="1"/>
  <c r="N398" i="1"/>
  <c r="N395" i="1"/>
  <c r="N394" i="1"/>
  <c r="N391" i="1"/>
  <c r="N390" i="1"/>
  <c r="N387" i="1"/>
  <c r="H17" i="2" l="1"/>
  <c r="H23" i="2"/>
  <c r="G17" i="2"/>
  <c r="N388" i="1"/>
  <c r="N392" i="1"/>
  <c r="N396" i="1"/>
  <c r="N400" i="1"/>
  <c r="N404" i="1"/>
  <c r="N408" i="1"/>
  <c r="N412" i="1"/>
  <c r="N416" i="1"/>
  <c r="N420" i="1"/>
  <c r="N424" i="1"/>
  <c r="N393" i="1"/>
  <c r="N397" i="1"/>
  <c r="N405" i="1"/>
  <c r="N409" i="1"/>
  <c r="N413" i="1"/>
  <c r="N421" i="1"/>
  <c r="N425" i="1"/>
  <c r="F17" i="2"/>
  <c r="H25" i="2" l="1"/>
  <c r="I29" i="2" s="1"/>
  <c r="G23" i="2"/>
  <c r="D23" i="2"/>
  <c r="F23" i="2"/>
  <c r="F25" i="2" s="1"/>
  <c r="D17" i="2"/>
  <c r="E23" i="2"/>
  <c r="N389" i="1"/>
  <c r="E17" i="2"/>
  <c r="D25" i="2" l="1"/>
  <c r="G25" i="2"/>
  <c r="E25" i="2"/>
  <c r="I30" i="2" l="1"/>
  <c r="I31" i="2" s="1"/>
  <c r="I33" i="2" s="1"/>
  <c r="N386" i="1" l="1"/>
  <c r="N429" i="1" l="1"/>
  <c r="N426" i="1"/>
</calcChain>
</file>

<file path=xl/sharedStrings.xml><?xml version="1.0" encoding="utf-8"?>
<sst xmlns="http://schemas.openxmlformats.org/spreadsheetml/2006/main" count="1224" uniqueCount="162">
  <si>
    <t>Appendix 2-BA</t>
  </si>
  <si>
    <r>
      <t xml:space="preserve">Fixed Asset Continuity Schedule </t>
    </r>
    <r>
      <rPr>
        <b/>
        <vertAlign val="superscript"/>
        <sz val="14"/>
        <rFont val="Arial"/>
        <family val="2"/>
      </rPr>
      <t>1</t>
    </r>
    <r>
      <rPr>
        <b/>
        <sz val="14"/>
        <rFont val="Arial"/>
        <family val="2"/>
      </rPr>
      <t xml:space="preserve"> </t>
    </r>
  </si>
  <si>
    <t>Accounting Standard</t>
  </si>
  <si>
    <t>CGAAP</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</si>
  <si>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</si>
  <si>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</si>
  <si>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</si>
  <si>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</si>
  <si>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</si>
  <si>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</si>
  <si>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t>Opening Balance</t>
  </si>
  <si>
    <r>
      <t xml:space="preserve">Additions </t>
    </r>
    <r>
      <rPr>
        <b/>
        <vertAlign val="superscript"/>
        <sz val="10"/>
        <rFont val="Arial"/>
        <family val="2"/>
      </rPr>
      <t>4</t>
    </r>
  </si>
  <si>
    <t>Disposals</t>
  </si>
  <si>
    <t>Closing Balance</t>
  </si>
  <si>
    <t>Additions</t>
  </si>
  <si>
    <t>Net Book Value</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</si>
  <si>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</si>
  <si>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</si>
  <si>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</si>
  <si>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</si>
  <si>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</si>
  <si>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</si>
  <si>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</si>
  <si>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</si>
  <si>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</si>
  <si>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</si>
  <si>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</si>
  <si>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</si>
  <si>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</si>
  <si>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</si>
  <si>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</si>
  <si>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</si>
  <si>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</si>
  <si>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</si>
  <si>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</si>
  <si>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</si>
  <si>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</si>
  <si>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</si>
  <si>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</si>
  <si>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</si>
  <si>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</si>
  <si>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</si>
  <si>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</si>
  <si>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</si>
  <si>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</si>
  <si>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</si>
  <si>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</si>
  <si>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</si>
  <si>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</si>
  <si>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</si>
  <si>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</si>
  <si>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</si>
  <si>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</si>
  <si>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</si>
  <si>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</si>
  <si>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</si>
  <si>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</si>
  <si>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</si>
  <si>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</si>
  <si>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</si>
  <si>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</si>
  <si>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</si>
  <si>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</si>
  <si>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</si>
  <si>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</si>
  <si>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</si>
  <si>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</si>
  <si>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Board.</t>
  </si>
  <si>
    <t>The additions in column (E) must not include construction work in progress (CWIP).</t>
  </si>
  <si>
    <t xml:space="preserve">Effective on the date of IFRS adoption, customer contributions will no longer be recorded in Account 1995 Contributions &amp; Grants, but will be recorded in Account 2440, Deferred Revenues.  </t>
  </si>
  <si>
    <t>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</si>
  <si>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Revised CGAAP with change in asset useful lives</t>
  </si>
  <si>
    <t>Appendix 2-EC</t>
  </si>
  <si>
    <t>Account 1576 - Accounting Changes under CGAAP</t>
  </si>
  <si>
    <t>2012 Changes in Accounting Policies under CGAAP</t>
  </si>
  <si>
    <t xml:space="preserve"> Rebasing Year</t>
  </si>
  <si>
    <t>Reporting Basis</t>
  </si>
  <si>
    <t>IRM</t>
  </si>
  <si>
    <t>Forecast</t>
  </si>
  <si>
    <t>Actual</t>
  </si>
  <si>
    <t>$</t>
  </si>
  <si>
    <t>PP&amp;E Values under former CGAAP</t>
  </si>
  <si>
    <t xml:space="preserve">            Opening net PP&amp;E - Note 1</t>
  </si>
  <si>
    <t xml:space="preserve">            Net Additions - Note 4</t>
  </si>
  <si>
    <t xml:space="preserve">            Closing net PP&amp;E (1)</t>
  </si>
  <si>
    <t>PP&amp;E Values under revised CGAAP (Starts from 2013)</t>
  </si>
  <si>
    <t xml:space="preserve">            Opening net PP&amp;E  - Note 1</t>
  </si>
  <si>
    <t xml:space="preserve">            Closing net PP&amp;E (2)</t>
  </si>
  <si>
    <t xml:space="preserve">Difference in Closing net PP&amp;E, former CGAAP vs. revised CGAAP </t>
  </si>
  <si>
    <t>Effect on Deferral and Variance Account Rate Riders</t>
  </si>
  <si>
    <t>Closing balance in Account 1576</t>
  </si>
  <si>
    <t>WACC</t>
  </si>
  <si>
    <t>Return on Rate Base Associated with Account 1576 balance at WACC  - Note 2</t>
  </si>
  <si>
    <t># of years of rate rider disposition period</t>
  </si>
  <si>
    <t xml:space="preserve">     Amount included in Deferral and Variance Account Rate Rider Calculation</t>
  </si>
  <si>
    <t xml:space="preserve">1  For an applicant that made the capitalization and depreciation expense accounting policy changes on January 1, 2013, the PP&amp;E values as of January 1, 2013 under both former CGAAP and revised CGAAP should be the same. </t>
  </si>
  <si>
    <t>2 Return on rate base associated with Account 1576 balance is calculated as:</t>
  </si>
  <si>
    <t xml:space="preserve">     the variance account opening balance as of 2015 rebasing year x WACC X # of years of rate rider disposition period</t>
  </si>
  <si>
    <t xml:space="preserve">     * Please note that the calculation should be adjusted once WACC is updated and finalized in the rate application.</t>
  </si>
  <si>
    <t>3  Account 1576 is cleared by including the total balance in the deferral and variance account rate rider calculation.</t>
  </si>
  <si>
    <t>4  Net additions are additions net of disposals; Net depreciation is additions to depreciation net of disposals.</t>
  </si>
  <si>
    <t>Request for 2018 - 1576 Disposition for Rate Rider Calculation</t>
  </si>
  <si>
    <t>2017 - 1576 Disposition for Rate Rider Calculation</t>
  </si>
  <si>
    <t>z</t>
  </si>
  <si>
    <r>
      <t xml:space="preserve">For applicants that made capitalization and depreciation expense accounting policy changes under CGAAP effective January 1, </t>
    </r>
    <r>
      <rPr>
        <sz val="11"/>
        <color indexed="10"/>
        <rFont val="Calibri"/>
        <family val="2"/>
        <scheme val="minor"/>
      </rPr>
      <t>2012</t>
    </r>
  </si>
  <si>
    <r>
      <t xml:space="preserve">            Net Depreciation</t>
    </r>
    <r>
      <rPr>
        <sz val="9"/>
        <color theme="1"/>
        <rFont val="Calibri"/>
        <family val="2"/>
        <scheme val="minor"/>
      </rPr>
      <t xml:space="preserve"> (amounts should be negative) - Note 4</t>
    </r>
  </si>
  <si>
    <t>RESIDENTIAL SERVICE CLASSIFICATION</t>
  </si>
  <si>
    <t>kWh</t>
  </si>
  <si>
    <t>RPP</t>
  </si>
  <si>
    <t>GENERAL SERVICE LESS THAN 50 kW SERVICE CLASSIFICATION</t>
  </si>
  <si>
    <t>GENERAL SERVICE 50 TO 4,999 KW SERVICE CLASSIFICATION</t>
  </si>
  <si>
    <t>kW</t>
  </si>
  <si>
    <t>Non-RPP (Other)</t>
  </si>
  <si>
    <t>UNMETERED SCATTERED LOAD SERVICE CLASSIFICATION</t>
  </si>
  <si>
    <t>SENTINEL LIGHTING SERVICE CLASSIFICATION</t>
  </si>
  <si>
    <t>STREET LIGHTING SERVICE CLASSIFICATION</t>
  </si>
  <si>
    <t/>
  </si>
  <si>
    <t>Customer Class:</t>
  </si>
  <si>
    <t>RPP / Non-RPP:</t>
  </si>
  <si>
    <t>Consumption</t>
  </si>
  <si>
    <t>Demand</t>
  </si>
  <si>
    <t>Current Loss Factor</t>
  </si>
  <si>
    <t>Proposed/Approved Loss Factor</t>
  </si>
  <si>
    <t>Current OEB-Approved</t>
  </si>
  <si>
    <t>Proposed</t>
  </si>
  <si>
    <t>Impact</t>
  </si>
  <si>
    <t>Rate</t>
  </si>
  <si>
    <t>Volume</t>
  </si>
  <si>
    <t>Charge</t>
  </si>
  <si>
    <t>$ Change</t>
  </si>
  <si>
    <t>% Change</t>
  </si>
  <si>
    <t>($)</t>
  </si>
  <si>
    <t>Monthly Service Charge</t>
  </si>
  <si>
    <t>Distribution Volumetric Rate</t>
  </si>
  <si>
    <t>Fixed Rate Riders</t>
  </si>
  <si>
    <t>Volumetric Rate Riders</t>
  </si>
  <si>
    <t>Sub-Total A (excluding pass through)</t>
  </si>
  <si>
    <t>Line Losses on Cost of Power</t>
  </si>
  <si>
    <t>Total Deferral/Variance Account Rate Riders</t>
  </si>
  <si>
    <t>CBR Class B Rate Riders</t>
  </si>
  <si>
    <t>GA Rate Riders</t>
  </si>
  <si>
    <t>Low Voltage Service Charge</t>
  </si>
  <si>
    <t xml:space="preserve">Smart Meter Entity Charge (if applicable) and/or any fixed ($) Deferral/Variance Account Rate Riders
</t>
  </si>
  <si>
    <t>Additional Volumetric Rate Riders (Sheet 18)</t>
  </si>
  <si>
    <t>Sub-Total B - Distribution (includes Sub-Total A)</t>
  </si>
  <si>
    <t>RTSR - Network</t>
  </si>
  <si>
    <t>RTSR - Connection and/or Line and Transformation Connection</t>
  </si>
  <si>
    <t>Sub-Total C - Delivery (including Sub-Total B)</t>
  </si>
  <si>
    <t>Wholesale Market Service Charge (WMSC)</t>
  </si>
  <si>
    <t>Rural and Remote Rate Protection (RRRP)</t>
  </si>
  <si>
    <t>Standard Supply Service Charge</t>
  </si>
  <si>
    <t>Debt Retirement Charge (DRC)</t>
  </si>
  <si>
    <t>TOU - Off Peak</t>
  </si>
  <si>
    <t>TOU - Mid Peak</t>
  </si>
  <si>
    <t>TOU - On Peak</t>
  </si>
  <si>
    <t>Average IESO Wholesale Market Price</t>
  </si>
  <si>
    <t>Total Bill on TOU (before Taxes)</t>
  </si>
  <si>
    <t>HST</t>
  </si>
  <si>
    <t>8% Rebate</t>
  </si>
  <si>
    <t>Total Bill on TOU</t>
  </si>
  <si>
    <t>Total Bill on Average IESO Wholesale Market Price</t>
  </si>
  <si>
    <t>Volumetric Rate Riders-1576 Rate Adder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</si>
</sst>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quot;$&quot;#,##0"/>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_-&quot;$&quot;* #,##0_-;\-&quot;$&quot;* #,##0_-;_-&quot;$&quot;* &quot;-&quot;??_-;_-@_-"/>
    <numFmt numFmtId="168" formatCode="_-* #,##0_-;\-* #,##0_-;_-* &quot;-&quot;??_-;_-@_-"/>
    <numFmt numFmtId="169" formatCode="_(* #,##0.0_);_(* \(#,##0.0\);_(* &quot;-&quot;??_);_(@_)"/>
    <numFmt numFmtId="170" formatCode="#,##0.0"/>
    <numFmt numFmtId="171" formatCode="mm/dd/yyyy"/>
    <numFmt numFmtId="172" formatCode="0\-0"/>
    <numFmt numFmtId="173" formatCode="##\-#"/>
    <numFmt numFmtId="174" formatCode="_(* #,##0_);_(* \(#,##0\);_(* &quot;-&quot;??_);_(@_)"/>
    <numFmt numFmtId="175" formatCode="&quot;£ &quot;#,##0.00;[Red]\-&quot;£ &quot;#,##0.00"/>
    <numFmt numFmtId="176" formatCode="0.0000"/>
    <numFmt numFmtId="177" formatCode="_-&quot;$&quot;* #,##0.0000_-;\-&quot;$&quot;* #,##0.0000_-;_-&quot;$&quot;* &quot;-&quot;??_-;_-@_-"/>
  </numFmts>
  <fonts count="7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1"/>
      <color indexed="8"/>
      <name val="Calibri"/>
      <family val="2"/>
    </font>
    <font>
      <sz val="10"/>
      <name val="Arial"/>
      <family val="2"/>
    </font>
    <font>
      <sz val="10"/>
      <name val="Arial"/>
      <family val="2"/>
    </font>
    <font>
      <u/>
      <sz val="10"/>
      <color indexed="12"/>
      <name val="Arial"/>
      <family val="2"/>
    </font>
    <font>
      <sz val="8"/>
      <name val="Arial"/>
      <family val="2"/>
    </font>
    <font>
      <b/>
      <sz val="10"/>
      <name val="Arial"/>
      <family val="2"/>
    </font>
    <font>
      <b/>
      <u/>
      <sz val="11"/>
      <name val="Arial"/>
      <family val="2"/>
    </font>
    <font>
      <b/>
      <sz val="14"/>
      <name val="Arial"/>
      <family val="2"/>
    </font>
    <font>
      <b/>
      <vertAlign val="superscrip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i/>
      <sz val="10"/>
      <name val="Arial"/>
      <family val="2"/>
    </font>
    <font>
      <b/>
      <i/>
      <sz val="10"/>
      <name val="Arial"/>
      <family val="2"/>
    </font>
    <font>
      <b/>
      <sz val="11"/>
      <name val="Arial"/>
      <family val="2"/>
    </font>
    <font>
      <vertAlign val="superscript"/>
      <sz val="10"/>
      <name val="Arial"/>
      <family val="2"/>
    </font>
    <font>
      <b/>
      <sz val="9"/>
      <name val="Arial"/>
      <family val="2"/>
    </font>
    <font>
      <b/>
      <i/>
      <sz val="9"/>
      <name val="Arial"/>
      <family val="2"/>
    </font>
    <font>
      <b/>
      <vertAlign val="superscript"/>
      <sz val="14"/>
      <name val="Arial"/>
      <family val="2"/>
    </font>
    <font>
      <sz val="10"/>
      <color indexed="8"/>
      <name val="Arial"/>
      <family val="2"/>
    </font>
    <font>
      <b/>
      <sz val="18"/>
      <name val="Arial"/>
      <family val="2"/>
    </font>
    <font>
      <b/>
      <sz val="12"/>
      <name val="Arial"/>
      <family val="2"/>
    </font>
    <font>
      <b/>
      <sz val="12"/>
      <name val="Arial"/>
      <family val="2"/>
    </font>
    <font>
      <b/>
      <sz val="18"/>
      <name val="Arial"/>
      <family val="2"/>
    </font>
    <font>
      <b/>
      <sz val="10"/>
      <color rgb="FFFF0000"/>
      <name val="Arial"/>
      <family val="2"/>
    </font>
    <font>
      <b/>
      <sz val="14"/>
      <name val="Arial"/>
      <family val="2"/>
    </font>
    <font>
      <sz val="10"/>
      <name val="Arial"/>
      <family val="2"/>
    </font>
    <font>
      <sz val="11"/>
      <color theme="1"/>
      <name val="Calibri"/>
      <family val="2"/>
      <scheme val="minor"/>
    </font>
    <font>
      <b/>
      <sz val="10"/>
      <name val="Arial"/>
      <family val="2"/>
    </font>
    <font>
      <sz val="11"/>
      <color indexed="10"/>
      <name val="Calibri"/>
      <family val="2"/>
      <scheme val="minor"/>
    </font>
    <font>
      <b/>
      <sz val="11"/>
      <color indexed="8"/>
      <name val="Calibri"/>
      <family val="2"/>
    </font>
    <font>
      <sz val="10"/>
      <color indexed="8"/>
      <name val="Arial"/>
      <family val="2"/>
    </font>
    <font>
      <sz val="10"/>
      <color indexed="8"/>
      <name val="Calibri"/>
      <family val="2"/>
    </font>
    <font>
      <b/>
      <sz val="10"/>
      <color indexed="8"/>
      <name val="Arial"/>
      <family val="2"/>
    </font>
    <font>
      <sz val="9"/>
      <color theme="1"/>
      <name val="Calibri"/>
      <family val="2"/>
      <scheme val="minor"/>
    </font>
    <font>
      <sz val="11"/>
      <color indexed="8"/>
      <name val="Calibri"/>
      <family val="2"/>
    </font>
    <font>
      <b/>
      <u val="doubleAccounting"/>
      <sz val="10"/>
      <color indexed="8"/>
      <name val="Arial"/>
      <family val="2"/>
    </font>
    <font>
      <sz val="10"/>
      <color theme="1"/>
      <name val="Arial"/>
      <family val="2"/>
    </font>
    <font>
      <b/>
      <sz val="10"/>
      <color theme="1"/>
      <name val="Arial"/>
      <family val="2"/>
    </font>
    <font>
      <b/>
      <sz val="10"/>
      <color theme="3"/>
      <name val="Arial"/>
      <family val="2"/>
    </font>
    <font>
      <b/>
      <sz val="10"/>
      <color theme="3" tint="-0.249977111117893"/>
      <name val="Arial"/>
      <family val="2"/>
    </font>
    <font>
      <u/>
      <sz val="8"/>
      <color rgb="FF0000FF"/>
      <name val="Calibri"/>
      <family val="2"/>
      <scheme val="minor"/>
    </font>
    <font>
      <u/>
      <sz val="8"/>
      <color rgb="FF800080"/>
      <name val="Calibri"/>
      <family val="2"/>
      <scheme val="minor"/>
    </font>
  </fonts>
  <fills count="6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lightDown">
        <bgColor indexed="55"/>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1"/>
        <bgColor indexed="64"/>
      </patternFill>
    </fill>
    <fill>
      <patternFill patternType="solid">
        <fgColor rgb="FFFFFF99"/>
        <bgColor indexed="64"/>
      </patternFill>
    </fill>
    <fill>
      <patternFill patternType="solid">
        <fgColor theme="0" tint="-0.14996795556505021"/>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theme="0"/>
      </bottom>
      <diagonal/>
    </border>
    <border>
      <left/>
      <right/>
      <top style="thin">
        <color theme="0"/>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thin">
        <color indexed="64"/>
      </right>
      <top/>
      <bottom style="medium">
        <color indexed="64"/>
      </bottom>
      <diagonal/>
    </border>
  </borders>
  <cellStyleXfs count="437">
    <xf numFmtId="0" fontId="0" fillId="0" borderId="0"/>
    <xf numFmtId="44" fontId="1" fillId="0" borderId="0" applyFont="0" applyFill="0" applyBorder="0" applyAlignment="0" applyProtection="0"/>
    <xf numFmtId="169" fontId="21" fillId="0" borderId="0"/>
    <xf numFmtId="170" fontId="21" fillId="0" borderId="0"/>
    <xf numFmtId="169" fontId="21" fillId="0" borderId="0"/>
    <xf numFmtId="169" fontId="21" fillId="0" borderId="0"/>
    <xf numFmtId="169" fontId="21" fillId="0" borderId="0"/>
    <xf numFmtId="169" fontId="21" fillId="0" borderId="0"/>
    <xf numFmtId="171" fontId="21" fillId="0" borderId="0"/>
    <xf numFmtId="172" fontId="21" fillId="0" borderId="0"/>
    <xf numFmtId="171" fontId="21" fillId="0" borderId="0"/>
    <xf numFmtId="0" fontId="1" fillId="10" borderId="0" applyNumberFormat="0" applyBorder="0" applyAlignment="0" applyProtection="0"/>
    <xf numFmtId="0" fontId="1" fillId="10"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7" fillId="12"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17" fillId="16"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17" fillId="20"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17" fillId="2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17" fillId="28"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17" fillId="32"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17" fillId="9" borderId="0" applyNumberFormat="0" applyBorder="0" applyAlignment="0" applyProtection="0"/>
    <xf numFmtId="0" fontId="28" fillId="47" borderId="0" applyNumberFormat="0" applyBorder="0" applyAlignment="0" applyProtection="0"/>
    <xf numFmtId="0" fontId="28" fillId="47" borderId="0" applyNumberFormat="0" applyBorder="0" applyAlignment="0" applyProtection="0"/>
    <xf numFmtId="0" fontId="17" fillId="13"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17" fillId="17"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17" fillId="21"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17" fillId="2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17" fillId="29"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7" fillId="3"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11" fillId="6" borderId="4" applyNumberFormat="0" applyAlignment="0" applyProtection="0"/>
    <xf numFmtId="0" fontId="30" fillId="51" borderId="10" applyNumberFormat="0" applyAlignment="0" applyProtection="0"/>
    <xf numFmtId="0" fontId="30" fillId="51" borderId="10" applyNumberFormat="0" applyAlignment="0" applyProtection="0"/>
    <xf numFmtId="0" fontId="13" fillId="7" borderId="7" applyNumberFormat="0" applyAlignment="0" applyProtection="0"/>
    <xf numFmtId="0" fontId="31" fillId="52" borderId="11" applyNumberFormat="0" applyAlignment="0" applyProtection="0"/>
    <xf numFmtId="0" fontId="31" fillId="52" borderId="1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166"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0"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166" fontId="20" fillId="0" borderId="0" applyFont="0" applyFill="0" applyBorder="0" applyAlignment="0" applyProtection="0"/>
    <xf numFmtId="3" fontId="21" fillId="0" borderId="0" applyFont="0" applyFill="0" applyBorder="0" applyAlignment="0" applyProtection="0"/>
    <xf numFmtId="3" fontId="20" fillId="0" borderId="0"/>
    <xf numFmtId="3" fontId="21" fillId="0" borderId="0"/>
    <xf numFmtId="3" fontId="21" fillId="0" borderId="0" applyFont="0" applyFill="0" applyBorder="0" applyAlignment="0" applyProtection="0"/>
    <xf numFmtId="3" fontId="20" fillId="0" borderId="0"/>
    <xf numFmtId="44" fontId="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64" fontId="21" fillId="0" borderId="0" applyFont="0" applyFill="0" applyBorder="0" applyAlignment="0" applyProtection="0"/>
    <xf numFmtId="164" fontId="20" fillId="0" borderId="0"/>
    <xf numFmtId="164" fontId="21" fillId="0" borderId="0"/>
    <xf numFmtId="164" fontId="21" fillId="0" borderId="0" applyFont="0" applyFill="0" applyBorder="0" applyAlignment="0" applyProtection="0"/>
    <xf numFmtId="164" fontId="20" fillId="0" borderId="0"/>
    <xf numFmtId="14" fontId="21" fillId="0" borderId="0" applyFont="0" applyFill="0" applyBorder="0" applyAlignment="0" applyProtection="0"/>
    <xf numFmtId="14" fontId="20" fillId="0" borderId="0"/>
    <xf numFmtId="14" fontId="21" fillId="0" borderId="0"/>
    <xf numFmtId="14" fontId="21" fillId="0" borderId="0" applyFont="0" applyFill="0" applyBorder="0" applyAlignment="0" applyProtection="0"/>
    <xf numFmtId="14" fontId="20" fillId="0" borderId="0"/>
    <xf numFmtId="0" fontId="1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2" fontId="21" fillId="0" borderId="0" applyFont="0" applyFill="0" applyBorder="0" applyAlignment="0" applyProtection="0"/>
    <xf numFmtId="2" fontId="20" fillId="0" borderId="0"/>
    <xf numFmtId="2" fontId="21" fillId="0" borderId="0"/>
    <xf numFmtId="2" fontId="21" fillId="0" borderId="0" applyFont="0" applyFill="0" applyBorder="0" applyAlignment="0" applyProtection="0"/>
    <xf numFmtId="2" fontId="20" fillId="0" borderId="0"/>
    <xf numFmtId="2" fontId="20" fillId="0" borderId="0"/>
    <xf numFmtId="0" fontId="6" fillId="2"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38" fontId="23" fillId="53" borderId="0" applyNumberFormat="0" applyBorder="0" applyAlignment="0" applyProtection="0"/>
    <xf numFmtId="0" fontId="3" fillId="0" borderId="1" applyNumberFormat="0" applyFill="0" applyAlignment="0" applyProtection="0"/>
    <xf numFmtId="0" fontId="51" fillId="0" borderId="0"/>
    <xf numFmtId="0" fontId="34" fillId="0" borderId="12" applyNumberFormat="0" applyFill="0" applyAlignment="0" applyProtection="0"/>
    <xf numFmtId="0" fontId="54" fillId="0" borderId="0"/>
    <xf numFmtId="0" fontId="51" fillId="0" borderId="0"/>
    <xf numFmtId="0" fontId="4" fillId="0" borderId="2" applyNumberFormat="0" applyFill="0" applyAlignment="0" applyProtection="0"/>
    <xf numFmtId="0" fontId="52" fillId="0" borderId="0"/>
    <xf numFmtId="0" fontId="35" fillId="0" borderId="13" applyNumberFormat="0" applyFill="0" applyAlignment="0" applyProtection="0"/>
    <xf numFmtId="0" fontId="53" fillId="0" borderId="0"/>
    <xf numFmtId="0" fontId="52" fillId="0" borderId="0"/>
    <xf numFmtId="0" fontId="5" fillId="0" borderId="3" applyNumberFormat="0" applyFill="0" applyAlignment="0" applyProtection="0"/>
    <xf numFmtId="0" fontId="36" fillId="0" borderId="14" applyNumberFormat="0" applyFill="0" applyAlignment="0" applyProtection="0"/>
    <xf numFmtId="0" fontId="36" fillId="0" borderId="14" applyNumberFormat="0" applyFill="0" applyAlignment="0" applyProtection="0"/>
    <xf numFmtId="0" fontId="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2" fillId="0" borderId="0" applyNumberFormat="0" applyFill="0" applyBorder="0" applyAlignment="0" applyProtection="0">
      <alignment vertical="top"/>
      <protection locked="0"/>
    </xf>
    <xf numFmtId="10" fontId="23" fillId="54" borderId="15" applyNumberFormat="0" applyBorder="0" applyAlignment="0" applyProtection="0"/>
    <xf numFmtId="0" fontId="9" fillId="5" borderId="4" applyNumberFormat="0" applyAlignment="0" applyProtection="0"/>
    <xf numFmtId="0" fontId="37" fillId="38" borderId="10" applyNumberFormat="0" applyAlignment="0" applyProtection="0"/>
    <xf numFmtId="0" fontId="37" fillId="38" borderId="10" applyNumberFormat="0" applyAlignment="0" applyProtection="0"/>
    <xf numFmtId="0" fontId="37" fillId="38" borderId="10" applyNumberFormat="0" applyAlignment="0" applyProtection="0"/>
    <xf numFmtId="0" fontId="37" fillId="38" borderId="10" applyNumberFormat="0" applyAlignment="0" applyProtection="0"/>
    <xf numFmtId="0" fontId="37" fillId="38" borderId="10" applyNumberFormat="0" applyAlignment="0" applyProtection="0"/>
    <xf numFmtId="0" fontId="12" fillId="0" borderId="6" applyNumberFormat="0" applyFill="0" applyAlignment="0" applyProtection="0"/>
    <xf numFmtId="0" fontId="38" fillId="0" borderId="16" applyNumberFormat="0" applyFill="0" applyAlignment="0" applyProtection="0"/>
    <xf numFmtId="0" fontId="38" fillId="0" borderId="16" applyNumberFormat="0" applyFill="0" applyAlignment="0" applyProtection="0"/>
    <xf numFmtId="173" fontId="21" fillId="0" borderId="0"/>
    <xf numFmtId="174" fontId="21" fillId="0" borderId="0"/>
    <xf numFmtId="173" fontId="21" fillId="0" borderId="0"/>
    <xf numFmtId="173" fontId="21" fillId="0" borderId="0"/>
    <xf numFmtId="173" fontId="21" fillId="0" borderId="0"/>
    <xf numFmtId="173" fontId="21" fillId="0" borderId="0"/>
    <xf numFmtId="0" fontId="8" fillId="4"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175" fontId="21" fillId="0" borderId="0"/>
    <xf numFmtId="0" fontId="20" fillId="0" borderId="0"/>
    <xf numFmtId="0" fontId="21" fillId="0" borderId="0"/>
    <xf numFmtId="0" fontId="21" fillId="0" borderId="0"/>
    <xf numFmtId="0" fontId="50" fillId="0" borderId="0"/>
    <xf numFmtId="0" fontId="1" fillId="0" borderId="0"/>
    <xf numFmtId="0" fontId="1" fillId="0" borderId="0"/>
    <xf numFmtId="0" fontId="2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50" fillId="0" borderId="0"/>
    <xf numFmtId="0" fontId="20" fillId="0" borderId="0"/>
    <xf numFmtId="0" fontId="21" fillId="0" borderId="0"/>
    <xf numFmtId="0" fontId="1" fillId="0" borderId="0"/>
    <xf numFmtId="0" fontId="21" fillId="0" borderId="0"/>
    <xf numFmtId="0" fontId="21" fillId="0" borderId="0"/>
    <xf numFmtId="0" fontId="18" fillId="0" borderId="0"/>
    <xf numFmtId="0" fontId="1" fillId="8" borderId="8" applyNumberFormat="0" applyFont="0" applyAlignment="0" applyProtection="0"/>
    <xf numFmtId="0" fontId="1" fillId="8" borderId="8" applyNumberFormat="0" applyFont="0" applyAlignment="0" applyProtection="0"/>
    <xf numFmtId="0" fontId="18" fillId="56" borderId="17" applyNumberFormat="0" applyFont="0" applyAlignment="0" applyProtection="0"/>
    <xf numFmtId="0" fontId="21" fillId="56" borderId="17" applyNumberFormat="0" applyFont="0" applyAlignment="0" applyProtection="0"/>
    <xf numFmtId="0" fontId="21" fillId="56" borderId="17" applyNumberFormat="0" applyFont="0" applyAlignment="0" applyProtection="0"/>
    <xf numFmtId="0" fontId="18" fillId="56" borderId="17" applyNumberFormat="0" applyFont="0" applyAlignment="0" applyProtection="0"/>
    <xf numFmtId="0" fontId="10" fillId="6" borderId="5" applyNumberFormat="0" applyAlignment="0" applyProtection="0"/>
    <xf numFmtId="0" fontId="40" fillId="51" borderId="18" applyNumberFormat="0" applyAlignment="0" applyProtection="0"/>
    <xf numFmtId="0" fontId="40" fillId="51" borderId="18" applyNumberFormat="0" applyAlignment="0" applyProtection="0"/>
    <xf numFmtId="10"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2"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6" fillId="0" borderId="9" applyNumberFormat="0" applyFill="0" applyAlignment="0" applyProtection="0"/>
    <xf numFmtId="0" fontId="20" fillId="0" borderId="20"/>
    <xf numFmtId="0" fontId="19" fillId="0" borderId="19" applyNumberFormat="0" applyFill="0" applyAlignment="0" applyProtection="0"/>
    <xf numFmtId="0" fontId="21" fillId="0" borderId="20"/>
    <xf numFmtId="0" fontId="20" fillId="0" borderId="20"/>
    <xf numFmtId="0" fontId="14"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9" fontId="20" fillId="0" borderId="0"/>
    <xf numFmtId="170" fontId="20" fillId="0" borderId="0"/>
    <xf numFmtId="169" fontId="20" fillId="0" borderId="0"/>
    <xf numFmtId="169" fontId="20" fillId="0" borderId="0"/>
    <xf numFmtId="169" fontId="20" fillId="0" borderId="0"/>
    <xf numFmtId="169" fontId="20" fillId="0" borderId="0"/>
    <xf numFmtId="171" fontId="20" fillId="0" borderId="0"/>
    <xf numFmtId="172" fontId="20" fillId="0" borderId="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3" fontId="20" fillId="0" borderId="0" applyFont="0" applyFill="0" applyBorder="0" applyAlignment="0" applyProtection="0"/>
    <xf numFmtId="3" fontId="20" fillId="0" borderId="0"/>
    <xf numFmtId="3" fontId="2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5" fontId="20" fillId="0" borderId="0" applyFont="0" applyFill="0" applyBorder="0" applyAlignment="0" applyProtection="0"/>
    <xf numFmtId="5" fontId="20" fillId="0" borderId="0"/>
    <xf numFmtId="5" fontId="20" fillId="0" borderId="0"/>
    <xf numFmtId="5" fontId="20" fillId="0" borderId="0" applyFont="0" applyFill="0" applyBorder="0" applyAlignment="0" applyProtection="0"/>
    <xf numFmtId="5" fontId="20" fillId="0" borderId="0"/>
    <xf numFmtId="14" fontId="20" fillId="0" borderId="0" applyFont="0" applyFill="0" applyBorder="0" applyAlignment="0" applyProtection="0"/>
    <xf numFmtId="14" fontId="20" fillId="0" borderId="0"/>
    <xf numFmtId="14" fontId="20" fillId="0" borderId="0" applyFont="0" applyFill="0" applyBorder="0" applyAlignment="0" applyProtection="0"/>
    <xf numFmtId="2" fontId="20" fillId="0" borderId="0" applyFont="0" applyFill="0" applyBorder="0" applyAlignment="0" applyProtection="0"/>
    <xf numFmtId="2" fontId="20" fillId="0" borderId="0"/>
    <xf numFmtId="2" fontId="20" fillId="0" borderId="0" applyFont="0" applyFill="0" applyBorder="0" applyAlignment="0" applyProtection="0"/>
    <xf numFmtId="0" fontId="51" fillId="0" borderId="0"/>
    <xf numFmtId="0" fontId="52" fillId="0" borderId="0"/>
    <xf numFmtId="173" fontId="20" fillId="0" borderId="0"/>
    <xf numFmtId="174" fontId="20" fillId="0" borderId="0"/>
    <xf numFmtId="173" fontId="20" fillId="0" borderId="0"/>
    <xf numFmtId="173" fontId="20" fillId="0" borderId="0"/>
    <xf numFmtId="173" fontId="20" fillId="0" borderId="0"/>
    <xf numFmtId="173" fontId="20" fillId="0" borderId="0"/>
    <xf numFmtId="175"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56" borderId="17" applyNumberFormat="0" applyFont="0" applyAlignment="0" applyProtection="0"/>
    <xf numFmtId="0" fontId="20" fillId="56" borderId="17" applyNumberFormat="0" applyFont="0" applyAlignment="0" applyProtection="0"/>
    <xf numFmtId="10"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20" fillId="0" borderId="2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4" fontId="20" fillId="0" borderId="0" applyFont="0" applyFill="0" applyBorder="0" applyAlignment="0" applyProtection="0"/>
    <xf numFmtId="9"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2" fillId="0" borderId="0" applyNumberFormat="0" applyFill="0" applyBorder="0" applyAlignment="0" applyProtection="0"/>
    <xf numFmtId="0" fontId="73" fillId="0" borderId="0" applyNumberFormat="0" applyFill="0" applyBorder="0" applyAlignment="0" applyProtection="0"/>
    <xf numFmtId="44" fontId="1" fillId="0" borderId="0" applyFont="0" applyFill="0" applyBorder="0" applyAlignment="0" applyProtection="0"/>
    <xf numFmtId="0" fontId="20" fillId="0" borderId="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2" fillId="0" borderId="0" applyNumberFormat="0" applyFill="0" applyBorder="0" applyAlignment="0" applyProtection="0">
      <alignment vertical="top"/>
      <protection locked="0"/>
    </xf>
    <xf numFmtId="44"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20" fillId="0" borderId="0" applyFont="0" applyFill="0" applyBorder="0" applyAlignment="0" applyProtection="0"/>
    <xf numFmtId="43" fontId="1" fillId="0" borderId="0" applyFont="0" applyFill="0" applyBorder="0" applyAlignment="0" applyProtection="0"/>
  </cellStyleXfs>
  <cellXfs count="460">
    <xf numFmtId="0" fontId="0" fillId="0" borderId="0" xfId="0"/>
    <xf numFmtId="0" fontId="0" fillId="0" borderId="0" xfId="0"/>
    <xf numFmtId="0" fontId="0" fillId="0" borderId="0" xfId="0"/>
    <xf numFmtId="167" fontId="0" fillId="0" borderId="0" xfId="0" applyNumberFormat="1"/>
    <xf numFmtId="0" fontId="0" fillId="62" borderId="0" xfId="0" applyFill="1"/>
    <xf numFmtId="167" fontId="0" fillId="62" borderId="0" xfId="0" applyNumberFormat="1" applyFill="1"/>
    <xf numFmtId="165" fontId="0" fillId="0" borderId="0" xfId="0" applyNumberFormat="1"/>
    <xf numFmtId="44" fontId="0" fillId="0" borderId="0" xfId="1" applyFont="1"/>
    <xf numFmtId="0" fontId="0" fillId="0" borderId="0" xfId="0"/>
    <xf numFmtId="167" fontId="1" fillId="61" borderId="15" xfId="284" applyNumberFormat="1" applyFont="1" applyFill="1" applyBorder="1" applyProtection="1">
      <protection locked="0"/>
    </xf>
    <xf numFmtId="167" fontId="1" fillId="61" borderId="23" xfId="284" applyNumberFormat="1" applyFont="1" applyFill="1" applyBorder="1" applyProtection="1">
      <protection locked="0"/>
    </xf>
    <xf numFmtId="0" fontId="20" fillId="61" borderId="15" xfId="306" applyFill="1" applyBorder="1" applyProtection="1">
      <protection locked="0"/>
    </xf>
    <xf numFmtId="167" fontId="24" fillId="61" borderId="15" xfId="306" applyNumberFormat="1" applyFont="1" applyFill="1" applyBorder="1" applyProtection="1">
      <protection locked="0"/>
    </xf>
    <xf numFmtId="167" fontId="24" fillId="0" borderId="21" xfId="306" applyNumberFormat="1" applyFont="1" applyBorder="1" applyProtection="1">
      <protection locked="0"/>
    </xf>
    <xf numFmtId="0" fontId="20" fillId="0" borderId="0" xfId="306" applyProtection="1">
      <protection locked="0"/>
    </xf>
    <xf numFmtId="0" fontId="20" fillId="59" borderId="15" xfId="306" applyFill="1" applyBorder="1" applyAlignment="1" applyProtection="1">
      <alignment horizontal="center" vertical="center"/>
      <protection locked="0"/>
    </xf>
    <xf numFmtId="0" fontId="20" fillId="0" borderId="0" xfId="306" applyFont="1" applyProtection="1">
      <protection locked="0"/>
    </xf>
    <xf numFmtId="0" fontId="24" fillId="0" borderId="0" xfId="306" applyFont="1" applyAlignment="1" applyProtection="1">
      <alignment horizontal="right"/>
      <protection locked="0"/>
    </xf>
    <xf numFmtId="0" fontId="20" fillId="0" borderId="0" xfId="306" applyBorder="1" applyProtection="1">
      <protection locked="0"/>
    </xf>
    <xf numFmtId="0" fontId="45" fillId="59" borderId="0" xfId="306" applyFont="1" applyFill="1" applyAlignment="1" applyProtection="1">
      <protection locked="0"/>
    </xf>
    <xf numFmtId="0" fontId="25" fillId="0" borderId="0" xfId="306" applyFont="1" applyAlignment="1" applyProtection="1">
      <alignment horizontal="center"/>
      <protection locked="0"/>
    </xf>
    <xf numFmtId="0" fontId="20" fillId="57" borderId="21" xfId="306" applyFill="1" applyBorder="1" applyProtection="1">
      <protection locked="0"/>
    </xf>
    <xf numFmtId="0" fontId="24" fillId="57" borderId="22" xfId="306" applyFont="1" applyFill="1" applyBorder="1" applyAlignment="1" applyProtection="1">
      <protection locked="0"/>
    </xf>
    <xf numFmtId="0" fontId="24" fillId="57" borderId="23" xfId="306" applyFont="1" applyFill="1" applyBorder="1" applyAlignment="1" applyProtection="1">
      <protection locked="0"/>
    </xf>
    <xf numFmtId="0" fontId="24" fillId="57" borderId="15" xfId="306" applyFont="1" applyFill="1" applyBorder="1" applyAlignment="1" applyProtection="1">
      <alignment horizontal="center" wrapText="1"/>
      <protection locked="0"/>
    </xf>
    <xf numFmtId="0" fontId="24" fillId="57" borderId="15" xfId="306" applyFont="1" applyFill="1" applyBorder="1" applyProtection="1">
      <protection locked="0"/>
    </xf>
    <xf numFmtId="0" fontId="24" fillId="57" borderId="15" xfId="306" applyFont="1" applyFill="1" applyBorder="1" applyAlignment="1" applyProtection="1">
      <alignment horizontal="center"/>
      <protection locked="0"/>
    </xf>
    <xf numFmtId="0" fontId="20" fillId="57" borderId="24" xfId="306" applyFill="1" applyBorder="1" applyProtection="1">
      <protection locked="0"/>
    </xf>
    <xf numFmtId="0" fontId="24" fillId="57" borderId="25" xfId="306" applyFont="1" applyFill="1" applyBorder="1" applyAlignment="1" applyProtection="1">
      <alignment horizontal="center" wrapText="1"/>
      <protection locked="0"/>
    </xf>
    <xf numFmtId="0" fontId="24" fillId="57" borderId="26" xfId="306" applyFont="1" applyFill="1" applyBorder="1" applyAlignment="1" applyProtection="1">
      <alignment horizontal="center"/>
      <protection locked="0"/>
    </xf>
    <xf numFmtId="0" fontId="24" fillId="57" borderId="26" xfId="306" applyFont="1" applyFill="1" applyBorder="1" applyAlignment="1" applyProtection="1">
      <alignment horizontal="center" wrapText="1"/>
      <protection locked="0"/>
    </xf>
    <xf numFmtId="0" fontId="20" fillId="0" borderId="15" xfId="306" applyFont="1" applyBorder="1" applyAlignment="1" applyProtection="1">
      <alignment vertical="center" wrapText="1"/>
      <protection locked="0"/>
    </xf>
    <xf numFmtId="0" fontId="20" fillId="0" borderId="24" xfId="306" applyBorder="1" applyProtection="1">
      <protection locked="0"/>
    </xf>
    <xf numFmtId="167" fontId="20" fillId="0" borderId="15" xfId="306" applyNumberFormat="1" applyBorder="1" applyProtection="1">
      <protection locked="0"/>
    </xf>
    <xf numFmtId="0" fontId="20" fillId="0" borderId="15" xfId="306" applyFill="1" applyBorder="1" applyAlignment="1" applyProtection="1">
      <alignment horizontal="center" vertical="center"/>
      <protection locked="0"/>
    </xf>
    <xf numFmtId="0" fontId="20" fillId="0" borderId="15" xfId="306" applyFill="1" applyBorder="1" applyAlignment="1" applyProtection="1">
      <alignment vertical="center" wrapText="1"/>
      <protection locked="0"/>
    </xf>
    <xf numFmtId="0" fontId="20" fillId="0" borderId="15" xfId="306" applyBorder="1" applyAlignment="1" applyProtection="1">
      <alignment vertical="center" wrapText="1"/>
      <protection locked="0"/>
    </xf>
    <xf numFmtId="0" fontId="20" fillId="0" borderId="15" xfId="306" applyFont="1" applyFill="1" applyBorder="1" applyAlignment="1" applyProtection="1">
      <alignment horizontal="center" vertical="center"/>
      <protection locked="0"/>
    </xf>
    <xf numFmtId="0" fontId="20" fillId="59" borderId="15" xfId="306" applyFont="1" applyFill="1" applyBorder="1" applyAlignment="1" applyProtection="1">
      <alignment horizontal="center" vertical="center"/>
      <protection locked="0"/>
    </xf>
    <xf numFmtId="0" fontId="20" fillId="0" borderId="15" xfId="306" applyFont="1" applyFill="1" applyBorder="1" applyAlignment="1" applyProtection="1">
      <alignment vertical="center" wrapText="1"/>
      <protection locked="0"/>
    </xf>
    <xf numFmtId="0" fontId="20" fillId="0" borderId="15" xfId="306" applyFont="1" applyBorder="1" applyAlignment="1" applyProtection="1">
      <alignment horizontal="center" vertical="center"/>
      <protection locked="0"/>
    </xf>
    <xf numFmtId="0" fontId="20" fillId="59" borderId="0" xfId="306" applyFill="1" applyAlignment="1" applyProtection="1">
      <alignment horizontal="center"/>
      <protection locked="0"/>
    </xf>
    <xf numFmtId="0" fontId="20" fillId="0" borderId="15" xfId="306" applyBorder="1" applyAlignment="1" applyProtection="1">
      <alignment horizontal="center"/>
      <protection locked="0"/>
    </xf>
    <xf numFmtId="0" fontId="20" fillId="0" borderId="15" xfId="306" applyBorder="1" applyProtection="1">
      <protection locked="0"/>
    </xf>
    <xf numFmtId="0" fontId="20" fillId="59" borderId="15" xfId="306" applyFill="1" applyBorder="1" applyProtection="1">
      <protection locked="0"/>
    </xf>
    <xf numFmtId="0" fontId="24" fillId="0" borderId="15" xfId="306" applyFont="1" applyBorder="1" applyProtection="1">
      <protection locked="0"/>
    </xf>
    <xf numFmtId="167" fontId="24" fillId="0" borderId="15" xfId="306" applyNumberFormat="1" applyFont="1" applyBorder="1" applyProtection="1">
      <protection locked="0"/>
    </xf>
    <xf numFmtId="0" fontId="24" fillId="0" borderId="15" xfId="306" applyFont="1" applyBorder="1" applyAlignment="1" applyProtection="1">
      <alignment vertical="center" wrapText="1"/>
      <protection locked="0"/>
    </xf>
    <xf numFmtId="0" fontId="44" fillId="0" borderId="15" xfId="306" applyFont="1" applyBorder="1" applyAlignment="1" applyProtection="1">
      <alignment vertical="top" wrapText="1"/>
      <protection locked="0"/>
    </xf>
    <xf numFmtId="0" fontId="20" fillId="0" borderId="0" xfId="306" applyFill="1" applyBorder="1" applyProtection="1">
      <protection locked="0"/>
    </xf>
    <xf numFmtId="167" fontId="20" fillId="0" borderId="0" xfId="306" applyNumberFormat="1" applyFill="1" applyBorder="1" applyProtection="1">
      <protection locked="0"/>
    </xf>
    <xf numFmtId="0" fontId="20" fillId="0" borderId="0" xfId="306" applyFont="1" applyAlignment="1" applyProtection="1">
      <protection locked="0"/>
    </xf>
    <xf numFmtId="0" fontId="24" fillId="0" borderId="0" xfId="306" applyFont="1" applyFill="1" applyBorder="1" applyAlignment="1" applyProtection="1">
      <protection locked="0"/>
    </xf>
    <xf numFmtId="0" fontId="20" fillId="0" borderId="15" xfId="306" applyBorder="1" applyAlignment="1" applyProtection="1">
      <alignment horizontal="center" vertical="center"/>
      <protection locked="0"/>
    </xf>
    <xf numFmtId="0" fontId="20" fillId="0" borderId="15" xfId="306" applyBorder="1" applyAlignment="1" applyProtection="1">
      <alignment horizontal="left" vertical="center"/>
      <protection locked="0"/>
    </xf>
    <xf numFmtId="0" fontId="20" fillId="0" borderId="0" xfId="306" applyAlignment="1" applyProtection="1">
      <protection locked="0"/>
    </xf>
    <xf numFmtId="0" fontId="0" fillId="60" borderId="0" xfId="0" applyNumberFormat="1" applyFill="1" applyBorder="1" applyAlignment="1" applyProtection="1">
      <alignment horizontal="center" vertical="center"/>
      <protection locked="0"/>
    </xf>
    <xf numFmtId="167" fontId="1" fillId="59" borderId="15" xfId="284" applyNumberFormat="1" applyFont="1" applyFill="1" applyBorder="1" applyProtection="1">
      <protection locked="0"/>
    </xf>
    <xf numFmtId="167" fontId="1" fillId="0" borderId="15" xfId="284" applyNumberFormat="1" applyFont="1" applyBorder="1" applyProtection="1">
      <protection locked="0"/>
    </xf>
    <xf numFmtId="167" fontId="1" fillId="59" borderId="23" xfId="284" applyNumberFormat="1" applyFont="1" applyFill="1" applyBorder="1" applyProtection="1">
      <protection locked="0"/>
    </xf>
    <xf numFmtId="167" fontId="1" fillId="0" borderId="0" xfId="284" applyNumberFormat="1" applyFont="1" applyFill="1" applyBorder="1" applyProtection="1">
      <protection locked="0"/>
    </xf>
    <xf numFmtId="167" fontId="1" fillId="59" borderId="32" xfId="284" applyNumberFormat="1" applyFont="1" applyFill="1" applyBorder="1" applyProtection="1">
      <protection locked="0"/>
    </xf>
    <xf numFmtId="167" fontId="1" fillId="59" borderId="27" xfId="284" applyNumberFormat="1" applyFont="1" applyFill="1" applyBorder="1" applyProtection="1">
      <protection locked="0"/>
    </xf>
    <xf numFmtId="167" fontId="1" fillId="0" borderId="22" xfId="284" applyNumberFormat="1" applyFont="1" applyBorder="1" applyProtection="1">
      <protection locked="0"/>
    </xf>
    <xf numFmtId="167" fontId="1" fillId="59" borderId="15" xfId="256" applyNumberFormat="1" applyFont="1" applyFill="1" applyBorder="1"/>
    <xf numFmtId="0" fontId="55" fillId="0" borderId="0" xfId="306" applyFont="1" applyBorder="1"/>
    <xf numFmtId="167" fontId="20" fillId="59" borderId="15" xfId="256" applyNumberFormat="1" applyFont="1" applyFill="1" applyBorder="1"/>
    <xf numFmtId="167" fontId="1" fillId="0" borderId="15" xfId="284" applyNumberFormat="1" applyFont="1" applyFill="1" applyBorder="1" applyProtection="1">
      <protection locked="0"/>
    </xf>
    <xf numFmtId="167" fontId="20" fillId="0" borderId="0" xfId="306" applyNumberFormat="1" applyProtection="1">
      <protection locked="0"/>
    </xf>
    <xf numFmtId="0" fontId="20" fillId="0" borderId="0" xfId="306" applyFont="1" applyAlignment="1" applyProtection="1">
      <alignment horizontal="left"/>
      <protection locked="0"/>
    </xf>
    <xf numFmtId="0" fontId="44" fillId="0" borderId="0" xfId="306" applyFont="1" applyAlignment="1" applyProtection="1">
      <alignment horizontal="center"/>
      <protection locked="0"/>
    </xf>
    <xf numFmtId="0" fontId="20" fillId="0" borderId="0" xfId="306" applyAlignment="1" applyProtection="1">
      <alignment horizontal="left"/>
      <protection locked="0"/>
    </xf>
    <xf numFmtId="0" fontId="20" fillId="0" borderId="0" xfId="306" applyAlignment="1" applyProtection="1">
      <alignment horizontal="center"/>
      <protection locked="0"/>
    </xf>
    <xf numFmtId="167" fontId="0" fillId="59" borderId="15" xfId="256" applyNumberFormat="1" applyFont="1" applyFill="1" applyBorder="1"/>
    <xf numFmtId="167" fontId="0" fillId="0" borderId="15" xfId="284" applyNumberFormat="1" applyFont="1" applyFill="1" applyBorder="1" applyProtection="1">
      <protection locked="0"/>
    </xf>
    <xf numFmtId="167" fontId="24" fillId="0" borderId="15" xfId="306" applyNumberFormat="1" applyFont="1" applyFill="1" applyBorder="1" applyProtection="1">
      <protection locked="0"/>
    </xf>
    <xf numFmtId="174" fontId="24" fillId="0" borderId="15" xfId="255" applyNumberFormat="1" applyFont="1" applyBorder="1" applyProtection="1">
      <protection locked="0"/>
    </xf>
    <xf numFmtId="43" fontId="1" fillId="59" borderId="15" xfId="255" applyFont="1" applyFill="1" applyBorder="1"/>
    <xf numFmtId="0" fontId="58" fillId="0" borderId="0" xfId="0" applyFont="1"/>
    <xf numFmtId="0" fontId="57" fillId="0" borderId="0" xfId="200" applyFont="1"/>
    <xf numFmtId="0" fontId="59" fillId="0" borderId="0" xfId="200" applyFont="1" applyAlignment="1">
      <alignment vertical="center"/>
    </xf>
    <xf numFmtId="0" fontId="61" fillId="0" borderId="0" xfId="222" applyFont="1"/>
    <xf numFmtId="0" fontId="62" fillId="0" borderId="0" xfId="222" applyFont="1"/>
    <xf numFmtId="0" fontId="63" fillId="0" borderId="0" xfId="222" applyFont="1"/>
    <xf numFmtId="0" fontId="64" fillId="0" borderId="15" xfId="222" applyFont="1" applyBorder="1" applyAlignment="1">
      <alignment horizontal="center" wrapText="1"/>
    </xf>
    <xf numFmtId="0" fontId="64" fillId="0" borderId="0" xfId="222" applyFont="1"/>
    <xf numFmtId="0" fontId="64" fillId="0" borderId="15" xfId="222" applyFont="1" applyBorder="1" applyAlignment="1">
      <alignment horizontal="center" vertical="center"/>
    </xf>
    <xf numFmtId="0" fontId="64" fillId="0" borderId="15" xfId="222" applyFont="1" applyBorder="1" applyAlignment="1">
      <alignment horizontal="center" vertical="center" wrapText="1"/>
    </xf>
    <xf numFmtId="0" fontId="62" fillId="0" borderId="15" xfId="222" applyFont="1" applyBorder="1"/>
    <xf numFmtId="0" fontId="62" fillId="0" borderId="15" xfId="222" applyFont="1" applyBorder="1" applyAlignment="1">
      <alignment horizontal="center"/>
    </xf>
    <xf numFmtId="0" fontId="62" fillId="58" borderId="15" xfId="222" applyFont="1" applyFill="1" applyBorder="1"/>
    <xf numFmtId="3" fontId="62" fillId="59" borderId="15" xfId="222" applyNumberFormat="1" applyFont="1" applyFill="1" applyBorder="1" applyAlignment="1"/>
    <xf numFmtId="0" fontId="64" fillId="0" borderId="15" xfId="222" applyFont="1" applyBorder="1"/>
    <xf numFmtId="3" fontId="62" fillId="0" borderId="15" xfId="222" applyNumberFormat="1" applyFont="1" applyBorder="1" applyAlignment="1"/>
    <xf numFmtId="0" fontId="64" fillId="0" borderId="0" xfId="222" applyFont="1" applyAlignment="1">
      <alignment wrapText="1"/>
    </xf>
    <xf numFmtId="3" fontId="57" fillId="59" borderId="15" xfId="222" applyNumberFormat="1" applyFont="1" applyFill="1" applyBorder="1" applyAlignment="1"/>
    <xf numFmtId="0" fontId="64" fillId="0" borderId="15" xfId="222" applyFont="1" applyBorder="1" applyAlignment="1">
      <alignment wrapText="1"/>
    </xf>
    <xf numFmtId="4" fontId="62" fillId="0" borderId="15" xfId="222" applyNumberFormat="1" applyFont="1" applyBorder="1"/>
    <xf numFmtId="3" fontId="62" fillId="0" borderId="0" xfId="222" applyNumberFormat="1" applyFont="1"/>
    <xf numFmtId="0" fontId="62" fillId="0" borderId="27" xfId="222" applyFont="1" applyBorder="1" applyAlignment="1">
      <alignment horizontal="left" wrapText="1" indent="4"/>
    </xf>
    <xf numFmtId="0" fontId="62" fillId="0" borderId="27" xfId="222" applyFont="1" applyBorder="1"/>
    <xf numFmtId="43" fontId="62" fillId="0" borderId="27" xfId="127" applyNumberFormat="1" applyFont="1" applyBorder="1"/>
    <xf numFmtId="0" fontId="64" fillId="0" borderId="0" xfId="222" applyFont="1" applyAlignment="1">
      <alignment horizontal="right"/>
    </xf>
    <xf numFmtId="10" fontId="62" fillId="59" borderId="32" xfId="222" applyNumberFormat="1" applyFont="1" applyFill="1" applyBorder="1"/>
    <xf numFmtId="0" fontId="66" fillId="0" borderId="0" xfId="222" applyFont="1"/>
    <xf numFmtId="0" fontId="63" fillId="0" borderId="0" xfId="222" applyFont="1" applyAlignment="1">
      <alignment vertical="center"/>
    </xf>
    <xf numFmtId="0" fontId="64" fillId="0" borderId="22" xfId="222" applyFont="1" applyBorder="1"/>
    <xf numFmtId="0" fontId="62" fillId="0" borderId="22" xfId="222" applyFont="1" applyBorder="1"/>
    <xf numFmtId="43" fontId="62" fillId="0" borderId="22" xfId="127" applyNumberFormat="1" applyFont="1" applyBorder="1"/>
    <xf numFmtId="0" fontId="64" fillId="0" borderId="0" xfId="222" applyFont="1" applyBorder="1"/>
    <xf numFmtId="43" fontId="67" fillId="0" borderId="0" xfId="222" applyNumberFormat="1" applyFont="1"/>
    <xf numFmtId="0" fontId="62" fillId="0" borderId="0" xfId="222" applyFont="1" applyAlignment="1">
      <alignment horizontal="left" vertical="center" wrapText="1"/>
    </xf>
    <xf numFmtId="10" fontId="68" fillId="61" borderId="35" xfId="354" applyNumberFormat="1" applyFont="1" applyFill="1" applyBorder="1" applyAlignment="1" applyProtection="1">
      <alignment vertical="center"/>
      <protection locked="0"/>
    </xf>
    <xf numFmtId="0" fontId="20" fillId="61" borderId="24" xfId="307" applyFont="1" applyFill="1" applyBorder="1" applyAlignment="1" applyProtection="1">
      <alignment vertical="center"/>
      <protection locked="0"/>
    </xf>
    <xf numFmtId="0" fontId="20" fillId="61" borderId="0" xfId="307" applyFill="1" applyProtection="1"/>
    <xf numFmtId="44" fontId="68" fillId="61" borderId="35" xfId="353" applyFont="1" applyFill="1" applyBorder="1" applyAlignment="1" applyProtection="1">
      <alignment vertical="center"/>
      <protection locked="0"/>
    </xf>
    <xf numFmtId="0" fontId="0" fillId="0" borderId="0" xfId="0"/>
    <xf numFmtId="0" fontId="20" fillId="0" borderId="0" xfId="307" applyProtection="1">
      <protection locked="0"/>
    </xf>
    <xf numFmtId="0" fontId="20" fillId="0" borderId="0" xfId="307" applyProtection="1"/>
    <xf numFmtId="0" fontId="20" fillId="0" borderId="0" xfId="307" applyBorder="1" applyAlignment="1" applyProtection="1">
      <alignment vertical="top"/>
    </xf>
    <xf numFmtId="0" fontId="20" fillId="0" borderId="0" xfId="307" applyFill="1" applyBorder="1" applyAlignment="1" applyProtection="1">
      <alignment vertical="top"/>
    </xf>
    <xf numFmtId="0" fontId="20" fillId="0" borderId="0" xfId="307" applyFont="1" applyFill="1" applyAlignment="1" applyProtection="1">
      <alignment vertical="top" wrapText="1"/>
    </xf>
    <xf numFmtId="0" fontId="20" fillId="0" borderId="0" xfId="307" applyFont="1" applyAlignment="1" applyProtection="1">
      <alignment vertical="top"/>
    </xf>
    <xf numFmtId="0" fontId="20" fillId="0" borderId="0" xfId="307" applyAlignment="1" applyProtection="1">
      <alignment vertical="center"/>
    </xf>
    <xf numFmtId="0" fontId="20" fillId="66" borderId="0" xfId="307" applyFill="1" applyProtection="1">
      <protection locked="0"/>
    </xf>
    <xf numFmtId="0" fontId="20" fillId="0" borderId="27" xfId="307" applyBorder="1" applyAlignment="1" applyProtection="1">
      <alignment vertical="center" wrapText="1"/>
    </xf>
    <xf numFmtId="177" fontId="20" fillId="65" borderId="40" xfId="353" applyNumberFormat="1" applyFont="1" applyFill="1" applyBorder="1" applyAlignment="1" applyProtection="1">
      <alignment vertical="top"/>
      <protection locked="0"/>
    </xf>
    <xf numFmtId="0" fontId="20" fillId="65" borderId="37" xfId="307" applyFont="1" applyFill="1" applyBorder="1" applyAlignment="1" applyProtection="1">
      <alignment vertical="center"/>
      <protection locked="0"/>
    </xf>
    <xf numFmtId="44" fontId="20" fillId="65" borderId="41" xfId="353" applyFont="1" applyFill="1" applyBorder="1" applyAlignment="1" applyProtection="1">
      <alignment vertical="center"/>
      <protection locked="0"/>
    </xf>
    <xf numFmtId="0" fontId="20" fillId="65" borderId="40" xfId="307" applyFont="1" applyFill="1" applyBorder="1" applyAlignment="1" applyProtection="1">
      <alignment vertical="center"/>
      <protection locked="0"/>
    </xf>
    <xf numFmtId="44" fontId="20" fillId="65" borderId="40" xfId="307" applyNumberFormat="1" applyFont="1" applyFill="1" applyBorder="1" applyAlignment="1" applyProtection="1">
      <alignment vertical="center"/>
      <protection locked="0"/>
    </xf>
    <xf numFmtId="10" fontId="20" fillId="65" borderId="38" xfId="354" applyNumberFormat="1" applyFont="1" applyFill="1" applyBorder="1" applyAlignment="1" applyProtection="1">
      <alignment vertical="center"/>
      <protection locked="0"/>
    </xf>
    <xf numFmtId="0" fontId="20" fillId="0" borderId="0" xfId="307" applyFont="1" applyProtection="1">
      <protection locked="0"/>
    </xf>
    <xf numFmtId="0" fontId="24" fillId="0" borderId="0" xfId="307" applyFont="1" applyAlignment="1" applyProtection="1">
      <alignment horizontal="right" vertical="center"/>
      <protection locked="0"/>
    </xf>
    <xf numFmtId="0" fontId="47" fillId="61" borderId="0" xfId="307" applyFont="1" applyFill="1" applyBorder="1" applyAlignment="1" applyProtection="1">
      <alignment vertical="top"/>
      <protection locked="0"/>
    </xf>
    <xf numFmtId="0" fontId="24" fillId="0" borderId="0" xfId="307" applyFont="1" applyProtection="1">
      <protection locked="0"/>
    </xf>
    <xf numFmtId="0" fontId="52" fillId="61" borderId="0" xfId="307" applyFont="1" applyFill="1" applyAlignment="1" applyProtection="1">
      <alignment vertical="center"/>
      <protection locked="0"/>
    </xf>
    <xf numFmtId="0" fontId="24" fillId="0" borderId="0" xfId="307" applyFont="1" applyAlignment="1" applyProtection="1">
      <alignment horizontal="left"/>
      <protection locked="0"/>
    </xf>
    <xf numFmtId="0" fontId="24" fillId="0" borderId="0" xfId="307" applyFont="1" applyAlignment="1" applyProtection="1">
      <alignment horizontal="center"/>
      <protection locked="0"/>
    </xf>
    <xf numFmtId="0" fontId="52" fillId="0" borderId="0" xfId="307" applyFont="1" applyAlignment="1" applyProtection="1">
      <alignment horizontal="center"/>
      <protection locked="0"/>
    </xf>
    <xf numFmtId="176" fontId="24" fillId="61" borderId="15" xfId="354" applyNumberFormat="1" applyFont="1" applyFill="1" applyBorder="1" applyProtection="1">
      <protection locked="0"/>
    </xf>
    <xf numFmtId="0" fontId="24" fillId="0" borderId="0" xfId="307" applyFont="1" applyAlignment="1" applyProtection="1">
      <protection locked="0"/>
    </xf>
    <xf numFmtId="0" fontId="24" fillId="0" borderId="39" xfId="307" applyFont="1" applyBorder="1" applyAlignment="1" applyProtection="1">
      <alignment horizontal="center"/>
      <protection locked="0"/>
    </xf>
    <xf numFmtId="0" fontId="24" fillId="0" borderId="35" xfId="307" applyFont="1" applyBorder="1" applyAlignment="1" applyProtection="1">
      <alignment horizontal="center"/>
      <protection locked="0"/>
    </xf>
    <xf numFmtId="0" fontId="24" fillId="0" borderId="30" xfId="307" applyFont="1" applyBorder="1" applyAlignment="1" applyProtection="1">
      <alignment horizontal="center"/>
      <protection locked="0"/>
    </xf>
    <xf numFmtId="0" fontId="24" fillId="0" borderId="26" xfId="307" quotePrefix="1" applyFont="1" applyBorder="1" applyAlignment="1" applyProtection="1">
      <alignment horizontal="center"/>
      <protection locked="0"/>
    </xf>
    <xf numFmtId="0" fontId="24" fillId="0" borderId="25" xfId="307" quotePrefix="1" applyFont="1" applyBorder="1" applyAlignment="1" applyProtection="1">
      <alignment horizontal="center"/>
      <protection locked="0"/>
    </xf>
    <xf numFmtId="0" fontId="20" fillId="0" borderId="0" xfId="307" applyAlignment="1" applyProtection="1">
      <alignment vertical="top"/>
      <protection locked="0"/>
    </xf>
    <xf numFmtId="0" fontId="24" fillId="63" borderId="21" xfId="307" applyFont="1" applyFill="1" applyBorder="1" applyAlignment="1" applyProtection="1">
      <alignment vertical="top"/>
      <protection locked="0"/>
    </xf>
    <xf numFmtId="0" fontId="20" fillId="63" borderId="22" xfId="307" applyFill="1" applyBorder="1" applyAlignment="1" applyProtection="1">
      <alignment vertical="top"/>
      <protection locked="0"/>
    </xf>
    <xf numFmtId="0" fontId="20" fillId="0" borderId="0" xfId="307" applyFont="1" applyAlignment="1" applyProtection="1">
      <alignment vertical="top"/>
      <protection locked="0"/>
    </xf>
    <xf numFmtId="0" fontId="24" fillId="63" borderId="21" xfId="307" applyFont="1" applyFill="1" applyBorder="1" applyAlignment="1" applyProtection="1">
      <alignment vertical="top" wrapText="1"/>
      <protection locked="0"/>
    </xf>
    <xf numFmtId="0" fontId="20" fillId="63" borderId="22" xfId="307" applyFill="1" applyBorder="1" applyProtection="1">
      <protection locked="0"/>
    </xf>
    <xf numFmtId="0" fontId="24" fillId="63" borderId="23" xfId="307" applyFont="1" applyFill="1" applyBorder="1" applyAlignment="1" applyProtection="1">
      <alignment vertical="center"/>
      <protection locked="0"/>
    </xf>
    <xf numFmtId="0" fontId="20" fillId="0" borderId="0" xfId="307" applyAlignment="1" applyProtection="1">
      <alignment vertical="top" wrapText="1"/>
      <protection locked="0"/>
    </xf>
    <xf numFmtId="168" fontId="20" fillId="61" borderId="24" xfId="275" applyNumberFormat="1" applyFont="1" applyFill="1" applyBorder="1" applyAlignment="1" applyProtection="1">
      <alignment vertical="center"/>
      <protection locked="0"/>
    </xf>
    <xf numFmtId="0" fontId="20" fillId="65" borderId="36" xfId="307" applyFont="1" applyFill="1" applyBorder="1" applyProtection="1">
      <protection locked="0"/>
    </xf>
    <xf numFmtId="0" fontId="20" fillId="65" borderId="37" xfId="307" applyFill="1" applyBorder="1" applyAlignment="1" applyProtection="1">
      <alignment vertical="top"/>
      <protection locked="0"/>
    </xf>
    <xf numFmtId="0" fontId="20" fillId="65" borderId="40" xfId="307" applyFill="1" applyBorder="1" applyAlignment="1" applyProtection="1">
      <alignment vertical="center"/>
      <protection locked="0"/>
    </xf>
    <xf numFmtId="10" fontId="20" fillId="65" borderId="38" xfId="354" applyNumberFormat="1" applyFill="1" applyBorder="1" applyAlignment="1" applyProtection="1">
      <alignment vertical="center"/>
      <protection locked="0"/>
    </xf>
    <xf numFmtId="0" fontId="24" fillId="0" borderId="0" xfId="307" applyFont="1" applyFill="1" applyAlignment="1" applyProtection="1">
      <alignment vertical="top"/>
      <protection locked="0"/>
    </xf>
    <xf numFmtId="9" fontId="24" fillId="0" borderId="24" xfId="307" applyNumberFormat="1" applyFont="1" applyFill="1" applyBorder="1" applyAlignment="1" applyProtection="1">
      <alignment vertical="center"/>
      <protection locked="0"/>
    </xf>
    <xf numFmtId="0" fontId="20" fillId="0" borderId="0" xfId="307" applyFont="1" applyFill="1" applyAlignment="1" applyProtection="1">
      <alignment horizontal="left" vertical="top" indent="1"/>
      <protection locked="0"/>
    </xf>
    <xf numFmtId="9" fontId="20" fillId="0" borderId="24" xfId="307" applyNumberFormat="1" applyFont="1" applyFill="1" applyBorder="1" applyAlignment="1" applyProtection="1">
      <alignment vertical="center"/>
      <protection locked="0"/>
    </xf>
    <xf numFmtId="0" fontId="20" fillId="0" borderId="24" xfId="307" applyFont="1" applyFill="1" applyBorder="1" applyAlignment="1" applyProtection="1">
      <alignment vertical="center"/>
      <protection locked="0"/>
    </xf>
    <xf numFmtId="0" fontId="24" fillId="64" borderId="26" xfId="307" applyFont="1" applyFill="1" applyBorder="1" applyAlignment="1" applyProtection="1">
      <alignment vertical="center"/>
      <protection locked="0"/>
    </xf>
    <xf numFmtId="9" fontId="20" fillId="0" borderId="24" xfId="307" applyNumberFormat="1" applyFont="1" applyFill="1" applyBorder="1" applyAlignment="1" applyProtection="1">
      <alignment vertical="top"/>
      <protection locked="0"/>
    </xf>
    <xf numFmtId="177" fontId="20" fillId="65" borderId="40" xfId="353" applyNumberFormat="1" applyFill="1" applyBorder="1" applyAlignment="1" applyProtection="1">
      <alignment vertical="top"/>
      <protection locked="0"/>
    </xf>
    <xf numFmtId="0" fontId="20" fillId="65" borderId="37" xfId="307" applyFill="1" applyBorder="1" applyAlignment="1" applyProtection="1">
      <alignment vertical="center"/>
      <protection locked="0"/>
    </xf>
    <xf numFmtId="44" fontId="20" fillId="65" borderId="41" xfId="353" applyFill="1" applyBorder="1" applyAlignment="1" applyProtection="1">
      <alignment vertical="center"/>
      <protection locked="0"/>
    </xf>
    <xf numFmtId="44" fontId="20" fillId="65" borderId="40" xfId="307" applyNumberFormat="1" applyFill="1" applyBorder="1" applyAlignment="1" applyProtection="1">
      <alignment vertical="center"/>
      <protection locked="0"/>
    </xf>
    <xf numFmtId="0" fontId="20" fillId="61" borderId="0" xfId="307" applyFill="1" applyAlignment="1" applyProtection="1">
      <alignment vertical="top"/>
      <protection locked="0"/>
    </xf>
    <xf numFmtId="0" fontId="24" fillId="63" borderId="15" xfId="307" applyFont="1" applyFill="1" applyBorder="1" applyAlignment="1" applyProtection="1">
      <alignment horizontal="left" vertical="center"/>
      <protection locked="0"/>
    </xf>
    <xf numFmtId="0" fontId="70" fillId="63" borderId="15" xfId="307" applyFont="1" applyFill="1" applyBorder="1" applyAlignment="1" applyProtection="1">
      <alignment horizontal="left" vertical="center"/>
      <protection locked="0"/>
    </xf>
    <xf numFmtId="177" fontId="70" fillId="61" borderId="24" xfId="353" applyNumberFormat="1" applyFont="1" applyFill="1" applyBorder="1" applyAlignment="1" applyProtection="1">
      <alignment horizontal="left" vertical="center"/>
      <protection locked="0"/>
    </xf>
    <xf numFmtId="177" fontId="70" fillId="0" borderId="24" xfId="353" applyNumberFormat="1" applyFont="1" applyFill="1" applyBorder="1" applyAlignment="1" applyProtection="1">
      <alignment horizontal="left" vertical="center"/>
      <protection locked="0"/>
    </xf>
    <xf numFmtId="177" fontId="70" fillId="59" borderId="24" xfId="353" applyNumberFormat="1" applyFont="1" applyFill="1" applyBorder="1" applyAlignment="1" applyProtection="1">
      <alignment horizontal="left" vertical="center"/>
      <protection locked="0"/>
    </xf>
    <xf numFmtId="177" fontId="24" fillId="61" borderId="24" xfId="353" applyNumberFormat="1" applyFont="1" applyFill="1" applyBorder="1" applyAlignment="1" applyProtection="1">
      <alignment horizontal="left" vertical="center"/>
      <protection locked="0"/>
    </xf>
    <xf numFmtId="177" fontId="24" fillId="0" borderId="24" xfId="353" applyNumberFormat="1" applyFont="1" applyFill="1" applyBorder="1" applyAlignment="1" applyProtection="1">
      <alignment horizontal="left" vertical="center"/>
      <protection locked="0"/>
    </xf>
    <xf numFmtId="177" fontId="24" fillId="59" borderId="24" xfId="353" applyNumberFormat="1" applyFont="1" applyFill="1" applyBorder="1" applyAlignment="1" applyProtection="1">
      <alignment horizontal="left" vertical="center"/>
      <protection locked="0"/>
    </xf>
    <xf numFmtId="0" fontId="20" fillId="0" borderId="35" xfId="307" applyFont="1" applyFill="1" applyBorder="1" applyAlignment="1" applyProtection="1">
      <alignment vertical="center"/>
      <protection locked="0"/>
    </xf>
    <xf numFmtId="0" fontId="20" fillId="63" borderId="15" xfId="307" applyFont="1" applyFill="1" applyBorder="1" applyAlignment="1" applyProtection="1">
      <alignment vertical="center"/>
      <protection locked="0"/>
    </xf>
    <xf numFmtId="0" fontId="20" fillId="63" borderId="23" xfId="307" applyFont="1" applyFill="1" applyBorder="1" applyAlignment="1" applyProtection="1">
      <alignment vertical="center"/>
      <protection locked="0"/>
    </xf>
    <xf numFmtId="168" fontId="20" fillId="67" borderId="24" xfId="275" applyNumberFormat="1" applyFont="1" applyFill="1" applyBorder="1" applyAlignment="1" applyProtection="1">
      <alignment vertical="center"/>
      <protection locked="0"/>
    </xf>
    <xf numFmtId="168" fontId="20" fillId="0" borderId="24" xfId="275" applyNumberFormat="1" applyFont="1" applyFill="1" applyBorder="1" applyAlignment="1" applyProtection="1">
      <alignment vertical="center"/>
      <protection locked="0"/>
    </xf>
    <xf numFmtId="177" fontId="20" fillId="65" borderId="42" xfId="353" applyNumberFormat="1" applyFont="1" applyFill="1" applyBorder="1" applyAlignment="1" applyProtection="1">
      <alignment vertical="top"/>
      <protection locked="0"/>
    </xf>
    <xf numFmtId="44" fontId="20" fillId="65" borderId="37" xfId="353" applyFont="1" applyFill="1" applyBorder="1" applyAlignment="1" applyProtection="1">
      <alignment vertical="center"/>
      <protection locked="0"/>
    </xf>
    <xf numFmtId="0" fontId="20" fillId="65" borderId="42" xfId="307" applyFont="1" applyFill="1" applyBorder="1" applyAlignment="1" applyProtection="1">
      <alignment vertical="center"/>
      <protection locked="0"/>
    </xf>
    <xf numFmtId="44" fontId="20" fillId="65" borderId="42" xfId="307" applyNumberFormat="1" applyFont="1" applyFill="1" applyBorder="1" applyAlignment="1" applyProtection="1">
      <alignment vertical="center"/>
      <protection locked="0"/>
    </xf>
    <xf numFmtId="9" fontId="20" fillId="0" borderId="0" xfId="307" applyNumberFormat="1" applyFont="1" applyFill="1" applyBorder="1" applyAlignment="1" applyProtection="1">
      <alignment vertical="center"/>
      <protection locked="0"/>
    </xf>
    <xf numFmtId="0" fontId="20" fillId="0" borderId="0" xfId="307" applyFont="1" applyFill="1" applyBorder="1" applyAlignment="1" applyProtection="1">
      <alignment vertical="center"/>
      <protection locked="0"/>
    </xf>
    <xf numFmtId="0" fontId="20" fillId="64" borderId="26" xfId="307" applyFont="1" applyFill="1" applyBorder="1" applyAlignment="1" applyProtection="1">
      <alignment vertical="top"/>
      <protection locked="0"/>
    </xf>
    <xf numFmtId="0" fontId="20" fillId="64" borderId="27" xfId="307" applyFont="1" applyFill="1" applyBorder="1" applyAlignment="1" applyProtection="1">
      <alignment vertical="center"/>
      <protection locked="0"/>
    </xf>
    <xf numFmtId="0" fontId="20" fillId="64" borderId="24" xfId="307" applyFont="1" applyFill="1" applyBorder="1" applyAlignment="1" applyProtection="1">
      <alignment vertical="top"/>
      <protection locked="0"/>
    </xf>
    <xf numFmtId="0" fontId="20" fillId="64" borderId="0" xfId="307" applyFont="1" applyFill="1" applyBorder="1" applyAlignment="1" applyProtection="1">
      <alignment vertical="center"/>
      <protection locked="0"/>
    </xf>
    <xf numFmtId="44" fontId="24" fillId="61" borderId="24" xfId="353" applyNumberFormat="1" applyFont="1" applyFill="1" applyBorder="1" applyAlignment="1" applyProtection="1">
      <alignment horizontal="left" vertical="center"/>
      <protection locked="0"/>
    </xf>
    <xf numFmtId="44" fontId="70" fillId="61" borderId="24" xfId="353" applyNumberFormat="1" applyFont="1" applyFill="1" applyBorder="1" applyAlignment="1" applyProtection="1">
      <alignment horizontal="left" vertical="center"/>
      <protection locked="0"/>
    </xf>
    <xf numFmtId="177" fontId="24" fillId="63" borderId="15" xfId="353" applyNumberFormat="1" applyFont="1" applyFill="1" applyBorder="1" applyAlignment="1" applyProtection="1">
      <alignment horizontal="left" vertical="center"/>
      <protection locked="0"/>
    </xf>
    <xf numFmtId="177" fontId="70" fillId="63" borderId="15" xfId="353" applyNumberFormat="1" applyFont="1" applyFill="1" applyBorder="1" applyAlignment="1" applyProtection="1">
      <alignment horizontal="left" vertical="center"/>
      <protection locked="0"/>
    </xf>
    <xf numFmtId="177" fontId="71" fillId="61" borderId="24" xfId="353" applyNumberFormat="1" applyFont="1" applyFill="1" applyBorder="1" applyAlignment="1" applyProtection="1">
      <alignment horizontal="left" vertical="center"/>
      <protection locked="0"/>
    </xf>
    <xf numFmtId="0" fontId="20" fillId="0" borderId="0" xfId="307" applyFont="1" applyAlignment="1" applyProtection="1">
      <alignment vertical="top" wrapText="1"/>
    </xf>
    <xf numFmtId="0" fontId="24" fillId="63" borderId="15" xfId="307" applyFont="1" applyFill="1" applyBorder="1" applyAlignment="1" applyProtection="1">
      <alignment vertical="center"/>
      <protection locked="0"/>
    </xf>
    <xf numFmtId="44" fontId="24" fillId="61" borderId="24" xfId="353" applyNumberFormat="1" applyFont="1" applyFill="1" applyBorder="1" applyAlignment="1" applyProtection="1">
      <alignment horizontal="left" vertical="center"/>
      <protection locked="0"/>
    </xf>
    <xf numFmtId="44" fontId="70" fillId="61" borderId="24" xfId="353" applyNumberFormat="1" applyFont="1" applyFill="1" applyBorder="1" applyAlignment="1" applyProtection="1">
      <alignment horizontal="left" vertical="center"/>
      <protection locked="0"/>
    </xf>
    <xf numFmtId="168" fontId="24" fillId="61" borderId="15" xfId="275" applyNumberFormat="1" applyFont="1" applyFill="1" applyBorder="1" applyAlignment="1" applyProtection="1">
      <alignment horizontal="center" vertical="center"/>
      <protection locked="0"/>
    </xf>
    <xf numFmtId="177" fontId="24" fillId="68" borderId="24" xfId="353" applyNumberFormat="1" applyFont="1" applyFill="1" applyBorder="1" applyAlignment="1" applyProtection="1">
      <alignment horizontal="left" vertical="center"/>
      <protection locked="0"/>
    </xf>
    <xf numFmtId="168" fontId="20" fillId="68" borderId="24" xfId="275" applyNumberFormat="1" applyFont="1" applyFill="1" applyBorder="1" applyAlignment="1" applyProtection="1">
      <alignment vertical="center"/>
      <protection locked="0"/>
    </xf>
    <xf numFmtId="177" fontId="71" fillId="68" borderId="24" xfId="353" applyNumberFormat="1" applyFont="1" applyFill="1" applyBorder="1" applyAlignment="1" applyProtection="1">
      <alignment horizontal="left" vertical="center"/>
      <protection locked="0"/>
    </xf>
    <xf numFmtId="0" fontId="20" fillId="61" borderId="35" xfId="307" applyFont="1" applyFill="1" applyBorder="1" applyAlignment="1" applyProtection="1">
      <alignment vertical="center"/>
      <protection locked="0"/>
    </xf>
    <xf numFmtId="0" fontId="0" fillId="0" borderId="0" xfId="0"/>
    <xf numFmtId="44" fontId="20" fillId="61" borderId="24" xfId="307" applyNumberFormat="1" applyFont="1" applyFill="1" applyBorder="1" applyAlignment="1" applyProtection="1">
      <alignment vertical="center"/>
      <protection locked="0"/>
    </xf>
    <xf numFmtId="0" fontId="0" fillId="0" borderId="0" xfId="0"/>
    <xf numFmtId="0" fontId="20" fillId="0" borderId="0" xfId="307" applyProtection="1">
      <protection locked="0"/>
    </xf>
    <xf numFmtId="0" fontId="20" fillId="0" borderId="0" xfId="307" applyBorder="1" applyAlignment="1" applyProtection="1">
      <alignment vertical="top"/>
    </xf>
    <xf numFmtId="0" fontId="20" fillId="0" borderId="0" xfId="307" applyFill="1" applyBorder="1" applyAlignment="1" applyProtection="1">
      <alignment vertical="top"/>
    </xf>
    <xf numFmtId="0" fontId="20" fillId="0" borderId="0" xfId="307" applyFont="1" applyFill="1" applyAlignment="1" applyProtection="1">
      <alignment vertical="top" wrapText="1"/>
    </xf>
    <xf numFmtId="0" fontId="20" fillId="0" borderId="0" xfId="307" applyFont="1" applyAlignment="1" applyProtection="1">
      <alignment vertical="top"/>
    </xf>
    <xf numFmtId="0" fontId="20" fillId="0" borderId="0" xfId="307" applyAlignment="1" applyProtection="1">
      <alignment vertical="center"/>
    </xf>
    <xf numFmtId="0" fontId="20" fillId="0" borderId="27" xfId="307" applyBorder="1" applyAlignment="1" applyProtection="1">
      <alignment vertical="center" wrapText="1"/>
    </xf>
    <xf numFmtId="0" fontId="20" fillId="65" borderId="40" xfId="307" applyFont="1" applyFill="1" applyBorder="1" applyAlignment="1" applyProtection="1">
      <alignment vertical="center"/>
      <protection locked="0"/>
    </xf>
    <xf numFmtId="10" fontId="20" fillId="65" borderId="38" xfId="354" applyNumberFormat="1" applyFont="1" applyFill="1" applyBorder="1" applyAlignment="1" applyProtection="1">
      <alignment vertical="center"/>
      <protection locked="0"/>
    </xf>
    <xf numFmtId="0" fontId="20" fillId="0" borderId="0" xfId="307" applyFont="1" applyProtection="1">
      <protection locked="0"/>
    </xf>
    <xf numFmtId="0" fontId="24" fillId="0" borderId="0" xfId="307" applyFont="1" applyAlignment="1" applyProtection="1">
      <alignment horizontal="right" vertical="center"/>
      <protection locked="0"/>
    </xf>
    <xf numFmtId="0" fontId="47" fillId="61" borderId="0" xfId="307" applyFont="1" applyFill="1" applyBorder="1" applyAlignment="1" applyProtection="1">
      <alignment vertical="top"/>
      <protection locked="0"/>
    </xf>
    <xf numFmtId="0" fontId="24" fillId="0" borderId="0" xfId="307" applyFont="1" applyProtection="1">
      <protection locked="0"/>
    </xf>
    <xf numFmtId="0" fontId="24" fillId="0" borderId="0" xfId="307" applyFont="1" applyAlignment="1" applyProtection="1">
      <alignment horizontal="left"/>
      <protection locked="0"/>
    </xf>
    <xf numFmtId="0" fontId="24" fillId="0" borderId="0" xfId="307" applyFont="1" applyAlignment="1" applyProtection="1">
      <alignment horizontal="center"/>
      <protection locked="0"/>
    </xf>
    <xf numFmtId="176" fontId="24" fillId="61" borderId="15" xfId="354" applyNumberFormat="1" applyFont="1" applyFill="1" applyBorder="1" applyProtection="1">
      <protection locked="0"/>
    </xf>
    <xf numFmtId="0" fontId="24" fillId="0" borderId="0" xfId="307" applyFont="1" applyAlignment="1" applyProtection="1">
      <protection locked="0"/>
    </xf>
    <xf numFmtId="0" fontId="24" fillId="0" borderId="39" xfId="307" applyFont="1" applyBorder="1" applyAlignment="1" applyProtection="1">
      <alignment horizontal="center"/>
      <protection locked="0"/>
    </xf>
    <xf numFmtId="0" fontId="24" fillId="0" borderId="35" xfId="307" applyFont="1" applyBorder="1" applyAlignment="1" applyProtection="1">
      <alignment horizontal="center"/>
      <protection locked="0"/>
    </xf>
    <xf numFmtId="0" fontId="24" fillId="0" borderId="30" xfId="307" applyFont="1" applyBorder="1" applyAlignment="1" applyProtection="1">
      <alignment horizontal="center"/>
      <protection locked="0"/>
    </xf>
    <xf numFmtId="0" fontId="24" fillId="0" borderId="26" xfId="307" quotePrefix="1" applyFont="1" applyBorder="1" applyAlignment="1" applyProtection="1">
      <alignment horizontal="center"/>
      <protection locked="0"/>
    </xf>
    <xf numFmtId="0" fontId="24" fillId="0" borderId="25" xfId="307" quotePrefix="1" applyFont="1" applyBorder="1" applyAlignment="1" applyProtection="1">
      <alignment horizontal="center"/>
      <protection locked="0"/>
    </xf>
    <xf numFmtId="0" fontId="20" fillId="0" borderId="0" xfId="307" applyAlignment="1" applyProtection="1">
      <alignment vertical="top"/>
      <protection locked="0"/>
    </xf>
    <xf numFmtId="0" fontId="24" fillId="63" borderId="21" xfId="307" applyFont="1" applyFill="1" applyBorder="1" applyAlignment="1" applyProtection="1">
      <alignment vertical="top"/>
      <protection locked="0"/>
    </xf>
    <xf numFmtId="0" fontId="20" fillId="63" borderId="22" xfId="307" applyFill="1" applyBorder="1" applyAlignment="1" applyProtection="1">
      <alignment vertical="top"/>
      <protection locked="0"/>
    </xf>
    <xf numFmtId="44" fontId="24" fillId="63" borderId="15" xfId="307" applyNumberFormat="1" applyFont="1" applyFill="1" applyBorder="1" applyAlignment="1" applyProtection="1">
      <alignment vertical="center"/>
      <protection locked="0"/>
    </xf>
    <xf numFmtId="10" fontId="24" fillId="63" borderId="23" xfId="354" applyNumberFormat="1" applyFont="1" applyFill="1" applyBorder="1" applyAlignment="1" applyProtection="1">
      <alignment vertical="center"/>
      <protection locked="0"/>
    </xf>
    <xf numFmtId="0" fontId="20" fillId="0" borderId="0" xfId="307" applyFont="1" applyAlignment="1" applyProtection="1">
      <alignment vertical="top"/>
      <protection locked="0"/>
    </xf>
    <xf numFmtId="0" fontId="24" fillId="63" borderId="21" xfId="307" applyFont="1" applyFill="1" applyBorder="1" applyAlignment="1" applyProtection="1">
      <alignment vertical="top" wrapText="1"/>
      <protection locked="0"/>
    </xf>
    <xf numFmtId="0" fontId="20" fillId="63" borderId="22" xfId="307" applyFill="1" applyBorder="1" applyProtection="1">
      <protection locked="0"/>
    </xf>
    <xf numFmtId="44" fontId="24" fillId="63" borderId="23" xfId="307" applyNumberFormat="1" applyFont="1" applyFill="1" applyBorder="1" applyAlignment="1" applyProtection="1">
      <alignment vertical="center"/>
      <protection locked="0"/>
    </xf>
    <xf numFmtId="0" fontId="24" fillId="63" borderId="23" xfId="307" applyFont="1" applyFill="1" applyBorder="1" applyAlignment="1" applyProtection="1">
      <alignment vertical="center"/>
      <protection locked="0"/>
    </xf>
    <xf numFmtId="0" fontId="20" fillId="0" borderId="0" xfId="307" applyAlignment="1" applyProtection="1">
      <alignment vertical="top" wrapText="1"/>
      <protection locked="0"/>
    </xf>
    <xf numFmtId="168" fontId="20" fillId="61" borderId="24" xfId="275" applyNumberFormat="1" applyFont="1" applyFill="1" applyBorder="1" applyAlignment="1" applyProtection="1">
      <alignment vertical="center"/>
      <protection locked="0"/>
    </xf>
    <xf numFmtId="0" fontId="20" fillId="65" borderId="36" xfId="307" applyFont="1" applyFill="1" applyBorder="1" applyProtection="1">
      <protection locked="0"/>
    </xf>
    <xf numFmtId="0" fontId="20" fillId="65" borderId="37" xfId="307" applyFill="1" applyBorder="1" applyAlignment="1" applyProtection="1">
      <alignment vertical="top"/>
      <protection locked="0"/>
    </xf>
    <xf numFmtId="0" fontId="24" fillId="0" borderId="0" xfId="307" applyFont="1" applyFill="1" applyAlignment="1" applyProtection="1">
      <alignment vertical="top"/>
      <protection locked="0"/>
    </xf>
    <xf numFmtId="9" fontId="24" fillId="0" borderId="24" xfId="307" applyNumberFormat="1" applyFont="1" applyFill="1" applyBorder="1" applyAlignment="1" applyProtection="1">
      <alignment vertical="center"/>
      <protection locked="0"/>
    </xf>
    <xf numFmtId="44" fontId="24" fillId="0" borderId="24" xfId="307" applyNumberFormat="1" applyFont="1" applyFill="1" applyBorder="1" applyAlignment="1" applyProtection="1">
      <alignment vertical="center"/>
      <protection locked="0"/>
    </xf>
    <xf numFmtId="10" fontId="24" fillId="0" borderId="35" xfId="354" applyNumberFormat="1" applyFont="1" applyFill="1" applyBorder="1" applyAlignment="1" applyProtection="1">
      <alignment vertical="center"/>
      <protection locked="0"/>
    </xf>
    <xf numFmtId="0" fontId="20" fillId="0" borderId="0" xfId="307" applyFont="1" applyFill="1" applyAlignment="1" applyProtection="1">
      <alignment horizontal="left" vertical="top" indent="1"/>
      <protection locked="0"/>
    </xf>
    <xf numFmtId="9" fontId="20" fillId="0" borderId="24" xfId="307" applyNumberFormat="1" applyFont="1" applyFill="1" applyBorder="1" applyAlignment="1" applyProtection="1">
      <alignment vertical="center"/>
      <protection locked="0"/>
    </xf>
    <xf numFmtId="0" fontId="20" fillId="0" borderId="24" xfId="307" applyFont="1" applyFill="1" applyBorder="1" applyAlignment="1" applyProtection="1">
      <alignment vertical="center"/>
      <protection locked="0"/>
    </xf>
    <xf numFmtId="44" fontId="20" fillId="0" borderId="24" xfId="307" applyNumberFormat="1" applyFont="1" applyFill="1" applyBorder="1" applyAlignment="1" applyProtection="1">
      <alignment vertical="center"/>
      <protection locked="0"/>
    </xf>
    <xf numFmtId="10" fontId="20" fillId="0" borderId="35" xfId="354" applyNumberFormat="1" applyFont="1" applyFill="1" applyBorder="1" applyAlignment="1" applyProtection="1">
      <alignment vertical="center"/>
      <protection locked="0"/>
    </xf>
    <xf numFmtId="0" fontId="24" fillId="64" borderId="26" xfId="307" applyFont="1" applyFill="1" applyBorder="1" applyAlignment="1" applyProtection="1">
      <alignment vertical="center"/>
      <protection locked="0"/>
    </xf>
    <xf numFmtId="10" fontId="24" fillId="64" borderId="25" xfId="354" applyNumberFormat="1" applyFont="1" applyFill="1" applyBorder="1" applyAlignment="1" applyProtection="1">
      <alignment vertical="center"/>
      <protection locked="0"/>
    </xf>
    <xf numFmtId="9" fontId="20" fillId="0" borderId="24" xfId="307" applyNumberFormat="1" applyFont="1" applyFill="1" applyBorder="1" applyAlignment="1" applyProtection="1">
      <alignment vertical="top"/>
      <protection locked="0"/>
    </xf>
    <xf numFmtId="0" fontId="20" fillId="61" borderId="0" xfId="307" applyFill="1" applyAlignment="1" applyProtection="1">
      <alignment vertical="top"/>
      <protection locked="0"/>
    </xf>
    <xf numFmtId="0" fontId="24" fillId="63" borderId="15" xfId="307" applyFont="1" applyFill="1" applyBorder="1" applyAlignment="1" applyProtection="1">
      <alignment horizontal="left" vertical="center"/>
      <protection locked="0"/>
    </xf>
    <xf numFmtId="0" fontId="70" fillId="63" borderId="15" xfId="307" applyFont="1" applyFill="1" applyBorder="1" applyAlignment="1" applyProtection="1">
      <alignment horizontal="left" vertical="center"/>
      <protection locked="0"/>
    </xf>
    <xf numFmtId="177" fontId="70" fillId="61" borderId="24" xfId="353" applyNumberFormat="1" applyFont="1" applyFill="1" applyBorder="1" applyAlignment="1" applyProtection="1">
      <alignment horizontal="left" vertical="center"/>
      <protection locked="0"/>
    </xf>
    <xf numFmtId="177" fontId="70" fillId="0" borderId="24" xfId="353" applyNumberFormat="1" applyFont="1" applyFill="1" applyBorder="1" applyAlignment="1" applyProtection="1">
      <alignment horizontal="left" vertical="center"/>
      <protection locked="0"/>
    </xf>
    <xf numFmtId="177" fontId="24" fillId="61" borderId="24" xfId="353" applyNumberFormat="1" applyFont="1" applyFill="1" applyBorder="1" applyAlignment="1" applyProtection="1">
      <alignment horizontal="left" vertical="center"/>
      <protection locked="0"/>
    </xf>
    <xf numFmtId="177" fontId="24" fillId="0" borderId="24" xfId="353" applyNumberFormat="1" applyFont="1" applyFill="1" applyBorder="1" applyAlignment="1" applyProtection="1">
      <alignment horizontal="left" vertical="center"/>
      <protection locked="0"/>
    </xf>
    <xf numFmtId="0" fontId="20" fillId="0" borderId="35" xfId="307" applyFont="1" applyFill="1" applyBorder="1" applyAlignment="1" applyProtection="1">
      <alignment vertical="center"/>
      <protection locked="0"/>
    </xf>
    <xf numFmtId="44" fontId="20" fillId="0" borderId="24" xfId="307" applyNumberFormat="1" applyFont="1" applyBorder="1" applyAlignment="1" applyProtection="1">
      <alignment vertical="center"/>
      <protection locked="0"/>
    </xf>
    <xf numFmtId="0" fontId="20" fillId="63" borderId="15" xfId="307" applyFont="1" applyFill="1" applyBorder="1" applyAlignment="1" applyProtection="1">
      <alignment vertical="center"/>
      <protection locked="0"/>
    </xf>
    <xf numFmtId="0" fontId="20" fillId="63" borderId="23" xfId="307" applyFont="1" applyFill="1" applyBorder="1" applyAlignment="1" applyProtection="1">
      <alignment vertical="center"/>
      <protection locked="0"/>
    </xf>
    <xf numFmtId="168" fontId="20" fillId="67" borderId="24" xfId="275" applyNumberFormat="1" applyFont="1" applyFill="1" applyBorder="1" applyAlignment="1" applyProtection="1">
      <alignment vertical="center"/>
      <protection locked="0"/>
    </xf>
    <xf numFmtId="168" fontId="20" fillId="0" borderId="24" xfId="275" applyNumberFormat="1" applyFont="1" applyFill="1" applyBorder="1" applyAlignment="1" applyProtection="1">
      <alignment vertical="center"/>
      <protection locked="0"/>
    </xf>
    <xf numFmtId="44" fontId="20" fillId="0" borderId="35" xfId="353" applyFont="1" applyBorder="1" applyAlignment="1" applyProtection="1">
      <alignment vertical="center"/>
      <protection locked="0"/>
    </xf>
    <xf numFmtId="177" fontId="20" fillId="65" borderId="42" xfId="353" applyNumberFormat="1" applyFont="1" applyFill="1" applyBorder="1" applyAlignment="1" applyProtection="1">
      <alignment vertical="top"/>
      <protection locked="0"/>
    </xf>
    <xf numFmtId="44" fontId="20" fillId="65" borderId="37" xfId="353" applyFont="1" applyFill="1" applyBorder="1" applyAlignment="1" applyProtection="1">
      <alignment vertical="center"/>
      <protection locked="0"/>
    </xf>
    <xf numFmtId="0" fontId="20" fillId="65" borderId="42" xfId="307" applyFont="1" applyFill="1" applyBorder="1" applyAlignment="1" applyProtection="1">
      <alignment vertical="center"/>
      <protection locked="0"/>
    </xf>
    <xf numFmtId="44" fontId="20" fillId="65" borderId="42" xfId="307" applyNumberFormat="1" applyFont="1" applyFill="1" applyBorder="1" applyAlignment="1" applyProtection="1">
      <alignment vertical="center"/>
      <protection locked="0"/>
    </xf>
    <xf numFmtId="9" fontId="20" fillId="0" borderId="0" xfId="307" applyNumberFormat="1" applyFont="1" applyFill="1" applyBorder="1" applyAlignment="1" applyProtection="1">
      <alignment vertical="center"/>
      <protection locked="0"/>
    </xf>
    <xf numFmtId="0" fontId="20" fillId="0" borderId="0" xfId="307" applyFont="1" applyFill="1" applyBorder="1" applyAlignment="1" applyProtection="1">
      <alignment vertical="center"/>
      <protection locked="0"/>
    </xf>
    <xf numFmtId="0" fontId="20" fillId="64" borderId="26" xfId="307" applyFont="1" applyFill="1" applyBorder="1" applyAlignment="1" applyProtection="1">
      <alignment vertical="top"/>
      <protection locked="0"/>
    </xf>
    <xf numFmtId="0" fontId="20" fillId="64" borderId="27" xfId="307" applyFont="1" applyFill="1" applyBorder="1" applyAlignment="1" applyProtection="1">
      <alignment vertical="center"/>
      <protection locked="0"/>
    </xf>
    <xf numFmtId="44" fontId="24" fillId="61" borderId="24" xfId="353" applyNumberFormat="1" applyFont="1" applyFill="1" applyBorder="1" applyAlignment="1" applyProtection="1">
      <alignment horizontal="left" vertical="center"/>
      <protection locked="0"/>
    </xf>
    <xf numFmtId="44" fontId="70" fillId="61" borderId="24" xfId="353" applyNumberFormat="1" applyFont="1" applyFill="1" applyBorder="1" applyAlignment="1" applyProtection="1">
      <alignment horizontal="left" vertical="center"/>
      <protection locked="0"/>
    </xf>
    <xf numFmtId="10" fontId="68" fillId="0" borderId="35" xfId="354" applyNumberFormat="1" applyFont="1" applyBorder="1" applyAlignment="1" applyProtection="1">
      <alignment vertical="center"/>
      <protection locked="0"/>
    </xf>
    <xf numFmtId="177" fontId="24" fillId="63" borderId="15" xfId="353" applyNumberFormat="1" applyFont="1" applyFill="1" applyBorder="1" applyAlignment="1" applyProtection="1">
      <alignment horizontal="left" vertical="center"/>
      <protection locked="0"/>
    </xf>
    <xf numFmtId="177" fontId="70" fillId="63" borderId="15" xfId="353" applyNumberFormat="1" applyFont="1" applyFill="1" applyBorder="1" applyAlignment="1" applyProtection="1">
      <alignment horizontal="left" vertical="center"/>
      <protection locked="0"/>
    </xf>
    <xf numFmtId="0" fontId="20" fillId="0" borderId="0" xfId="307" applyFont="1" applyAlignment="1" applyProtection="1">
      <alignment vertical="top" wrapText="1"/>
    </xf>
    <xf numFmtId="0" fontId="24" fillId="63" borderId="15" xfId="307" applyFont="1" applyFill="1" applyBorder="1" applyAlignment="1" applyProtection="1">
      <alignment vertical="center"/>
      <protection locked="0"/>
    </xf>
    <xf numFmtId="44" fontId="24" fillId="61" borderId="24" xfId="353" applyNumberFormat="1" applyFont="1" applyFill="1" applyBorder="1" applyAlignment="1" applyProtection="1">
      <alignment horizontal="left" vertical="center"/>
      <protection locked="0"/>
    </xf>
    <xf numFmtId="44" fontId="70" fillId="61" borderId="24" xfId="353" applyNumberFormat="1" applyFont="1" applyFill="1" applyBorder="1" applyAlignment="1" applyProtection="1">
      <alignment horizontal="left" vertical="center"/>
      <protection locked="0"/>
    </xf>
    <xf numFmtId="168" fontId="24" fillId="61" borderId="15" xfId="275" applyNumberFormat="1" applyFont="1" applyFill="1" applyBorder="1" applyAlignment="1" applyProtection="1">
      <alignment horizontal="center" vertical="center"/>
      <protection locked="0"/>
    </xf>
    <xf numFmtId="177" fontId="24" fillId="68" borderId="24" xfId="353" applyNumberFormat="1" applyFont="1" applyFill="1" applyBorder="1" applyAlignment="1" applyProtection="1">
      <alignment horizontal="left" vertical="center"/>
      <protection locked="0"/>
    </xf>
    <xf numFmtId="168" fontId="20" fillId="68" borderId="24" xfId="275" applyNumberFormat="1" applyFont="1" applyFill="1" applyBorder="1" applyAlignment="1" applyProtection="1">
      <alignment vertical="center"/>
      <protection locked="0"/>
    </xf>
    <xf numFmtId="44" fontId="20" fillId="68" borderId="35" xfId="353" applyFont="1" applyFill="1" applyBorder="1" applyAlignment="1" applyProtection="1">
      <alignment vertical="center"/>
      <protection locked="0"/>
    </xf>
    <xf numFmtId="177" fontId="71" fillId="68" borderId="24" xfId="353" applyNumberFormat="1" applyFont="1" applyFill="1" applyBorder="1" applyAlignment="1" applyProtection="1">
      <alignment horizontal="left" vertical="center"/>
      <protection locked="0"/>
    </xf>
    <xf numFmtId="44" fontId="20" fillId="68" borderId="24" xfId="307" applyNumberFormat="1" applyFont="1" applyFill="1" applyBorder="1" applyAlignment="1" applyProtection="1">
      <alignment vertical="center"/>
      <protection locked="0"/>
    </xf>
    <xf numFmtId="10" fontId="68" fillId="68" borderId="35" xfId="354" applyNumberFormat="1" applyFont="1" applyFill="1" applyBorder="1" applyAlignment="1" applyProtection="1">
      <alignment vertical="center"/>
      <protection locked="0"/>
    </xf>
    <xf numFmtId="44" fontId="24" fillId="63" borderId="23" xfId="307" applyNumberFormat="1" applyFont="1" applyFill="1" applyBorder="1" applyAlignment="1" applyProtection="1">
      <alignment vertical="center"/>
      <protection locked="0"/>
    </xf>
    <xf numFmtId="44" fontId="24" fillId="0" borderId="34" xfId="307" applyNumberFormat="1" applyFont="1" applyFill="1" applyBorder="1" applyAlignment="1" applyProtection="1">
      <alignment vertical="center"/>
      <protection locked="0"/>
    </xf>
    <xf numFmtId="44" fontId="20" fillId="0" borderId="34" xfId="307" applyNumberFormat="1" applyFont="1" applyFill="1" applyBorder="1" applyAlignment="1" applyProtection="1">
      <alignment vertical="center"/>
      <protection locked="0"/>
    </xf>
    <xf numFmtId="44" fontId="24" fillId="64" borderId="34" xfId="307" applyNumberFormat="1" applyFont="1" applyFill="1" applyBorder="1" applyAlignment="1" applyProtection="1">
      <alignment vertical="center"/>
      <protection locked="0"/>
    </xf>
    <xf numFmtId="44" fontId="20" fillId="0" borderId="35" xfId="353" applyFont="1" applyBorder="1" applyAlignment="1" applyProtection="1">
      <alignment vertical="center"/>
      <protection locked="0"/>
    </xf>
    <xf numFmtId="44" fontId="20" fillId="65" borderId="37" xfId="353" applyFont="1" applyFill="1" applyBorder="1" applyAlignment="1" applyProtection="1">
      <alignment vertical="center"/>
      <protection locked="0"/>
    </xf>
    <xf numFmtId="44" fontId="68" fillId="0" borderId="35" xfId="353" applyFont="1" applyBorder="1" applyAlignment="1" applyProtection="1">
      <alignment vertical="center"/>
      <protection locked="0"/>
    </xf>
    <xf numFmtId="44" fontId="69" fillId="63" borderId="23" xfId="353" applyFont="1" applyFill="1" applyBorder="1" applyAlignment="1" applyProtection="1">
      <alignment vertical="center"/>
      <protection locked="0"/>
    </xf>
    <xf numFmtId="44" fontId="20" fillId="68" borderId="35" xfId="353" applyFont="1" applyFill="1" applyBorder="1" applyAlignment="1" applyProtection="1">
      <alignment vertical="center"/>
      <protection locked="0"/>
    </xf>
    <xf numFmtId="44" fontId="24" fillId="63" borderId="23" xfId="307" applyNumberFormat="1" applyFont="1" applyFill="1" applyBorder="1" applyAlignment="1" applyProtection="1">
      <alignment vertical="center"/>
      <protection locked="0"/>
    </xf>
    <xf numFmtId="0" fontId="20" fillId="0" borderId="35" xfId="307" applyFont="1" applyFill="1" applyBorder="1" applyAlignment="1" applyProtection="1">
      <alignment vertical="center"/>
      <protection locked="0"/>
    </xf>
    <xf numFmtId="44" fontId="20" fillId="0" borderId="24" xfId="307" applyNumberFormat="1" applyFont="1" applyBorder="1" applyAlignment="1" applyProtection="1">
      <alignment vertical="center"/>
      <protection locked="0"/>
    </xf>
    <xf numFmtId="168" fontId="20" fillId="0" borderId="24" xfId="275" applyNumberFormat="1" applyFont="1" applyFill="1" applyBorder="1" applyAlignment="1" applyProtection="1">
      <alignment vertical="center"/>
      <protection locked="0"/>
    </xf>
    <xf numFmtId="44" fontId="68" fillId="0" borderId="35" xfId="353" applyFont="1" applyBorder="1" applyAlignment="1" applyProtection="1">
      <alignment vertical="center"/>
      <protection locked="0"/>
    </xf>
    <xf numFmtId="10" fontId="68" fillId="0" borderId="35" xfId="354" applyNumberFormat="1" applyFont="1" applyBorder="1" applyAlignment="1" applyProtection="1">
      <alignment vertical="center"/>
      <protection locked="0"/>
    </xf>
    <xf numFmtId="44" fontId="69" fillId="63" borderId="23" xfId="353" applyFont="1" applyFill="1" applyBorder="1" applyAlignment="1" applyProtection="1">
      <alignment vertical="center"/>
      <protection locked="0"/>
    </xf>
    <xf numFmtId="0" fontId="0" fillId="0" borderId="0" xfId="0"/>
    <xf numFmtId="0" fontId="20" fillId="0" borderId="0" xfId="307" applyProtection="1"/>
    <xf numFmtId="0" fontId="20" fillId="65" borderId="40" xfId="307" applyFont="1" applyFill="1" applyBorder="1" applyAlignment="1" applyProtection="1">
      <alignment vertical="center"/>
      <protection locked="0"/>
    </xf>
    <xf numFmtId="10" fontId="20" fillId="65" borderId="38" xfId="354" applyNumberFormat="1" applyFont="1" applyFill="1" applyBorder="1" applyAlignment="1" applyProtection="1">
      <alignment vertical="center"/>
      <protection locked="0"/>
    </xf>
    <xf numFmtId="44" fontId="24" fillId="63" borderId="15" xfId="307" applyNumberFormat="1" applyFont="1" applyFill="1" applyBorder="1" applyAlignment="1" applyProtection="1">
      <alignment vertical="center"/>
      <protection locked="0"/>
    </xf>
    <xf numFmtId="10" fontId="24" fillId="63" borderId="23" xfId="354" applyNumberFormat="1" applyFont="1" applyFill="1" applyBorder="1" applyAlignment="1" applyProtection="1">
      <alignment vertical="center"/>
      <protection locked="0"/>
    </xf>
    <xf numFmtId="44" fontId="24" fillId="63" borderId="23" xfId="307" applyNumberFormat="1" applyFont="1" applyFill="1" applyBorder="1" applyAlignment="1" applyProtection="1">
      <alignment vertical="center"/>
      <protection locked="0"/>
    </xf>
    <xf numFmtId="0" fontId="24" fillId="63" borderId="23" xfId="307" applyFont="1" applyFill="1" applyBorder="1" applyAlignment="1" applyProtection="1">
      <alignment vertical="center"/>
      <protection locked="0"/>
    </xf>
    <xf numFmtId="168" fontId="20" fillId="61" borderId="24" xfId="275" applyNumberFormat="1" applyFont="1" applyFill="1" applyBorder="1" applyAlignment="1" applyProtection="1">
      <alignment vertical="center"/>
      <protection locked="0"/>
    </xf>
    <xf numFmtId="0" fontId="20" fillId="65" borderId="36" xfId="307" applyFont="1" applyFill="1" applyBorder="1" applyProtection="1">
      <protection locked="0"/>
    </xf>
    <xf numFmtId="0" fontId="20" fillId="65" borderId="37" xfId="307" applyFill="1" applyBorder="1" applyAlignment="1" applyProtection="1">
      <alignment vertical="top"/>
      <protection locked="0"/>
    </xf>
    <xf numFmtId="44" fontId="24" fillId="0" borderId="34" xfId="307" applyNumberFormat="1" applyFont="1" applyFill="1" applyBorder="1" applyAlignment="1" applyProtection="1">
      <alignment vertical="center"/>
      <protection locked="0"/>
    </xf>
    <xf numFmtId="9" fontId="24" fillId="0" borderId="24" xfId="307" applyNumberFormat="1" applyFont="1" applyFill="1" applyBorder="1" applyAlignment="1" applyProtection="1">
      <alignment vertical="center"/>
      <protection locked="0"/>
    </xf>
    <xf numFmtId="44" fontId="24" fillId="0" borderId="24" xfId="307" applyNumberFormat="1" applyFont="1" applyFill="1" applyBorder="1" applyAlignment="1" applyProtection="1">
      <alignment vertical="center"/>
      <protection locked="0"/>
    </xf>
    <xf numFmtId="10" fontId="24" fillId="0" borderId="35" xfId="354" applyNumberFormat="1" applyFont="1" applyFill="1" applyBorder="1" applyAlignment="1" applyProtection="1">
      <alignment vertical="center"/>
      <protection locked="0"/>
    </xf>
    <xf numFmtId="44" fontId="20" fillId="0" borderId="34" xfId="307" applyNumberFormat="1" applyFont="1" applyFill="1" applyBorder="1" applyAlignment="1" applyProtection="1">
      <alignment vertical="center"/>
      <protection locked="0"/>
    </xf>
    <xf numFmtId="0" fontId="20" fillId="0" borderId="24" xfId="307" applyFont="1" applyFill="1" applyBorder="1" applyAlignment="1" applyProtection="1">
      <alignment vertical="center"/>
      <protection locked="0"/>
    </xf>
    <xf numFmtId="44" fontId="20" fillId="0" borderId="24" xfId="307" applyNumberFormat="1" applyFont="1" applyFill="1" applyBorder="1" applyAlignment="1" applyProtection="1">
      <alignment vertical="center"/>
      <protection locked="0"/>
    </xf>
    <xf numFmtId="10" fontId="20" fillId="0" borderId="35" xfId="354" applyNumberFormat="1" applyFont="1" applyFill="1" applyBorder="1" applyAlignment="1" applyProtection="1">
      <alignment vertical="center"/>
      <protection locked="0"/>
    </xf>
    <xf numFmtId="0" fontId="24" fillId="64" borderId="26" xfId="307" applyFont="1" applyFill="1" applyBorder="1" applyAlignment="1" applyProtection="1">
      <alignment vertical="center"/>
      <protection locked="0"/>
    </xf>
    <xf numFmtId="10" fontId="24" fillId="64" borderId="25" xfId="354" applyNumberFormat="1" applyFont="1" applyFill="1" applyBorder="1" applyAlignment="1" applyProtection="1">
      <alignment vertical="center"/>
      <protection locked="0"/>
    </xf>
    <xf numFmtId="0" fontId="20" fillId="0" borderId="35" xfId="307" applyFont="1" applyFill="1" applyBorder="1" applyAlignment="1" applyProtection="1">
      <alignment vertical="center"/>
      <protection locked="0"/>
    </xf>
    <xf numFmtId="44" fontId="20" fillId="0" borderId="24" xfId="307" applyNumberFormat="1" applyFont="1" applyBorder="1" applyAlignment="1" applyProtection="1">
      <alignment vertical="center"/>
      <protection locked="0"/>
    </xf>
    <xf numFmtId="0" fontId="20" fillId="63" borderId="23" xfId="307" applyFont="1" applyFill="1" applyBorder="1" applyAlignment="1" applyProtection="1">
      <alignment vertical="center"/>
      <protection locked="0"/>
    </xf>
    <xf numFmtId="168" fontId="20" fillId="67" borderId="24" xfId="275" applyNumberFormat="1" applyFont="1" applyFill="1" applyBorder="1" applyAlignment="1" applyProtection="1">
      <alignment vertical="center"/>
      <protection locked="0"/>
    </xf>
    <xf numFmtId="168" fontId="20" fillId="0" borderId="24" xfId="275" applyNumberFormat="1" applyFont="1" applyFill="1" applyBorder="1" applyAlignment="1" applyProtection="1">
      <alignment vertical="center"/>
      <protection locked="0"/>
    </xf>
    <xf numFmtId="44" fontId="20" fillId="0" borderId="35" xfId="353" applyFont="1" applyBorder="1" applyAlignment="1" applyProtection="1">
      <alignment vertical="center"/>
      <protection locked="0"/>
    </xf>
    <xf numFmtId="177" fontId="20" fillId="65" borderId="42" xfId="353" applyNumberFormat="1" applyFont="1" applyFill="1" applyBorder="1" applyAlignment="1" applyProtection="1">
      <alignment vertical="top"/>
      <protection locked="0"/>
    </xf>
    <xf numFmtId="44" fontId="20" fillId="65" borderId="37" xfId="353" applyFont="1" applyFill="1" applyBorder="1" applyAlignment="1" applyProtection="1">
      <alignment vertical="center"/>
      <protection locked="0"/>
    </xf>
    <xf numFmtId="0" fontId="20" fillId="65" borderId="42" xfId="307" applyFont="1" applyFill="1" applyBorder="1" applyAlignment="1" applyProtection="1">
      <alignment vertical="center"/>
      <protection locked="0"/>
    </xf>
    <xf numFmtId="44" fontId="20" fillId="65" borderId="42" xfId="307" applyNumberFormat="1" applyFont="1" applyFill="1" applyBorder="1" applyAlignment="1" applyProtection="1">
      <alignment vertical="center"/>
      <protection locked="0"/>
    </xf>
    <xf numFmtId="44" fontId="68" fillId="0" borderId="35" xfId="353" applyFont="1" applyBorder="1" applyAlignment="1" applyProtection="1">
      <alignment vertical="center"/>
      <protection locked="0"/>
    </xf>
    <xf numFmtId="10" fontId="68" fillId="0" borderId="35" xfId="354" applyNumberFormat="1" applyFont="1" applyBorder="1" applyAlignment="1" applyProtection="1">
      <alignment vertical="center"/>
      <protection locked="0"/>
    </xf>
    <xf numFmtId="168" fontId="20" fillId="68" borderId="24" xfId="275" applyNumberFormat="1" applyFont="1" applyFill="1" applyBorder="1" applyAlignment="1" applyProtection="1">
      <alignment vertical="center"/>
      <protection locked="0"/>
    </xf>
    <xf numFmtId="44" fontId="20" fillId="68" borderId="35" xfId="353" applyFont="1" applyFill="1" applyBorder="1" applyAlignment="1" applyProtection="1">
      <alignment vertical="center"/>
      <protection locked="0"/>
    </xf>
    <xf numFmtId="44" fontId="20" fillId="68" borderId="24" xfId="307" applyNumberFormat="1" applyFont="1" applyFill="1" applyBorder="1" applyAlignment="1" applyProtection="1">
      <alignment vertical="center"/>
      <protection locked="0"/>
    </xf>
    <xf numFmtId="10" fontId="68" fillId="68" borderId="35" xfId="354" applyNumberFormat="1" applyFont="1" applyFill="1" applyBorder="1" applyAlignment="1" applyProtection="1">
      <alignment vertical="center"/>
      <protection locked="0"/>
    </xf>
    <xf numFmtId="0" fontId="0" fillId="0" borderId="0" xfId="0"/>
    <xf numFmtId="10" fontId="20" fillId="65" borderId="38" xfId="354" applyNumberFormat="1" applyFont="1" applyFill="1" applyBorder="1" applyAlignment="1" applyProtection="1">
      <alignment vertical="center"/>
      <protection locked="0"/>
    </xf>
    <xf numFmtId="44" fontId="24" fillId="63" borderId="15" xfId="307" applyNumberFormat="1" applyFont="1" applyFill="1" applyBorder="1" applyAlignment="1" applyProtection="1">
      <alignment vertical="center"/>
      <protection locked="0"/>
    </xf>
    <xf numFmtId="10" fontId="24" fillId="63" borderId="23" xfId="354" applyNumberFormat="1" applyFont="1" applyFill="1" applyBorder="1" applyAlignment="1" applyProtection="1">
      <alignment vertical="center"/>
      <protection locked="0"/>
    </xf>
    <xf numFmtId="44" fontId="24" fillId="63" borderId="23" xfId="307" applyNumberFormat="1" applyFont="1" applyFill="1" applyBorder="1" applyAlignment="1" applyProtection="1">
      <alignment vertical="center"/>
      <protection locked="0"/>
    </xf>
    <xf numFmtId="44" fontId="24" fillId="0" borderId="34" xfId="307" applyNumberFormat="1" applyFont="1" applyFill="1" applyBorder="1" applyAlignment="1" applyProtection="1">
      <alignment vertical="center"/>
      <protection locked="0"/>
    </xf>
    <xf numFmtId="44" fontId="24" fillId="0" borderId="24" xfId="307" applyNumberFormat="1" applyFont="1" applyFill="1" applyBorder="1" applyAlignment="1" applyProtection="1">
      <alignment vertical="center"/>
      <protection locked="0"/>
    </xf>
    <xf numFmtId="10" fontId="24" fillId="0" borderId="35" xfId="354" applyNumberFormat="1" applyFont="1" applyFill="1" applyBorder="1" applyAlignment="1" applyProtection="1">
      <alignment vertical="center"/>
      <protection locked="0"/>
    </xf>
    <xf numFmtId="44" fontId="20" fillId="0" borderId="34" xfId="307" applyNumberFormat="1" applyFont="1" applyFill="1" applyBorder="1" applyAlignment="1" applyProtection="1">
      <alignment vertical="center"/>
      <protection locked="0"/>
    </xf>
    <xf numFmtId="44" fontId="20" fillId="0" borderId="24" xfId="307" applyNumberFormat="1" applyFont="1" applyFill="1" applyBorder="1" applyAlignment="1" applyProtection="1">
      <alignment vertical="center"/>
      <protection locked="0"/>
    </xf>
    <xf numFmtId="10" fontId="20" fillId="0" borderId="35" xfId="354" applyNumberFormat="1" applyFont="1" applyFill="1" applyBorder="1" applyAlignment="1" applyProtection="1">
      <alignment vertical="center"/>
      <protection locked="0"/>
    </xf>
    <xf numFmtId="10" fontId="24" fillId="64" borderId="25" xfId="354" applyNumberFormat="1" applyFont="1" applyFill="1" applyBorder="1" applyAlignment="1" applyProtection="1">
      <alignment vertical="center"/>
      <protection locked="0"/>
    </xf>
    <xf numFmtId="44" fontId="24" fillId="64" borderId="34" xfId="307" applyNumberFormat="1" applyFont="1" applyFill="1" applyBorder="1" applyAlignment="1" applyProtection="1">
      <alignment vertical="center"/>
      <protection locked="0"/>
    </xf>
    <xf numFmtId="44" fontId="20" fillId="0" borderId="24" xfId="307" applyNumberFormat="1" applyFont="1" applyBorder="1" applyAlignment="1" applyProtection="1">
      <alignment vertical="center"/>
      <protection locked="0"/>
    </xf>
    <xf numFmtId="44" fontId="20" fillId="0" borderId="35" xfId="353" applyFont="1" applyBorder="1" applyAlignment="1" applyProtection="1">
      <alignment vertical="center"/>
      <protection locked="0"/>
    </xf>
    <xf numFmtId="44" fontId="20" fillId="65" borderId="37" xfId="353" applyFont="1" applyFill="1" applyBorder="1" applyAlignment="1" applyProtection="1">
      <alignment vertical="center"/>
      <protection locked="0"/>
    </xf>
    <xf numFmtId="44" fontId="20" fillId="65" borderId="42" xfId="307" applyNumberFormat="1" applyFont="1" applyFill="1" applyBorder="1" applyAlignment="1" applyProtection="1">
      <alignment vertical="center"/>
      <protection locked="0"/>
    </xf>
    <xf numFmtId="44" fontId="68" fillId="0" borderId="35" xfId="353" applyFont="1" applyBorder="1" applyAlignment="1" applyProtection="1">
      <alignment vertical="center"/>
      <protection locked="0"/>
    </xf>
    <xf numFmtId="10" fontId="68" fillId="0" borderId="35" xfId="354" applyNumberFormat="1" applyFont="1" applyBorder="1" applyAlignment="1" applyProtection="1">
      <alignment vertical="center"/>
      <protection locked="0"/>
    </xf>
    <xf numFmtId="44" fontId="69" fillId="63" borderId="23" xfId="353" applyFont="1" applyFill="1" applyBorder="1" applyAlignment="1" applyProtection="1">
      <alignment vertical="center"/>
      <protection locked="0"/>
    </xf>
    <xf numFmtId="44" fontId="20" fillId="68" borderId="35" xfId="353" applyFont="1" applyFill="1" applyBorder="1" applyAlignment="1" applyProtection="1">
      <alignment vertical="center"/>
      <protection locked="0"/>
    </xf>
    <xf numFmtId="44" fontId="20" fillId="68" borderId="24" xfId="307" applyNumberFormat="1" applyFont="1" applyFill="1" applyBorder="1" applyAlignment="1" applyProtection="1">
      <alignment vertical="center"/>
      <protection locked="0"/>
    </xf>
    <xf numFmtId="10" fontId="68" fillId="68" borderId="35" xfId="354" applyNumberFormat="1" applyFont="1" applyFill="1" applyBorder="1" applyAlignment="1" applyProtection="1">
      <alignment vertical="center"/>
      <protection locked="0"/>
    </xf>
    <xf numFmtId="0" fontId="0" fillId="0" borderId="0" xfId="0"/>
    <xf numFmtId="0" fontId="0" fillId="61" borderId="0" xfId="0" applyFill="1"/>
    <xf numFmtId="0" fontId="20" fillId="0" borderId="0" xfId="307" applyProtection="1"/>
    <xf numFmtId="0" fontId="20" fillId="0" borderId="0" xfId="307" applyBorder="1" applyAlignment="1" applyProtection="1">
      <alignment vertical="top"/>
    </xf>
    <xf numFmtId="10" fontId="20" fillId="65" borderId="38" xfId="354" applyNumberFormat="1" applyFont="1" applyFill="1" applyBorder="1" applyAlignment="1" applyProtection="1">
      <alignment vertical="center"/>
      <protection locked="0"/>
    </xf>
    <xf numFmtId="44" fontId="24" fillId="63" borderId="15" xfId="307" applyNumberFormat="1" applyFont="1" applyFill="1" applyBorder="1" applyAlignment="1" applyProtection="1">
      <alignment vertical="center"/>
      <protection locked="0"/>
    </xf>
    <xf numFmtId="10" fontId="24" fillId="63" borderId="23" xfId="354" applyNumberFormat="1" applyFont="1" applyFill="1" applyBorder="1" applyAlignment="1" applyProtection="1">
      <alignment vertical="center"/>
      <protection locked="0"/>
    </xf>
    <xf numFmtId="0" fontId="20" fillId="0" borderId="0" xfId="307" applyFont="1" applyAlignment="1" applyProtection="1">
      <alignment vertical="top"/>
      <protection locked="0"/>
    </xf>
    <xf numFmtId="44" fontId="24" fillId="63" borderId="23" xfId="307" applyNumberFormat="1" applyFont="1" applyFill="1" applyBorder="1" applyAlignment="1" applyProtection="1">
      <alignment vertical="center"/>
      <protection locked="0"/>
    </xf>
    <xf numFmtId="168" fontId="20" fillId="61" borderId="24" xfId="275" applyNumberFormat="1" applyFont="1" applyFill="1" applyBorder="1" applyAlignment="1" applyProtection="1">
      <alignment vertical="center"/>
      <protection locked="0"/>
    </xf>
    <xf numFmtId="44" fontId="24" fillId="0" borderId="34" xfId="307" applyNumberFormat="1" applyFont="1" applyFill="1" applyBorder="1" applyAlignment="1" applyProtection="1">
      <alignment vertical="center"/>
      <protection locked="0"/>
    </xf>
    <xf numFmtId="9" fontId="24" fillId="0" borderId="24" xfId="307" applyNumberFormat="1" applyFont="1" applyFill="1" applyBorder="1" applyAlignment="1" applyProtection="1">
      <alignment vertical="center"/>
      <protection locked="0"/>
    </xf>
    <xf numFmtId="44" fontId="24" fillId="0" borderId="24" xfId="307" applyNumberFormat="1" applyFont="1" applyFill="1" applyBorder="1" applyAlignment="1" applyProtection="1">
      <alignment vertical="center"/>
      <protection locked="0"/>
    </xf>
    <xf numFmtId="10" fontId="24" fillId="0" borderId="35" xfId="354" applyNumberFormat="1" applyFont="1" applyFill="1" applyBorder="1" applyAlignment="1" applyProtection="1">
      <alignment vertical="center"/>
      <protection locked="0"/>
    </xf>
    <xf numFmtId="44" fontId="20" fillId="0" borderId="34" xfId="307" applyNumberFormat="1" applyFont="1" applyFill="1" applyBorder="1" applyAlignment="1" applyProtection="1">
      <alignment vertical="center"/>
      <protection locked="0"/>
    </xf>
    <xf numFmtId="9" fontId="20" fillId="0" borderId="24" xfId="307" applyNumberFormat="1" applyFont="1" applyFill="1" applyBorder="1" applyAlignment="1" applyProtection="1">
      <alignment vertical="center"/>
      <protection locked="0"/>
    </xf>
    <xf numFmtId="0" fontId="20" fillId="0" borderId="24" xfId="307" applyFont="1" applyFill="1" applyBorder="1" applyAlignment="1" applyProtection="1">
      <alignment vertical="center"/>
      <protection locked="0"/>
    </xf>
    <xf numFmtId="44" fontId="20" fillId="0" borderId="24" xfId="307" applyNumberFormat="1" applyFont="1" applyFill="1" applyBorder="1" applyAlignment="1" applyProtection="1">
      <alignment vertical="center"/>
      <protection locked="0"/>
    </xf>
    <xf numFmtId="10" fontId="20" fillId="0" borderId="35" xfId="354" applyNumberFormat="1" applyFont="1" applyFill="1" applyBorder="1" applyAlignment="1" applyProtection="1">
      <alignment vertical="center"/>
      <protection locked="0"/>
    </xf>
    <xf numFmtId="0" fontId="24" fillId="64" borderId="26" xfId="307" applyFont="1" applyFill="1" applyBorder="1" applyAlignment="1" applyProtection="1">
      <alignment vertical="center"/>
      <protection locked="0"/>
    </xf>
    <xf numFmtId="10" fontId="24" fillId="64" borderId="25" xfId="354" applyNumberFormat="1" applyFont="1" applyFill="1" applyBorder="1" applyAlignment="1" applyProtection="1">
      <alignment vertical="center"/>
      <protection locked="0"/>
    </xf>
    <xf numFmtId="9" fontId="20" fillId="0" borderId="24" xfId="307" applyNumberFormat="1" applyFont="1" applyFill="1" applyBorder="1" applyAlignment="1" applyProtection="1">
      <alignment vertical="top"/>
      <protection locked="0"/>
    </xf>
    <xf numFmtId="44" fontId="24" fillId="64" borderId="34" xfId="307" applyNumberFormat="1" applyFont="1" applyFill="1" applyBorder="1" applyAlignment="1" applyProtection="1">
      <alignment vertical="center"/>
      <protection locked="0"/>
    </xf>
    <xf numFmtId="0" fontId="20" fillId="61" borderId="0" xfId="307" applyFill="1" applyAlignment="1" applyProtection="1">
      <alignment vertical="top"/>
      <protection locked="0"/>
    </xf>
    <xf numFmtId="177" fontId="70" fillId="61" borderId="24" xfId="353" applyNumberFormat="1" applyFont="1" applyFill="1" applyBorder="1" applyAlignment="1" applyProtection="1">
      <alignment horizontal="left" vertical="center"/>
      <protection locked="0"/>
    </xf>
    <xf numFmtId="177" fontId="70" fillId="59" borderId="24" xfId="353" applyNumberFormat="1" applyFont="1" applyFill="1" applyBorder="1" applyAlignment="1" applyProtection="1">
      <alignment horizontal="left" vertical="center"/>
      <protection locked="0"/>
    </xf>
    <xf numFmtId="177" fontId="24" fillId="61" borderId="24" xfId="353" applyNumberFormat="1" applyFont="1" applyFill="1" applyBorder="1" applyAlignment="1" applyProtection="1">
      <alignment horizontal="left" vertical="center"/>
      <protection locked="0"/>
    </xf>
    <xf numFmtId="177" fontId="24" fillId="59" borderId="24" xfId="353" applyNumberFormat="1" applyFont="1" applyFill="1" applyBorder="1" applyAlignment="1" applyProtection="1">
      <alignment horizontal="left" vertical="center"/>
      <protection locked="0"/>
    </xf>
    <xf numFmtId="0" fontId="20" fillId="0" borderId="35" xfId="307" applyFont="1" applyFill="1" applyBorder="1" applyAlignment="1" applyProtection="1">
      <alignment vertical="center"/>
      <protection locked="0"/>
    </xf>
    <xf numFmtId="44" fontId="20" fillId="0" borderId="24" xfId="307" applyNumberFormat="1" applyFont="1" applyBorder="1" applyAlignment="1" applyProtection="1">
      <alignment vertical="center"/>
      <protection locked="0"/>
    </xf>
    <xf numFmtId="44" fontId="20" fillId="0" borderId="35" xfId="353" applyFont="1" applyBorder="1" applyAlignment="1" applyProtection="1">
      <alignment vertical="center"/>
      <protection locked="0"/>
    </xf>
    <xf numFmtId="44" fontId="20" fillId="65" borderId="37" xfId="353" applyFont="1" applyFill="1" applyBorder="1" applyAlignment="1" applyProtection="1">
      <alignment vertical="center"/>
      <protection locked="0"/>
    </xf>
    <xf numFmtId="44" fontId="20" fillId="65" borderId="42" xfId="307" applyNumberFormat="1" applyFont="1" applyFill="1" applyBorder="1" applyAlignment="1" applyProtection="1">
      <alignment vertical="center"/>
      <protection locked="0"/>
    </xf>
    <xf numFmtId="9" fontId="20" fillId="0" borderId="0" xfId="307" applyNumberFormat="1" applyFont="1" applyFill="1" applyBorder="1" applyAlignment="1" applyProtection="1">
      <alignment vertical="center"/>
      <protection locked="0"/>
    </xf>
    <xf numFmtId="0" fontId="20" fillId="0" borderId="0" xfId="307" applyFont="1" applyFill="1" applyBorder="1" applyAlignment="1" applyProtection="1">
      <alignment vertical="center"/>
      <protection locked="0"/>
    </xf>
    <xf numFmtId="0" fontId="20" fillId="64" borderId="26" xfId="307" applyFont="1" applyFill="1" applyBorder="1" applyAlignment="1" applyProtection="1">
      <alignment vertical="top"/>
      <protection locked="0"/>
    </xf>
    <xf numFmtId="0" fontId="20" fillId="64" borderId="27" xfId="307" applyFont="1" applyFill="1" applyBorder="1" applyAlignment="1" applyProtection="1">
      <alignment vertical="center"/>
      <protection locked="0"/>
    </xf>
    <xf numFmtId="44" fontId="68" fillId="0" borderId="35" xfId="353" applyFont="1" applyBorder="1" applyAlignment="1" applyProtection="1">
      <alignment vertical="center"/>
      <protection locked="0"/>
    </xf>
    <xf numFmtId="10" fontId="68" fillId="0" borderId="35" xfId="354" applyNumberFormat="1" applyFont="1" applyBorder="1" applyAlignment="1" applyProtection="1">
      <alignment vertical="center"/>
      <protection locked="0"/>
    </xf>
    <xf numFmtId="44" fontId="69" fillId="63" borderId="23" xfId="353" applyFont="1" applyFill="1" applyBorder="1" applyAlignment="1" applyProtection="1">
      <alignment vertical="center"/>
      <protection locked="0"/>
    </xf>
    <xf numFmtId="0" fontId="20" fillId="61" borderId="0" xfId="307" applyFill="1" applyBorder="1" applyAlignment="1" applyProtection="1">
      <alignment vertical="top"/>
    </xf>
    <xf numFmtId="0" fontId="20" fillId="61" borderId="0" xfId="307" applyFill="1" applyAlignment="1" applyProtection="1">
      <alignment vertical="top"/>
      <protection locked="0"/>
    </xf>
    <xf numFmtId="0" fontId="62" fillId="0" borderId="0" xfId="222" applyFont="1" applyAlignment="1">
      <alignment horizontal="left" wrapText="1"/>
    </xf>
    <xf numFmtId="0" fontId="62" fillId="0" borderId="0" xfId="222" applyFont="1" applyAlignment="1">
      <alignment horizontal="left" vertical="center" wrapText="1"/>
    </xf>
    <xf numFmtId="0" fontId="62" fillId="0" borderId="28" xfId="222" applyFont="1" applyBorder="1" applyAlignment="1">
      <alignment horizontal="center"/>
    </xf>
    <xf numFmtId="0" fontId="62" fillId="0" borderId="29" xfId="222" applyFont="1" applyBorder="1" applyAlignment="1">
      <alignment horizontal="center"/>
    </xf>
    <xf numFmtId="0" fontId="62" fillId="0" borderId="30" xfId="222" applyFont="1" applyBorder="1" applyAlignment="1">
      <alignment horizontal="center"/>
    </xf>
    <xf numFmtId="0" fontId="62" fillId="0" borderId="31" xfId="222" applyFont="1" applyBorder="1" applyAlignment="1">
      <alignment horizontal="center"/>
    </xf>
    <xf numFmtId="0" fontId="62" fillId="0" borderId="27" xfId="222" applyFont="1" applyBorder="1" applyAlignment="1">
      <alignment horizontal="center"/>
    </xf>
    <xf numFmtId="0" fontId="62" fillId="0" borderId="25" xfId="222" applyFont="1" applyBorder="1" applyAlignment="1">
      <alignment horizontal="center"/>
    </xf>
    <xf numFmtId="0" fontId="62" fillId="0" borderId="21" xfId="222" applyFont="1" applyBorder="1" applyAlignment="1">
      <alignment horizontal="center"/>
    </xf>
    <xf numFmtId="0" fontId="62" fillId="0" borderId="22" xfId="222" applyFont="1" applyBorder="1" applyAlignment="1">
      <alignment horizontal="center"/>
    </xf>
    <xf numFmtId="0" fontId="62" fillId="0" borderId="23" xfId="222" applyFont="1" applyBorder="1" applyAlignment="1">
      <alignment horizontal="center"/>
    </xf>
    <xf numFmtId="0" fontId="64" fillId="0" borderId="0" xfId="222" applyFont="1" applyAlignment="1">
      <alignment horizontal="right" wrapText="1"/>
    </xf>
    <xf numFmtId="168" fontId="62" fillId="59" borderId="33" xfId="127" applyNumberFormat="1" applyFont="1" applyFill="1" applyBorder="1" applyAlignment="1">
      <alignment horizontal="center"/>
    </xf>
    <xf numFmtId="168" fontId="62" fillId="59" borderId="32" xfId="127" applyNumberFormat="1" applyFont="1" applyFill="1" applyBorder="1" applyAlignment="1">
      <alignment horizontal="center"/>
    </xf>
    <xf numFmtId="0" fontId="62" fillId="0" borderId="0" xfId="222" applyFont="1" applyAlignment="1">
      <alignment wrapText="1"/>
    </xf>
    <xf numFmtId="0" fontId="56" fillId="0" borderId="0" xfId="200" applyFont="1" applyAlignment="1">
      <alignment horizontal="center"/>
    </xf>
    <xf numFmtId="0" fontId="57" fillId="0" borderId="0" xfId="200" applyFont="1" applyAlignment="1">
      <alignment horizontal="center"/>
    </xf>
    <xf numFmtId="0" fontId="57" fillId="0" borderId="0" xfId="200" applyFont="1" applyAlignment="1"/>
    <xf numFmtId="0" fontId="59" fillId="0" borderId="0" xfId="200" applyFont="1" applyAlignment="1">
      <alignment horizontal="center" vertical="center"/>
    </xf>
    <xf numFmtId="0" fontId="64" fillId="0" borderId="0" xfId="222" applyFont="1" applyAlignment="1">
      <alignment horizontal="center" vertical="center"/>
    </xf>
    <xf numFmtId="0" fontId="24" fillId="0" borderId="21" xfId="306" applyFont="1" applyFill="1" applyBorder="1" applyAlignment="1" applyProtection="1">
      <alignment horizontal="left"/>
      <protection locked="0"/>
    </xf>
    <xf numFmtId="0" fontId="24" fillId="0" borderId="22" xfId="306" applyFont="1" applyFill="1" applyBorder="1" applyAlignment="1" applyProtection="1">
      <alignment horizontal="left"/>
      <protection locked="0"/>
    </xf>
    <xf numFmtId="0" fontId="24" fillId="0" borderId="23" xfId="306" applyFont="1" applyFill="1" applyBorder="1" applyAlignment="1" applyProtection="1">
      <alignment horizontal="left"/>
      <protection locked="0"/>
    </xf>
    <xf numFmtId="0" fontId="26" fillId="0" borderId="0" xfId="306" applyFont="1" applyAlignment="1" applyProtection="1">
      <alignment horizontal="center" vertical="top"/>
      <protection locked="0"/>
    </xf>
    <xf numFmtId="0" fontId="24" fillId="57" borderId="21" xfId="306" applyFont="1" applyFill="1" applyBorder="1" applyAlignment="1" applyProtection="1">
      <alignment horizontal="center"/>
      <protection locked="0"/>
    </xf>
    <xf numFmtId="0" fontId="24" fillId="57" borderId="22" xfId="306" applyFont="1" applyFill="1" applyBorder="1" applyAlignment="1" applyProtection="1">
      <alignment horizontal="center"/>
      <protection locked="0"/>
    </xf>
    <xf numFmtId="0" fontId="24" fillId="57" borderId="23" xfId="306" applyFont="1" applyFill="1" applyBorder="1" applyAlignment="1" applyProtection="1">
      <alignment horizontal="center"/>
      <protection locked="0"/>
    </xf>
    <xf numFmtId="0" fontId="20" fillId="0" borderId="0" xfId="306" applyAlignment="1" applyProtection="1">
      <alignment horizontal="left" vertical="top" wrapText="1"/>
      <protection locked="0"/>
    </xf>
    <xf numFmtId="0" fontId="20" fillId="0" borderId="0" xfId="306" applyFont="1" applyAlignment="1" applyProtection="1">
      <alignment horizontal="left" vertical="top" wrapText="1"/>
      <protection locked="0"/>
    </xf>
    <xf numFmtId="0" fontId="20" fillId="0" borderId="0" xfId="306" applyAlignment="1" applyProtection="1">
      <alignment horizontal="left" wrapText="1"/>
      <protection locked="0"/>
    </xf>
    <xf numFmtId="0" fontId="24" fillId="0" borderId="21" xfId="307" applyFont="1" applyBorder="1" applyAlignment="1" applyProtection="1">
      <alignment horizontal="center"/>
      <protection locked="0"/>
    </xf>
    <xf numFmtId="0" fontId="24" fillId="0" borderId="23" xfId="307" applyFont="1" applyBorder="1" applyAlignment="1" applyProtection="1">
      <alignment horizontal="center"/>
      <protection locked="0"/>
    </xf>
    <xf numFmtId="0" fontId="24" fillId="61" borderId="0" xfId="307" applyFont="1" applyFill="1" applyAlignment="1" applyProtection="1">
      <alignment horizontal="center" wrapText="1"/>
      <protection locked="0"/>
    </xf>
    <xf numFmtId="0" fontId="20" fillId="61" borderId="0" xfId="307" applyFill="1" applyAlignment="1" applyProtection="1">
      <alignment horizontal="center" wrapText="1"/>
      <protection locked="0"/>
    </xf>
    <xf numFmtId="0" fontId="24" fillId="0" borderId="24" xfId="307" applyFont="1" applyFill="1" applyBorder="1" applyAlignment="1" applyProtection="1">
      <alignment horizontal="center" wrapText="1"/>
      <protection locked="0"/>
    </xf>
    <xf numFmtId="0" fontId="20" fillId="0" borderId="26" xfId="307" applyBorder="1" applyAlignment="1" applyProtection="1">
      <alignment wrapText="1"/>
      <protection locked="0"/>
    </xf>
    <xf numFmtId="0" fontId="24" fillId="0" borderId="35" xfId="307" applyFont="1" applyFill="1" applyBorder="1" applyAlignment="1" applyProtection="1">
      <alignment horizontal="center" wrapText="1"/>
      <protection locked="0"/>
    </xf>
    <xf numFmtId="0" fontId="20" fillId="0" borderId="25" xfId="307" applyBorder="1" applyAlignment="1" applyProtection="1">
      <alignment wrapText="1"/>
      <protection locked="0"/>
    </xf>
    <xf numFmtId="0" fontId="55" fillId="61" borderId="15" xfId="307" applyFont="1" applyFill="1" applyBorder="1" applyAlignment="1" applyProtection="1">
      <alignment horizontal="left" vertical="top"/>
      <protection locked="0"/>
    </xf>
    <xf numFmtId="0" fontId="24" fillId="61" borderId="26" xfId="307" applyFont="1" applyFill="1" applyBorder="1" applyAlignment="1" applyProtection="1">
      <alignment horizontal="left" vertical="top"/>
      <protection locked="0"/>
    </xf>
    <xf numFmtId="0" fontId="24" fillId="0" borderId="22" xfId="307" applyFont="1" applyBorder="1" applyAlignment="1" applyProtection="1">
      <alignment horizontal="center"/>
      <protection locked="0"/>
    </xf>
    <xf numFmtId="0" fontId="24" fillId="64" borderId="0" xfId="307" applyFont="1" applyFill="1" applyAlignment="1" applyProtection="1">
      <alignment horizontal="left" vertical="top" wrapText="1"/>
      <protection locked="0"/>
    </xf>
    <xf numFmtId="0" fontId="24" fillId="64" borderId="43" xfId="307" applyFont="1" applyFill="1" applyBorder="1" applyAlignment="1" applyProtection="1">
      <alignment horizontal="left" vertical="top" wrapText="1"/>
      <protection locked="0"/>
    </xf>
    <xf numFmtId="0" fontId="24" fillId="64" borderId="44" xfId="307" applyFont="1" applyFill="1" applyBorder="1" applyAlignment="1" applyProtection="1">
      <alignment horizontal="left" vertical="top" wrapText="1"/>
      <protection locked="0"/>
    </xf>
  </cellXfs>
  <cellStyles count="437">
    <cellStyle name="$" xfId="2" xr:uid="{00000000-0005-0000-0000-000000000000}"/>
    <cellStyle name="$ 2" xfId="257" xr:uid="{00000000-0005-0000-0000-000000000000}"/>
    <cellStyle name="$.00" xfId="3" xr:uid="{00000000-0005-0000-0000-000001000000}"/>
    <cellStyle name="$.00 2" xfId="258" xr:uid="{00000000-0005-0000-0000-000001000000}"/>
    <cellStyle name="$_9. Rev2Cost_GDPIPI" xfId="4" xr:uid="{00000000-0005-0000-0000-000002000000}"/>
    <cellStyle name="$_9. Rev2Cost_GDPIPI 2" xfId="259" xr:uid="{00000000-0005-0000-0000-000002000000}"/>
    <cellStyle name="$_lists" xfId="5" xr:uid="{00000000-0005-0000-0000-000003000000}"/>
    <cellStyle name="$_lists 2" xfId="260" xr:uid="{00000000-0005-0000-0000-000003000000}"/>
    <cellStyle name="$_lists_4. Current Monthly Fixed Charge" xfId="6" xr:uid="{00000000-0005-0000-0000-000004000000}"/>
    <cellStyle name="$_lists_4. Current Monthly Fixed Charge 2" xfId="261" xr:uid="{00000000-0005-0000-0000-000004000000}"/>
    <cellStyle name="$_Sheet4" xfId="7" xr:uid="{00000000-0005-0000-0000-000005000000}"/>
    <cellStyle name="$_Sheet4 2" xfId="262" xr:uid="{00000000-0005-0000-0000-000005000000}"/>
    <cellStyle name="$M" xfId="8" xr:uid="{00000000-0005-0000-0000-000006000000}"/>
    <cellStyle name="$M 2" xfId="263" xr:uid="{00000000-0005-0000-0000-000006000000}"/>
    <cellStyle name="$M.00" xfId="9" xr:uid="{00000000-0005-0000-0000-000007000000}"/>
    <cellStyle name="$M.00 2" xfId="264" xr:uid="{00000000-0005-0000-0000-000007000000}"/>
    <cellStyle name="$M_9. Rev2Cost_GDPIPI" xfId="10" xr:uid="{00000000-0005-0000-0000-000008000000}"/>
    <cellStyle name="20% - Accent1" xfId="336" builtinId="30" customBuiltin="1"/>
    <cellStyle name="20% - Accent1 2" xfId="11" xr:uid="{00000000-0005-0000-0000-000009000000}"/>
    <cellStyle name="20% - Accent1 2 2" xfId="12" xr:uid="{00000000-0005-0000-0000-00000A000000}"/>
    <cellStyle name="20% - Accent1 2 3" xfId="13" xr:uid="{00000000-0005-0000-0000-00000B000000}"/>
    <cellStyle name="20% - Accent1 3" xfId="14" xr:uid="{00000000-0005-0000-0000-00000C000000}"/>
    <cellStyle name="20% - Accent1 3 2" xfId="399" xr:uid="{00000000-0005-0000-0000-00000F000000}"/>
    <cellStyle name="20% - Accent1 4" xfId="15" xr:uid="{00000000-0005-0000-0000-00000D000000}"/>
    <cellStyle name="20% - Accent2" xfId="339" builtinId="34" customBuiltin="1"/>
    <cellStyle name="20% - Accent2 2" xfId="16" xr:uid="{00000000-0005-0000-0000-00000E000000}"/>
    <cellStyle name="20% - Accent2 2 2" xfId="17" xr:uid="{00000000-0005-0000-0000-00000F000000}"/>
    <cellStyle name="20% - Accent2 2 3" xfId="18" xr:uid="{00000000-0005-0000-0000-000010000000}"/>
    <cellStyle name="20% - Accent2 3" xfId="19" xr:uid="{00000000-0005-0000-0000-000011000000}"/>
    <cellStyle name="20% - Accent2 3 2" xfId="401" xr:uid="{00000000-0005-0000-0000-000013000000}"/>
    <cellStyle name="20% - Accent2 4" xfId="20" xr:uid="{00000000-0005-0000-0000-000012000000}"/>
    <cellStyle name="20% - Accent3" xfId="342" builtinId="38" customBuiltin="1"/>
    <cellStyle name="20% - Accent3 2" xfId="21" xr:uid="{00000000-0005-0000-0000-000013000000}"/>
    <cellStyle name="20% - Accent3 2 2" xfId="22" xr:uid="{00000000-0005-0000-0000-000014000000}"/>
    <cellStyle name="20% - Accent3 2 3" xfId="23" xr:uid="{00000000-0005-0000-0000-000015000000}"/>
    <cellStyle name="20% - Accent3 3" xfId="24" xr:uid="{00000000-0005-0000-0000-000016000000}"/>
    <cellStyle name="20% - Accent3 3 2" xfId="403" xr:uid="{00000000-0005-0000-0000-000017000000}"/>
    <cellStyle name="20% - Accent3 4" xfId="25" xr:uid="{00000000-0005-0000-0000-000017000000}"/>
    <cellStyle name="20% - Accent4" xfId="345" builtinId="42" customBuiltin="1"/>
    <cellStyle name="20% - Accent4 2" xfId="26" xr:uid="{00000000-0005-0000-0000-000018000000}"/>
    <cellStyle name="20% - Accent4 2 2" xfId="27" xr:uid="{00000000-0005-0000-0000-000019000000}"/>
    <cellStyle name="20% - Accent4 2 3" xfId="28" xr:uid="{00000000-0005-0000-0000-00001A000000}"/>
    <cellStyle name="20% - Accent4 3" xfId="29" xr:uid="{00000000-0005-0000-0000-00001B000000}"/>
    <cellStyle name="20% - Accent4 3 2" xfId="405" xr:uid="{00000000-0005-0000-0000-00001B000000}"/>
    <cellStyle name="20% - Accent4 4" xfId="30" xr:uid="{00000000-0005-0000-0000-00001C000000}"/>
    <cellStyle name="20% - Accent5" xfId="348" builtinId="46" customBuiltin="1"/>
    <cellStyle name="20% - Accent5 2" xfId="31" xr:uid="{00000000-0005-0000-0000-00001D000000}"/>
    <cellStyle name="20% - Accent5 2 2" xfId="32" xr:uid="{00000000-0005-0000-0000-00001E000000}"/>
    <cellStyle name="20% - Accent5 2 3" xfId="33" xr:uid="{00000000-0005-0000-0000-00001F000000}"/>
    <cellStyle name="20% - Accent5 3" xfId="34" xr:uid="{00000000-0005-0000-0000-000020000000}"/>
    <cellStyle name="20% - Accent5 3 2" xfId="407" xr:uid="{00000000-0005-0000-0000-00001F000000}"/>
    <cellStyle name="20% - Accent5 4" xfId="35" xr:uid="{00000000-0005-0000-0000-000021000000}"/>
    <cellStyle name="20% - Accent6" xfId="351" builtinId="50" customBuiltin="1"/>
    <cellStyle name="20% - Accent6 2" xfId="36" xr:uid="{00000000-0005-0000-0000-000022000000}"/>
    <cellStyle name="20% - Accent6 2 2" xfId="37" xr:uid="{00000000-0005-0000-0000-000023000000}"/>
    <cellStyle name="20% - Accent6 2 3" xfId="38" xr:uid="{00000000-0005-0000-0000-000024000000}"/>
    <cellStyle name="20% - Accent6 3" xfId="39" xr:uid="{00000000-0005-0000-0000-000025000000}"/>
    <cellStyle name="20% - Accent6 3 2" xfId="409" xr:uid="{00000000-0005-0000-0000-000023000000}"/>
    <cellStyle name="20% - Accent6 4" xfId="40" xr:uid="{00000000-0005-0000-0000-000026000000}"/>
    <cellStyle name="40% - Accent1" xfId="337" builtinId="31" customBuiltin="1"/>
    <cellStyle name="40% - Accent1 2" xfId="41" xr:uid="{00000000-0005-0000-0000-000027000000}"/>
    <cellStyle name="40% - Accent1 2 2" xfId="42" xr:uid="{00000000-0005-0000-0000-000028000000}"/>
    <cellStyle name="40% - Accent1 2 3" xfId="43" xr:uid="{00000000-0005-0000-0000-000029000000}"/>
    <cellStyle name="40% - Accent1 3" xfId="44" xr:uid="{00000000-0005-0000-0000-00002A000000}"/>
    <cellStyle name="40% - Accent1 3 2" xfId="400" xr:uid="{00000000-0005-0000-0000-000027000000}"/>
    <cellStyle name="40% - Accent1 4" xfId="45" xr:uid="{00000000-0005-0000-0000-00002B000000}"/>
    <cellStyle name="40% - Accent2" xfId="340" builtinId="35" customBuiltin="1"/>
    <cellStyle name="40% - Accent2 2" xfId="46" xr:uid="{00000000-0005-0000-0000-00002C000000}"/>
    <cellStyle name="40% - Accent2 2 2" xfId="47" xr:uid="{00000000-0005-0000-0000-00002D000000}"/>
    <cellStyle name="40% - Accent2 2 3" xfId="48" xr:uid="{00000000-0005-0000-0000-00002E000000}"/>
    <cellStyle name="40% - Accent2 3" xfId="49" xr:uid="{00000000-0005-0000-0000-00002F000000}"/>
    <cellStyle name="40% - Accent2 3 2" xfId="402" xr:uid="{00000000-0005-0000-0000-00002B000000}"/>
    <cellStyle name="40% - Accent2 4" xfId="50" xr:uid="{00000000-0005-0000-0000-000030000000}"/>
    <cellStyle name="40% - Accent3" xfId="343" builtinId="39" customBuiltin="1"/>
    <cellStyle name="40% - Accent3 2" xfId="51" xr:uid="{00000000-0005-0000-0000-000031000000}"/>
    <cellStyle name="40% - Accent3 2 2" xfId="52" xr:uid="{00000000-0005-0000-0000-000032000000}"/>
    <cellStyle name="40% - Accent3 2 3" xfId="53" xr:uid="{00000000-0005-0000-0000-000033000000}"/>
    <cellStyle name="40% - Accent3 3" xfId="54" xr:uid="{00000000-0005-0000-0000-000034000000}"/>
    <cellStyle name="40% - Accent3 3 2" xfId="404" xr:uid="{00000000-0005-0000-0000-00002F000000}"/>
    <cellStyle name="40% - Accent3 4" xfId="55" xr:uid="{00000000-0005-0000-0000-000035000000}"/>
    <cellStyle name="40% - Accent4" xfId="346" builtinId="43" customBuiltin="1"/>
    <cellStyle name="40% - Accent4 2" xfId="56" xr:uid="{00000000-0005-0000-0000-000036000000}"/>
    <cellStyle name="40% - Accent4 2 2" xfId="57" xr:uid="{00000000-0005-0000-0000-000037000000}"/>
    <cellStyle name="40% - Accent4 2 3" xfId="58" xr:uid="{00000000-0005-0000-0000-000038000000}"/>
    <cellStyle name="40% - Accent4 3" xfId="59" xr:uid="{00000000-0005-0000-0000-000039000000}"/>
    <cellStyle name="40% - Accent4 3 2" xfId="406" xr:uid="{00000000-0005-0000-0000-000033000000}"/>
    <cellStyle name="40% - Accent4 4" xfId="60" xr:uid="{00000000-0005-0000-0000-00003A000000}"/>
    <cellStyle name="40% - Accent5" xfId="349" builtinId="47" customBuiltin="1"/>
    <cellStyle name="40% - Accent5 2" xfId="61" xr:uid="{00000000-0005-0000-0000-00003B000000}"/>
    <cellStyle name="40% - Accent5 2 2" xfId="62" xr:uid="{00000000-0005-0000-0000-00003C000000}"/>
    <cellStyle name="40% - Accent5 2 3" xfId="63" xr:uid="{00000000-0005-0000-0000-00003D000000}"/>
    <cellStyle name="40% - Accent5 3" xfId="64" xr:uid="{00000000-0005-0000-0000-00003E000000}"/>
    <cellStyle name="40% - Accent5 3 2" xfId="408" xr:uid="{00000000-0005-0000-0000-000037000000}"/>
    <cellStyle name="40% - Accent5 4" xfId="65" xr:uid="{00000000-0005-0000-0000-00003F000000}"/>
    <cellStyle name="40% - Accent6" xfId="352" builtinId="51" customBuiltin="1"/>
    <cellStyle name="40% - Accent6 2" xfId="66" xr:uid="{00000000-0005-0000-0000-000040000000}"/>
    <cellStyle name="40% - Accent6 2 2" xfId="67" xr:uid="{00000000-0005-0000-0000-000041000000}"/>
    <cellStyle name="40% - Accent6 2 3" xfId="68" xr:uid="{00000000-0005-0000-0000-000042000000}"/>
    <cellStyle name="40% - Accent6 3" xfId="69" xr:uid="{00000000-0005-0000-0000-000043000000}"/>
    <cellStyle name="40% - Accent6 3 2" xfId="410" xr:uid="{00000000-0005-0000-0000-00003B000000}"/>
    <cellStyle name="40% - Accent6 4" xfId="70" xr:uid="{00000000-0005-0000-0000-000044000000}"/>
    <cellStyle name="60% - Accent1 2" xfId="71" xr:uid="{00000000-0005-0000-0000-000045000000}"/>
    <cellStyle name="60% - Accent1 2 2" xfId="72" xr:uid="{00000000-0005-0000-0000-000046000000}"/>
    <cellStyle name="60% - Accent1 3" xfId="73" xr:uid="{00000000-0005-0000-0000-000047000000}"/>
    <cellStyle name="60% - Accent2 2" xfId="74" xr:uid="{00000000-0005-0000-0000-000048000000}"/>
    <cellStyle name="60% - Accent2 2 2" xfId="75" xr:uid="{00000000-0005-0000-0000-000049000000}"/>
    <cellStyle name="60% - Accent2 3" xfId="76" xr:uid="{00000000-0005-0000-0000-00004A000000}"/>
    <cellStyle name="60% - Accent3 2" xfId="77" xr:uid="{00000000-0005-0000-0000-00004B000000}"/>
    <cellStyle name="60% - Accent3 2 2" xfId="78" xr:uid="{00000000-0005-0000-0000-00004C000000}"/>
    <cellStyle name="60% - Accent3 3" xfId="79" xr:uid="{00000000-0005-0000-0000-00004D000000}"/>
    <cellStyle name="60% - Accent4 2" xfId="80" xr:uid="{00000000-0005-0000-0000-00004E000000}"/>
    <cellStyle name="60% - Accent4 2 2" xfId="81" xr:uid="{00000000-0005-0000-0000-00004F000000}"/>
    <cellStyle name="60% - Accent4 3" xfId="82" xr:uid="{00000000-0005-0000-0000-000050000000}"/>
    <cellStyle name="60% - Accent5 2" xfId="83" xr:uid="{00000000-0005-0000-0000-000051000000}"/>
    <cellStyle name="60% - Accent5 2 2" xfId="84" xr:uid="{00000000-0005-0000-0000-000052000000}"/>
    <cellStyle name="60% - Accent5 3" xfId="85" xr:uid="{00000000-0005-0000-0000-000053000000}"/>
    <cellStyle name="60% - Accent6 2" xfId="86" xr:uid="{00000000-0005-0000-0000-000054000000}"/>
    <cellStyle name="60% - Accent6 2 2" xfId="87" xr:uid="{00000000-0005-0000-0000-000055000000}"/>
    <cellStyle name="60% - Accent6 3" xfId="88" xr:uid="{00000000-0005-0000-0000-000056000000}"/>
    <cellStyle name="Accent1" xfId="335" builtinId="29" customBuiltin="1"/>
    <cellStyle name="Accent1 2" xfId="89" xr:uid="{00000000-0005-0000-0000-000057000000}"/>
    <cellStyle name="Accent1 2 2" xfId="90" xr:uid="{00000000-0005-0000-0000-000058000000}"/>
    <cellStyle name="Accent1 3" xfId="91" xr:uid="{00000000-0005-0000-0000-000059000000}"/>
    <cellStyle name="Accent2" xfId="338" builtinId="33" customBuiltin="1"/>
    <cellStyle name="Accent2 2" xfId="92" xr:uid="{00000000-0005-0000-0000-00005A000000}"/>
    <cellStyle name="Accent2 2 2" xfId="93" xr:uid="{00000000-0005-0000-0000-00005B000000}"/>
    <cellStyle name="Accent2 3" xfId="94" xr:uid="{00000000-0005-0000-0000-00005C000000}"/>
    <cellStyle name="Accent3" xfId="341" builtinId="37" customBuiltin="1"/>
    <cellStyle name="Accent3 2" xfId="95" xr:uid="{00000000-0005-0000-0000-00005D000000}"/>
    <cellStyle name="Accent3 2 2" xfId="96" xr:uid="{00000000-0005-0000-0000-00005E000000}"/>
    <cellStyle name="Accent3 3" xfId="97" xr:uid="{00000000-0005-0000-0000-00005F000000}"/>
    <cellStyle name="Accent4" xfId="344" builtinId="41" customBuiltin="1"/>
    <cellStyle name="Accent4 2" xfId="98" xr:uid="{00000000-0005-0000-0000-000060000000}"/>
    <cellStyle name="Accent4 2 2" xfId="99" xr:uid="{00000000-0005-0000-0000-000061000000}"/>
    <cellStyle name="Accent4 3" xfId="100" xr:uid="{00000000-0005-0000-0000-000062000000}"/>
    <cellStyle name="Accent5" xfId="347" builtinId="45" customBuiltin="1"/>
    <cellStyle name="Accent5 2" xfId="101" xr:uid="{00000000-0005-0000-0000-000063000000}"/>
    <cellStyle name="Accent5 2 2" xfId="102" xr:uid="{00000000-0005-0000-0000-000064000000}"/>
    <cellStyle name="Accent5 3" xfId="103" xr:uid="{00000000-0005-0000-0000-000065000000}"/>
    <cellStyle name="Accent6" xfId="350" builtinId="49" customBuiltin="1"/>
    <cellStyle name="Accent6 2" xfId="104" xr:uid="{00000000-0005-0000-0000-000066000000}"/>
    <cellStyle name="Accent6 2 2" xfId="105" xr:uid="{00000000-0005-0000-0000-000067000000}"/>
    <cellStyle name="Accent6 3" xfId="106" xr:uid="{00000000-0005-0000-0000-000068000000}"/>
    <cellStyle name="Bad" xfId="325" builtinId="27" customBuiltin="1"/>
    <cellStyle name="Bad 2" xfId="107" xr:uid="{00000000-0005-0000-0000-000069000000}"/>
    <cellStyle name="Bad 2 2" xfId="108" xr:uid="{00000000-0005-0000-0000-00006A000000}"/>
    <cellStyle name="Bad 3" xfId="109" xr:uid="{00000000-0005-0000-0000-00006B000000}"/>
    <cellStyle name="Calculation" xfId="328" builtinId="22" customBuiltin="1"/>
    <cellStyle name="Calculation 2" xfId="110" xr:uid="{00000000-0005-0000-0000-00006C000000}"/>
    <cellStyle name="Calculation 2 2" xfId="111" xr:uid="{00000000-0005-0000-0000-00006D000000}"/>
    <cellStyle name="Calculation 3" xfId="112" xr:uid="{00000000-0005-0000-0000-00006E000000}"/>
    <cellStyle name="Check Cell" xfId="330" builtinId="23" customBuiltin="1"/>
    <cellStyle name="Check Cell 2" xfId="113" xr:uid="{00000000-0005-0000-0000-00006F000000}"/>
    <cellStyle name="Check Cell 2 2" xfId="114" xr:uid="{00000000-0005-0000-0000-000070000000}"/>
    <cellStyle name="Check Cell 3" xfId="115" xr:uid="{00000000-0005-0000-0000-000071000000}"/>
    <cellStyle name="Comma" xfId="255" builtinId="3"/>
    <cellStyle name="Comma 2" xfId="116" xr:uid="{00000000-0005-0000-0000-000072000000}"/>
    <cellStyle name="Comma 2 2" xfId="117" xr:uid="{00000000-0005-0000-0000-000073000000}"/>
    <cellStyle name="Comma 2 2 2" xfId="266" xr:uid="{00000000-0005-0000-0000-000074000000}"/>
    <cellStyle name="Comma 2 2 3" xfId="381" xr:uid="{00000000-0005-0000-0000-00005E000000}"/>
    <cellStyle name="Comma 2 2 4" xfId="420" xr:uid="{00000000-0005-0000-0000-00005F000000}"/>
    <cellStyle name="Comma 2 2_Database" xfId="412" xr:uid="{00000000-0005-0000-0000-000060000000}"/>
    <cellStyle name="Comma 2 3" xfId="118" xr:uid="{00000000-0005-0000-0000-000074000000}"/>
    <cellStyle name="Comma 2 3 2" xfId="267" xr:uid="{00000000-0005-0000-0000-000075000000}"/>
    <cellStyle name="Comma 2 4" xfId="265" xr:uid="{00000000-0005-0000-0000-000073000000}"/>
    <cellStyle name="Comma 3" xfId="119" xr:uid="{00000000-0005-0000-0000-000075000000}"/>
    <cellStyle name="Comma 3 2" xfId="120" xr:uid="{00000000-0005-0000-0000-000076000000}"/>
    <cellStyle name="Comma 3 2 2" xfId="121" xr:uid="{00000000-0005-0000-0000-000077000000}"/>
    <cellStyle name="Comma 3 2 2 2" xfId="270" xr:uid="{00000000-0005-0000-0000-000078000000}"/>
    <cellStyle name="Comma 3 2 2 3" xfId="436" xr:uid="{00000000-0005-0000-0000-0000CC010000}"/>
    <cellStyle name="Comma 3 2 3" xfId="269" xr:uid="{00000000-0005-0000-0000-000077000000}"/>
    <cellStyle name="Comma 3 3" xfId="122" xr:uid="{00000000-0005-0000-0000-000078000000}"/>
    <cellStyle name="Comma 3 3 2" xfId="271" xr:uid="{00000000-0005-0000-0000-000079000000}"/>
    <cellStyle name="Comma 3 3 3" xfId="434" xr:uid="{00000000-0005-0000-0000-0000CD010000}"/>
    <cellStyle name="Comma 3 4" xfId="123" xr:uid="{00000000-0005-0000-0000-000079000000}"/>
    <cellStyle name="Comma 3 4 2" xfId="272" xr:uid="{00000000-0005-0000-0000-00007A000000}"/>
    <cellStyle name="Comma 3 5" xfId="268" xr:uid="{00000000-0005-0000-0000-000076000000}"/>
    <cellStyle name="Comma 4" xfId="124" xr:uid="{00000000-0005-0000-0000-00007A000000}"/>
    <cellStyle name="Comma 4 2" xfId="125" xr:uid="{00000000-0005-0000-0000-00007B000000}"/>
    <cellStyle name="Comma 4 2 2" xfId="274" xr:uid="{00000000-0005-0000-0000-00007C000000}"/>
    <cellStyle name="Comma 4 2 3" xfId="433" xr:uid="{00000000-0005-0000-0000-0000CE010000}"/>
    <cellStyle name="Comma 4 3" xfId="126" xr:uid="{00000000-0005-0000-0000-00007C000000}"/>
    <cellStyle name="Comma 4 3 2" xfId="275" xr:uid="{00000000-0005-0000-0000-00007D000000}"/>
    <cellStyle name="Comma 4 4" xfId="273" xr:uid="{00000000-0005-0000-0000-00007B000000}"/>
    <cellStyle name="Comma 5" xfId="127" xr:uid="{00000000-0005-0000-0000-00007D000000}"/>
    <cellStyle name="Comma 5 2" xfId="128" xr:uid="{00000000-0005-0000-0000-00007E000000}"/>
    <cellStyle name="Comma 5 2 2" xfId="277" xr:uid="{00000000-0005-0000-0000-00007F000000}"/>
    <cellStyle name="Comma 5 3" xfId="276" xr:uid="{00000000-0005-0000-0000-00007E000000}"/>
    <cellStyle name="Comma 6" xfId="129" xr:uid="{00000000-0005-0000-0000-00007F000000}"/>
    <cellStyle name="Comma 6 2" xfId="278" xr:uid="{00000000-0005-0000-0000-000080000000}"/>
    <cellStyle name="Comma0" xfId="130" xr:uid="{00000000-0005-0000-0000-000080000000}"/>
    <cellStyle name="Comma0 2" xfId="131" xr:uid="{00000000-0005-0000-0000-000081000000}"/>
    <cellStyle name="Comma0 3" xfId="132" xr:uid="{00000000-0005-0000-0000-000082000000}"/>
    <cellStyle name="Comma0 3 2" xfId="280" xr:uid="{00000000-0005-0000-0000-000083000000}"/>
    <cellStyle name="Comma0 4" xfId="133" xr:uid="{00000000-0005-0000-0000-000083000000}"/>
    <cellStyle name="Comma0 4 2" xfId="281" xr:uid="{00000000-0005-0000-0000-000084000000}"/>
    <cellStyle name="Comma0 5" xfId="134" xr:uid="{00000000-0005-0000-0000-000084000000}"/>
    <cellStyle name="Comma0 6" xfId="279" xr:uid="{00000000-0005-0000-0000-000081000000}"/>
    <cellStyle name="Currency" xfId="1" builtinId="4"/>
    <cellStyle name="Currency 2" xfId="135" xr:uid="{00000000-0005-0000-0000-000086000000}"/>
    <cellStyle name="Currency 2 2" xfId="136" xr:uid="{00000000-0005-0000-0000-000087000000}"/>
    <cellStyle name="Currency 2 2 2" xfId="283" xr:uid="{00000000-0005-0000-0000-000088000000}"/>
    <cellStyle name="Currency 2 2 3" xfId="435" xr:uid="{00000000-0005-0000-0000-0000CF010000}"/>
    <cellStyle name="Currency 2 3" xfId="282" xr:uid="{00000000-0005-0000-0000-000087000000}"/>
    <cellStyle name="Currency 2 4" xfId="353" xr:uid="{00000000-0005-0000-0000-000069000000}"/>
    <cellStyle name="Currency 3" xfId="137" xr:uid="{00000000-0005-0000-0000-000088000000}"/>
    <cellStyle name="Currency 3 2" xfId="284" xr:uid="{00000000-0005-0000-0000-000089000000}"/>
    <cellStyle name="Currency 3 2 2" xfId="432" xr:uid="{00000000-0005-0000-0000-0000D0010000}"/>
    <cellStyle name="Currency 4" xfId="138" xr:uid="{00000000-0005-0000-0000-000089000000}"/>
    <cellStyle name="Currency 4 2" xfId="285" xr:uid="{00000000-0005-0000-0000-00008A000000}"/>
    <cellStyle name="Currency 4 2 2" xfId="376" xr:uid="{00000000-0005-0000-0000-00006C000000}"/>
    <cellStyle name="Currency 4 3" xfId="382" xr:uid="{00000000-0005-0000-0000-00006D000000}"/>
    <cellStyle name="Currency 4 4" xfId="421" xr:uid="{00000000-0005-0000-0000-00006E000000}"/>
    <cellStyle name="Currency 4 5" xfId="373" xr:uid="{00000000-0005-0000-0000-00006B000000}"/>
    <cellStyle name="Currency 5" xfId="256" xr:uid="{00000000-0005-0000-0000-000048010000}"/>
    <cellStyle name="Currency 6" xfId="378" xr:uid="{00000000-0005-0000-0000-000070000000}"/>
    <cellStyle name="Currency0" xfId="139" xr:uid="{00000000-0005-0000-0000-00008A000000}"/>
    <cellStyle name="Currency0 2" xfId="140" xr:uid="{00000000-0005-0000-0000-00008B000000}"/>
    <cellStyle name="Currency0 2 2" xfId="287" xr:uid="{00000000-0005-0000-0000-00008C000000}"/>
    <cellStyle name="Currency0 3" xfId="141" xr:uid="{00000000-0005-0000-0000-00008C000000}"/>
    <cellStyle name="Currency0 3 2" xfId="288" xr:uid="{00000000-0005-0000-0000-00008D000000}"/>
    <cellStyle name="Currency0 4" xfId="142" xr:uid="{00000000-0005-0000-0000-00008D000000}"/>
    <cellStyle name="Currency0 4 2" xfId="289" xr:uid="{00000000-0005-0000-0000-00008E000000}"/>
    <cellStyle name="Currency0 5" xfId="143" xr:uid="{00000000-0005-0000-0000-00008E000000}"/>
    <cellStyle name="Currency0 5 2" xfId="290" xr:uid="{00000000-0005-0000-0000-00008F000000}"/>
    <cellStyle name="Currency0 6" xfId="286" xr:uid="{00000000-0005-0000-0000-00008B000000}"/>
    <cellStyle name="Date" xfId="144" xr:uid="{00000000-0005-0000-0000-00008F000000}"/>
    <cellStyle name="Date 2" xfId="145" xr:uid="{00000000-0005-0000-0000-000090000000}"/>
    <cellStyle name="Date 3" xfId="146" xr:uid="{00000000-0005-0000-0000-000091000000}"/>
    <cellStyle name="Date 3 2" xfId="292" xr:uid="{00000000-0005-0000-0000-000092000000}"/>
    <cellStyle name="Date 4" xfId="147" xr:uid="{00000000-0005-0000-0000-000092000000}"/>
    <cellStyle name="Date 4 2" xfId="293" xr:uid="{00000000-0005-0000-0000-000093000000}"/>
    <cellStyle name="Date 5" xfId="148" xr:uid="{00000000-0005-0000-0000-000093000000}"/>
    <cellStyle name="Date 6" xfId="291" xr:uid="{00000000-0005-0000-0000-000090000000}"/>
    <cellStyle name="Explanatory Text" xfId="333" builtinId="53" customBuiltin="1"/>
    <cellStyle name="Explanatory Text 2" xfId="149" xr:uid="{00000000-0005-0000-0000-000094000000}"/>
    <cellStyle name="Explanatory Text 2 2" xfId="150" xr:uid="{00000000-0005-0000-0000-000095000000}"/>
    <cellStyle name="Explanatory Text 3" xfId="151" xr:uid="{00000000-0005-0000-0000-000096000000}"/>
    <cellStyle name="Fixed" xfId="152" xr:uid="{00000000-0005-0000-0000-000097000000}"/>
    <cellStyle name="Fixed 2" xfId="153" xr:uid="{00000000-0005-0000-0000-000098000000}"/>
    <cellStyle name="Fixed 3" xfId="154" xr:uid="{00000000-0005-0000-0000-000099000000}"/>
    <cellStyle name="Fixed 3 2" xfId="295" xr:uid="{00000000-0005-0000-0000-00009A000000}"/>
    <cellStyle name="Fixed 4" xfId="155" xr:uid="{00000000-0005-0000-0000-00009A000000}"/>
    <cellStyle name="Fixed 4 2" xfId="296" xr:uid="{00000000-0005-0000-0000-00009B000000}"/>
    <cellStyle name="Fixed 5" xfId="156" xr:uid="{00000000-0005-0000-0000-00009B000000}"/>
    <cellStyle name="Fixed 6" xfId="294" xr:uid="{00000000-0005-0000-0000-000098000000}"/>
    <cellStyle name="Fixed_DS-WB" xfId="157" xr:uid="{00000000-0005-0000-0000-00009C000000}"/>
    <cellStyle name="Followed Hyperlink" xfId="372" builtinId="9" customBuiltin="1"/>
    <cellStyle name="Good" xfId="324" builtinId="26" customBuiltin="1"/>
    <cellStyle name="Good 2" xfId="158" xr:uid="{00000000-0005-0000-0000-00009D000000}"/>
    <cellStyle name="Good 2 2" xfId="159" xr:uid="{00000000-0005-0000-0000-00009E000000}"/>
    <cellStyle name="Good 3" xfId="160" xr:uid="{00000000-0005-0000-0000-00009F000000}"/>
    <cellStyle name="Grey" xfId="161" xr:uid="{00000000-0005-0000-0000-0000A0000000}"/>
    <cellStyle name="Heading 1" xfId="320" builtinId="16" customBuiltin="1"/>
    <cellStyle name="Heading 1 2" xfId="162" xr:uid="{00000000-0005-0000-0000-0000A1000000}"/>
    <cellStyle name="Heading 1 2 2" xfId="163" xr:uid="{00000000-0005-0000-0000-0000A2000000}"/>
    <cellStyle name="Heading 1 3" xfId="164" xr:uid="{00000000-0005-0000-0000-0000A3000000}"/>
    <cellStyle name="Heading 1 3 2" xfId="165" xr:uid="{00000000-0005-0000-0000-0000A4000000}"/>
    <cellStyle name="Heading 1 3 2 2" xfId="297" xr:uid="{00000000-0005-0000-0000-0000A5000000}"/>
    <cellStyle name="Heading 1 4" xfId="166" xr:uid="{00000000-0005-0000-0000-0000A5000000}"/>
    <cellStyle name="Heading 2" xfId="321" builtinId="17" customBuiltin="1"/>
    <cellStyle name="Heading 2 2" xfId="167" xr:uid="{00000000-0005-0000-0000-0000A6000000}"/>
    <cellStyle name="Heading 2 2 2" xfId="168" xr:uid="{00000000-0005-0000-0000-0000A7000000}"/>
    <cellStyle name="Heading 2 3" xfId="169" xr:uid="{00000000-0005-0000-0000-0000A8000000}"/>
    <cellStyle name="Heading 2 3 2" xfId="170" xr:uid="{00000000-0005-0000-0000-0000A9000000}"/>
    <cellStyle name="Heading 2 3 2 2" xfId="298" xr:uid="{00000000-0005-0000-0000-0000AA000000}"/>
    <cellStyle name="Heading 2 4" xfId="171" xr:uid="{00000000-0005-0000-0000-0000AA000000}"/>
    <cellStyle name="Heading 3" xfId="322" builtinId="18" customBuiltin="1"/>
    <cellStyle name="Heading 3 2" xfId="172" xr:uid="{00000000-0005-0000-0000-0000AB000000}"/>
    <cellStyle name="Heading 3 2 2" xfId="173" xr:uid="{00000000-0005-0000-0000-0000AC000000}"/>
    <cellStyle name="Heading 3 3" xfId="174" xr:uid="{00000000-0005-0000-0000-0000AD000000}"/>
    <cellStyle name="Heading 4" xfId="323" builtinId="19" customBuiltin="1"/>
    <cellStyle name="Heading 4 2" xfId="175" xr:uid="{00000000-0005-0000-0000-0000AE000000}"/>
    <cellStyle name="Heading 4 2 2" xfId="176" xr:uid="{00000000-0005-0000-0000-0000AF000000}"/>
    <cellStyle name="Heading 4 3" xfId="177" xr:uid="{00000000-0005-0000-0000-0000B0000000}"/>
    <cellStyle name="Hyperlink 2" xfId="178" xr:uid="{00000000-0005-0000-0000-0000B1000000}"/>
    <cellStyle name="Hyperlink 2 2" xfId="371" xr:uid="{00000000-0005-0000-0000-000084000000}"/>
    <cellStyle name="Hyperlink 3" xfId="431" xr:uid="{00000000-0005-0000-0000-0000D1010000}"/>
    <cellStyle name="Input" xfId="326" builtinId="20" customBuiltin="1"/>
    <cellStyle name="Input [yellow]" xfId="179" xr:uid="{00000000-0005-0000-0000-0000B2000000}"/>
    <cellStyle name="Input 2" xfId="180" xr:uid="{00000000-0005-0000-0000-0000B3000000}"/>
    <cellStyle name="Input 2 2" xfId="181" xr:uid="{00000000-0005-0000-0000-0000B4000000}"/>
    <cellStyle name="Input 3" xfId="182" xr:uid="{00000000-0005-0000-0000-0000B5000000}"/>
    <cellStyle name="Input 4" xfId="183" xr:uid="{00000000-0005-0000-0000-0000B6000000}"/>
    <cellStyle name="Input 5" xfId="184" xr:uid="{00000000-0005-0000-0000-0000B7000000}"/>
    <cellStyle name="Input 6" xfId="185" xr:uid="{00000000-0005-0000-0000-0000B8000000}"/>
    <cellStyle name="Linked Cell" xfId="329" builtinId="24" customBuiltin="1"/>
    <cellStyle name="Linked Cell 2" xfId="186" xr:uid="{00000000-0005-0000-0000-0000B9000000}"/>
    <cellStyle name="Linked Cell 2 2" xfId="187" xr:uid="{00000000-0005-0000-0000-0000BA000000}"/>
    <cellStyle name="Linked Cell 3" xfId="188" xr:uid="{00000000-0005-0000-0000-0000BB000000}"/>
    <cellStyle name="M" xfId="189" xr:uid="{00000000-0005-0000-0000-0000BC000000}"/>
    <cellStyle name="M 2" xfId="299" xr:uid="{00000000-0005-0000-0000-0000BD000000}"/>
    <cellStyle name="M.00" xfId="190" xr:uid="{00000000-0005-0000-0000-0000BD000000}"/>
    <cellStyle name="M.00 2" xfId="300" xr:uid="{00000000-0005-0000-0000-0000BE000000}"/>
    <cellStyle name="M_9. Rev2Cost_GDPIPI" xfId="191" xr:uid="{00000000-0005-0000-0000-0000BE000000}"/>
    <cellStyle name="M_9. Rev2Cost_GDPIPI 2" xfId="301" xr:uid="{00000000-0005-0000-0000-0000BF000000}"/>
    <cellStyle name="M_lists" xfId="192" xr:uid="{00000000-0005-0000-0000-0000BF000000}"/>
    <cellStyle name="M_lists 2" xfId="302" xr:uid="{00000000-0005-0000-0000-0000C0000000}"/>
    <cellStyle name="M_lists_4. Current Monthly Fixed Charge" xfId="193" xr:uid="{00000000-0005-0000-0000-0000C0000000}"/>
    <cellStyle name="M_lists_4. Current Monthly Fixed Charge 2" xfId="303" xr:uid="{00000000-0005-0000-0000-0000C1000000}"/>
    <cellStyle name="M_Sheet4" xfId="194" xr:uid="{00000000-0005-0000-0000-0000C1000000}"/>
    <cellStyle name="M_Sheet4 2" xfId="304" xr:uid="{00000000-0005-0000-0000-0000C2000000}"/>
    <cellStyle name="Neutral 2" xfId="195" xr:uid="{00000000-0005-0000-0000-0000C2000000}"/>
    <cellStyle name="Neutral 2 2" xfId="196" xr:uid="{00000000-0005-0000-0000-0000C3000000}"/>
    <cellStyle name="Neutral 3" xfId="197" xr:uid="{00000000-0005-0000-0000-0000C4000000}"/>
    <cellStyle name="Normal" xfId="0" builtinId="0"/>
    <cellStyle name="Normal - Style1" xfId="198" xr:uid="{00000000-0005-0000-0000-0000C6000000}"/>
    <cellStyle name="Normal - Style1 2" xfId="305" xr:uid="{00000000-0005-0000-0000-0000C7000000}"/>
    <cellStyle name="Normal 10" xfId="199" xr:uid="{00000000-0005-0000-0000-0000C7000000}"/>
    <cellStyle name="Normal 10 12" xfId="374" xr:uid="{00000000-0005-0000-0000-000097000000}"/>
    <cellStyle name="Normal 167" xfId="355" xr:uid="{00000000-0005-0000-0000-000098000000}"/>
    <cellStyle name="Normal 167 2" xfId="393" xr:uid="{00000000-0005-0000-0000-000099000000}"/>
    <cellStyle name="Normal 167_Database" xfId="413" xr:uid="{00000000-0005-0000-0000-00009A000000}"/>
    <cellStyle name="Normal 168" xfId="356" xr:uid="{00000000-0005-0000-0000-00009B000000}"/>
    <cellStyle name="Normal 168 2" xfId="394" xr:uid="{00000000-0005-0000-0000-00009C000000}"/>
    <cellStyle name="Normal 168_Database" xfId="414" xr:uid="{00000000-0005-0000-0000-00009D000000}"/>
    <cellStyle name="Normal 169" xfId="357" xr:uid="{00000000-0005-0000-0000-00009E000000}"/>
    <cellStyle name="Normal 169 2" xfId="395" xr:uid="{00000000-0005-0000-0000-00009F000000}"/>
    <cellStyle name="Normal 169_Database" xfId="415" xr:uid="{00000000-0005-0000-0000-0000A0000000}"/>
    <cellStyle name="Normal 170" xfId="358" xr:uid="{00000000-0005-0000-0000-0000A1000000}"/>
    <cellStyle name="Normal 170 2" xfId="396" xr:uid="{00000000-0005-0000-0000-0000A2000000}"/>
    <cellStyle name="Normal 170_Database" xfId="416" xr:uid="{00000000-0005-0000-0000-0000A3000000}"/>
    <cellStyle name="Normal 171" xfId="359" xr:uid="{00000000-0005-0000-0000-0000A4000000}"/>
    <cellStyle name="Normal 171 2" xfId="397" xr:uid="{00000000-0005-0000-0000-0000A5000000}"/>
    <cellStyle name="Normal 171_Database" xfId="417" xr:uid="{00000000-0005-0000-0000-0000A6000000}"/>
    <cellStyle name="Normal 19" xfId="360" xr:uid="{00000000-0005-0000-0000-0000A7000000}"/>
    <cellStyle name="Normal 2" xfId="200" xr:uid="{00000000-0005-0000-0000-0000C8000000}"/>
    <cellStyle name="Normal 2 2" xfId="201" xr:uid="{00000000-0005-0000-0000-0000C9000000}"/>
    <cellStyle name="Normal 2 2 2" xfId="307" xr:uid="{00000000-0005-0000-0000-0000CA000000}"/>
    <cellStyle name="Normal 2 3" xfId="202" xr:uid="{00000000-0005-0000-0000-0000CA000000}"/>
    <cellStyle name="Normal 2 4" xfId="306" xr:uid="{00000000-0005-0000-0000-0000C9000000}"/>
    <cellStyle name="Normal 25" xfId="361" xr:uid="{00000000-0005-0000-0000-0000A9000000}"/>
    <cellStyle name="Normal 3" xfId="203" xr:uid="{00000000-0005-0000-0000-0000CB000000}"/>
    <cellStyle name="Normal 3 2" xfId="204" xr:uid="{00000000-0005-0000-0000-0000CC000000}"/>
    <cellStyle name="Normal 3 3" xfId="205" xr:uid="{00000000-0005-0000-0000-0000CD000000}"/>
    <cellStyle name="Normal 3 3 2" xfId="308" xr:uid="{00000000-0005-0000-0000-0000CE000000}"/>
    <cellStyle name="Normal 30" xfId="362" xr:uid="{00000000-0005-0000-0000-0000AC000000}"/>
    <cellStyle name="Normal 31" xfId="367" xr:uid="{00000000-0005-0000-0000-0000AD000000}"/>
    <cellStyle name="Normal 4" xfId="206" xr:uid="{00000000-0005-0000-0000-0000CE000000}"/>
    <cellStyle name="Normal 4 2" xfId="207" xr:uid="{00000000-0005-0000-0000-0000CF000000}"/>
    <cellStyle name="Normal 4 3" xfId="208" xr:uid="{00000000-0005-0000-0000-0000D0000000}"/>
    <cellStyle name="Normal 4 3 2" xfId="309" xr:uid="{00000000-0005-0000-0000-0000D1000000}"/>
    <cellStyle name="Normal 41" xfId="363" xr:uid="{00000000-0005-0000-0000-0000B0000000}"/>
    <cellStyle name="Normal 42" xfId="368" xr:uid="{00000000-0005-0000-0000-0000B1000000}"/>
    <cellStyle name="Normal 5" xfId="209" xr:uid="{00000000-0005-0000-0000-0000D1000000}"/>
    <cellStyle name="Normal 5 2" xfId="210" xr:uid="{00000000-0005-0000-0000-0000D2000000}"/>
    <cellStyle name="Normal 5 2 2" xfId="211" xr:uid="{00000000-0005-0000-0000-0000D3000000}"/>
    <cellStyle name="Normal 5 3" xfId="212" xr:uid="{00000000-0005-0000-0000-0000D4000000}"/>
    <cellStyle name="Normal 5 4" xfId="213" xr:uid="{00000000-0005-0000-0000-0000D5000000}"/>
    <cellStyle name="Normal 50" xfId="364" xr:uid="{00000000-0005-0000-0000-0000B6000000}"/>
    <cellStyle name="Normal 51" xfId="366" xr:uid="{00000000-0005-0000-0000-0000B7000000}"/>
    <cellStyle name="Normal 52" xfId="369" xr:uid="{00000000-0005-0000-0000-0000B8000000}"/>
    <cellStyle name="Normal 6" xfId="214" xr:uid="{00000000-0005-0000-0000-0000D6000000}"/>
    <cellStyle name="Normal 6 2" xfId="215" xr:uid="{00000000-0005-0000-0000-0000D7000000}"/>
    <cellStyle name="Normal 6 3" xfId="216" xr:uid="{00000000-0005-0000-0000-0000D8000000}"/>
    <cellStyle name="Normal 6_Database" xfId="418" xr:uid="{00000000-0005-0000-0000-0000BB000000}"/>
    <cellStyle name="Normal 60" xfId="365" xr:uid="{00000000-0005-0000-0000-0000BC000000}"/>
    <cellStyle name="Normal 61" xfId="370" xr:uid="{00000000-0005-0000-0000-0000BD000000}"/>
    <cellStyle name="Normal 7" xfId="217" xr:uid="{00000000-0005-0000-0000-0000D9000000}"/>
    <cellStyle name="Normal 7 2" xfId="218" xr:uid="{00000000-0005-0000-0000-0000DA000000}"/>
    <cellStyle name="Normal 7 2 2" xfId="310" xr:uid="{00000000-0005-0000-0000-0000DB000000}"/>
    <cellStyle name="Normal 7 3" xfId="219" xr:uid="{00000000-0005-0000-0000-0000DB000000}"/>
    <cellStyle name="Normal 8" xfId="220" xr:uid="{00000000-0005-0000-0000-0000DC000000}"/>
    <cellStyle name="Normal 8 2" xfId="311" xr:uid="{00000000-0005-0000-0000-0000DD000000}"/>
    <cellStyle name="Normal 9" xfId="221" xr:uid="{00000000-0005-0000-0000-0000DD000000}"/>
    <cellStyle name="Normal 9 2" xfId="312" xr:uid="{00000000-0005-0000-0000-0000DE000000}"/>
    <cellStyle name="Normal_PPE Deferral Account Schedule for 2013 MIFRS CoS applications (2)" xfId="222" xr:uid="{00000000-0005-0000-0000-0000DE000000}"/>
    <cellStyle name="Note" xfId="332" builtinId="10" customBuiltin="1"/>
    <cellStyle name="Note 2" xfId="223" xr:uid="{00000000-0005-0000-0000-0000DF000000}"/>
    <cellStyle name="Note 2 2" xfId="224" xr:uid="{00000000-0005-0000-0000-0000E0000000}"/>
    <cellStyle name="Note 2 3" xfId="225" xr:uid="{00000000-0005-0000-0000-0000E1000000}"/>
    <cellStyle name="Note 3" xfId="226" xr:uid="{00000000-0005-0000-0000-0000E2000000}"/>
    <cellStyle name="Note 3 2" xfId="313" xr:uid="{00000000-0005-0000-0000-0000E3000000}"/>
    <cellStyle name="Note 3 3" xfId="398" xr:uid="{00000000-0005-0000-0000-0000D0000000}"/>
    <cellStyle name="Note 4" xfId="227" xr:uid="{00000000-0005-0000-0000-0000E3000000}"/>
    <cellStyle name="Note 4 2" xfId="314" xr:uid="{00000000-0005-0000-0000-0000E4000000}"/>
    <cellStyle name="Note 5" xfId="228" xr:uid="{00000000-0005-0000-0000-0000E4000000}"/>
    <cellStyle name="Output" xfId="327" builtinId="21" customBuiltin="1"/>
    <cellStyle name="Output 2" xfId="229" xr:uid="{00000000-0005-0000-0000-0000E5000000}"/>
    <cellStyle name="Output 2 2" xfId="230" xr:uid="{00000000-0005-0000-0000-0000E6000000}"/>
    <cellStyle name="Output 3" xfId="231" xr:uid="{00000000-0005-0000-0000-0000E7000000}"/>
    <cellStyle name="Percent [2]" xfId="232" xr:uid="{00000000-0005-0000-0000-0000E8000000}"/>
    <cellStyle name="Percent [2] 2" xfId="315" xr:uid="{00000000-0005-0000-0000-0000E9000000}"/>
    <cellStyle name="Percent 10" xfId="384" xr:uid="{00000000-0005-0000-0000-0000D5000000}"/>
    <cellStyle name="Percent 11" xfId="385" xr:uid="{00000000-0005-0000-0000-0000D6000000}"/>
    <cellStyle name="Percent 12" xfId="386" xr:uid="{00000000-0005-0000-0000-0000D7000000}"/>
    <cellStyle name="Percent 13" xfId="387" xr:uid="{00000000-0005-0000-0000-0000D8000000}"/>
    <cellStyle name="Percent 14" xfId="388" xr:uid="{00000000-0005-0000-0000-0000D9000000}"/>
    <cellStyle name="Percent 15" xfId="389" xr:uid="{00000000-0005-0000-0000-0000DA000000}"/>
    <cellStyle name="Percent 16" xfId="390" xr:uid="{00000000-0005-0000-0000-0000DB000000}"/>
    <cellStyle name="Percent 17" xfId="392" xr:uid="{00000000-0005-0000-0000-0000DC000000}"/>
    <cellStyle name="Percent 18" xfId="391" xr:uid="{00000000-0005-0000-0000-0000DD000000}"/>
    <cellStyle name="Percent 19" xfId="411" xr:uid="{00000000-0005-0000-0000-0000DE000000}"/>
    <cellStyle name="Percent 2" xfId="233" xr:uid="{00000000-0005-0000-0000-0000E9000000}"/>
    <cellStyle name="Percent 2 2" xfId="234" xr:uid="{00000000-0005-0000-0000-0000EA000000}"/>
    <cellStyle name="Percent 2 3" xfId="354" xr:uid="{00000000-0005-0000-0000-0000DF000000}"/>
    <cellStyle name="Percent 20" xfId="419" xr:uid="{00000000-0005-0000-0000-0000E0000000}"/>
    <cellStyle name="Percent 21" xfId="422" xr:uid="{00000000-0005-0000-0000-0000E1000000}"/>
    <cellStyle name="Percent 22" xfId="423" xr:uid="{00000000-0005-0000-0000-0000E2000000}"/>
    <cellStyle name="Percent 23" xfId="424" xr:uid="{00000000-0005-0000-0000-0000E3000000}"/>
    <cellStyle name="Percent 24" xfId="425" xr:uid="{00000000-0005-0000-0000-0000E4000000}"/>
    <cellStyle name="Percent 25" xfId="426" xr:uid="{00000000-0005-0000-0000-0000E5000000}"/>
    <cellStyle name="Percent 26" xfId="427" xr:uid="{00000000-0005-0000-0000-0000E6000000}"/>
    <cellStyle name="Percent 27" xfId="428" xr:uid="{00000000-0005-0000-0000-0000E7000000}"/>
    <cellStyle name="Percent 28" xfId="429" xr:uid="{00000000-0005-0000-0000-0000E8000000}"/>
    <cellStyle name="Percent 29" xfId="430" xr:uid="{00000000-0005-0000-0000-0000E9000000}"/>
    <cellStyle name="Percent 3" xfId="235" xr:uid="{00000000-0005-0000-0000-0000EB000000}"/>
    <cellStyle name="Percent 3 2" xfId="236" xr:uid="{00000000-0005-0000-0000-0000EC000000}"/>
    <cellStyle name="Percent 3 2 2" xfId="237" xr:uid="{00000000-0005-0000-0000-0000ED000000}"/>
    <cellStyle name="Percent 3 3" xfId="238" xr:uid="{00000000-0005-0000-0000-0000EE000000}"/>
    <cellStyle name="Percent 4" xfId="239" xr:uid="{00000000-0005-0000-0000-0000EF000000}"/>
    <cellStyle name="Percent 4 2" xfId="240" xr:uid="{00000000-0005-0000-0000-0000F0000000}"/>
    <cellStyle name="Percent 5" xfId="241" xr:uid="{00000000-0005-0000-0000-0000F1000000}"/>
    <cellStyle name="Percent 5 2" xfId="316" xr:uid="{00000000-0005-0000-0000-0000F2000000}"/>
    <cellStyle name="Percent 5 3" xfId="375" xr:uid="{00000000-0005-0000-0000-0000F0000000}"/>
    <cellStyle name="Percent 6" xfId="242" xr:uid="{00000000-0005-0000-0000-0000F2000000}"/>
    <cellStyle name="Percent 6 2" xfId="317" xr:uid="{00000000-0005-0000-0000-0000F3000000}"/>
    <cellStyle name="Percent 6 3" xfId="379" xr:uid="{00000000-0005-0000-0000-0000F1000000}"/>
    <cellStyle name="Percent 7" xfId="243" xr:uid="{00000000-0005-0000-0000-0000F3000000}"/>
    <cellStyle name="Percent 7 2" xfId="318" xr:uid="{00000000-0005-0000-0000-0000F4000000}"/>
    <cellStyle name="Percent 7 3" xfId="380" xr:uid="{00000000-0005-0000-0000-0000F2000000}"/>
    <cellStyle name="Percent 8" xfId="377" xr:uid="{00000000-0005-0000-0000-0000F3000000}"/>
    <cellStyle name="Percent 9" xfId="383" xr:uid="{00000000-0005-0000-0000-0000F4000000}"/>
    <cellStyle name="Title 2" xfId="244" xr:uid="{00000000-0005-0000-0000-0000F4000000}"/>
    <cellStyle name="Title 2 2" xfId="245" xr:uid="{00000000-0005-0000-0000-0000F5000000}"/>
    <cellStyle name="Title 3" xfId="246" xr:uid="{00000000-0005-0000-0000-0000F6000000}"/>
    <cellStyle name="Total" xfId="334" builtinId="25" customBuiltin="1"/>
    <cellStyle name="Total 2" xfId="247" xr:uid="{00000000-0005-0000-0000-0000F7000000}"/>
    <cellStyle name="Total 2 2" xfId="248" xr:uid="{00000000-0005-0000-0000-0000F8000000}"/>
    <cellStyle name="Total 3" xfId="249" xr:uid="{00000000-0005-0000-0000-0000F9000000}"/>
    <cellStyle name="Total 3 2" xfId="250" xr:uid="{00000000-0005-0000-0000-0000FA000000}"/>
    <cellStyle name="Total 3 2 2" xfId="319" xr:uid="{00000000-0005-0000-0000-0000FB000000}"/>
    <cellStyle name="Total 4" xfId="251" xr:uid="{00000000-0005-0000-0000-0000FB000000}"/>
    <cellStyle name="Warning Text" xfId="331" builtinId="11" customBuiltin="1"/>
    <cellStyle name="Warning Text 2" xfId="252" xr:uid="{00000000-0005-0000-0000-0000FC000000}"/>
    <cellStyle name="Warning Text 2 2" xfId="253" xr:uid="{00000000-0005-0000-0000-0000FD000000}"/>
    <cellStyle name="Warning Text 3" xfId="254" xr:uid="{00000000-0005-0000-0000-0000F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47"/>
  <sheetViews>
    <sheetView showGridLines="0" zoomScaleNormal="100" zoomScaleSheetLayoutView="100" workbookViewId="0">
      <selection activeCell="L29" sqref="L29:L31"/>
    </sheetView>
  </sheetViews>
  <sheetFormatPr defaultRowHeight="15" x14ac:dyDescent="0.25"/>
  <cols>
    <col min="1" max="1" width="52.85546875" style="78" customWidth="1"/>
    <col min="2" max="2" width="9.7109375" style="78" customWidth="1"/>
    <col min="3" max="3" width="6.7109375" style="78" bestFit="1" customWidth="1"/>
    <col min="4" max="7" width="12.28515625" style="78" bestFit="1" customWidth="1"/>
    <col min="8" max="8" width="12.28515625" style="78" customWidth="1"/>
    <col min="9" max="9" width="12.85546875" style="78" bestFit="1" customWidth="1"/>
    <col min="10" max="16384" width="9.140625" style="78"/>
  </cols>
  <sheetData>
    <row r="1" spans="1:257" ht="18" x14ac:dyDescent="0.25">
      <c r="A1" s="431" t="s">
        <v>72</v>
      </c>
      <c r="B1" s="432"/>
      <c r="C1" s="432"/>
      <c r="D1" s="432"/>
      <c r="E1" s="432"/>
      <c r="F1" s="432"/>
      <c r="G1" s="432"/>
      <c r="H1" s="432"/>
      <c r="I1" s="432"/>
      <c r="J1" s="432"/>
      <c r="K1" s="432"/>
      <c r="L1" s="432"/>
    </row>
    <row r="2" spans="1:257" ht="18" x14ac:dyDescent="0.25">
      <c r="A2" s="431" t="s">
        <v>73</v>
      </c>
      <c r="B2" s="433"/>
      <c r="C2" s="433"/>
      <c r="D2" s="433"/>
      <c r="E2" s="433"/>
      <c r="F2" s="433"/>
      <c r="G2" s="433"/>
      <c r="H2" s="433"/>
      <c r="I2" s="433"/>
      <c r="J2" s="433"/>
      <c r="K2" s="433"/>
      <c r="L2" s="433"/>
    </row>
    <row r="3" spans="1:257" ht="18" x14ac:dyDescent="0.25">
      <c r="A3" s="431" t="s">
        <v>74</v>
      </c>
      <c r="B3" s="433"/>
      <c r="C3" s="433"/>
      <c r="D3" s="433"/>
      <c r="E3" s="433"/>
      <c r="F3" s="433"/>
      <c r="G3" s="433"/>
      <c r="H3" s="433"/>
      <c r="I3" s="433"/>
      <c r="J3" s="433"/>
      <c r="K3" s="433"/>
      <c r="L3" s="433"/>
    </row>
    <row r="4" spans="1:257" x14ac:dyDescent="0.25">
      <c r="A4" s="79"/>
      <c r="B4" s="79"/>
      <c r="C4" s="79"/>
      <c r="D4" s="79"/>
      <c r="E4" s="79"/>
      <c r="F4" s="79"/>
      <c r="G4" s="79"/>
      <c r="H4" s="79"/>
      <c r="I4" s="79"/>
      <c r="J4" s="79"/>
      <c r="K4" s="79"/>
      <c r="L4" s="79"/>
    </row>
    <row r="5" spans="1:257" x14ac:dyDescent="0.25">
      <c r="A5" s="434" t="s">
        <v>104</v>
      </c>
      <c r="B5" s="434"/>
      <c r="C5" s="434"/>
      <c r="D5" s="434"/>
      <c r="E5" s="434"/>
      <c r="F5" s="434"/>
      <c r="G5" s="434"/>
      <c r="H5" s="434"/>
      <c r="I5" s="434"/>
      <c r="J5" s="434"/>
      <c r="K5" s="434"/>
      <c r="L5" s="434"/>
      <c r="M5" s="80"/>
      <c r="N5" s="80"/>
      <c r="O5" s="80"/>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c r="CV5" s="81"/>
      <c r="CW5" s="81"/>
      <c r="CX5" s="81"/>
      <c r="CY5" s="81"/>
      <c r="CZ5" s="81"/>
      <c r="DA5" s="81"/>
      <c r="DB5" s="81"/>
      <c r="DC5" s="81"/>
      <c r="DD5" s="81"/>
      <c r="DE5" s="81"/>
      <c r="DF5" s="81"/>
      <c r="DG5" s="81"/>
      <c r="DH5" s="81"/>
      <c r="DI5" s="81"/>
      <c r="DJ5" s="81"/>
      <c r="DK5" s="81"/>
      <c r="DL5" s="81"/>
      <c r="DM5" s="81"/>
      <c r="DN5" s="81"/>
      <c r="DO5" s="81"/>
      <c r="DP5" s="81"/>
      <c r="DQ5" s="81"/>
      <c r="DR5" s="81"/>
      <c r="DS5" s="81"/>
      <c r="DT5" s="81"/>
      <c r="DU5" s="81"/>
      <c r="DV5" s="81"/>
      <c r="DW5" s="81"/>
      <c r="DX5" s="81"/>
      <c r="DY5" s="81"/>
      <c r="DZ5" s="81"/>
      <c r="EA5" s="81"/>
      <c r="EB5" s="81"/>
      <c r="EC5" s="81"/>
      <c r="ED5" s="81"/>
      <c r="EE5" s="81"/>
      <c r="EF5" s="81"/>
      <c r="EG5" s="81"/>
      <c r="EH5" s="81"/>
      <c r="EI5" s="81"/>
      <c r="EJ5" s="81"/>
      <c r="EK5" s="81"/>
      <c r="EL5" s="81"/>
      <c r="EM5" s="81"/>
      <c r="EN5" s="81"/>
      <c r="EO5" s="81"/>
      <c r="EP5" s="81"/>
      <c r="EQ5" s="81"/>
      <c r="ER5" s="81"/>
      <c r="ES5" s="81"/>
      <c r="ET5" s="81"/>
      <c r="EU5" s="81"/>
      <c r="EV5" s="81"/>
      <c r="EW5" s="81"/>
      <c r="EX5" s="81"/>
      <c r="EY5" s="81"/>
      <c r="EZ5" s="81"/>
      <c r="FA5" s="81"/>
      <c r="FB5" s="81"/>
      <c r="FC5" s="81"/>
      <c r="FD5" s="81"/>
      <c r="FE5" s="81"/>
      <c r="FF5" s="81"/>
      <c r="FG5" s="81"/>
      <c r="FH5" s="81"/>
      <c r="FI5" s="81"/>
      <c r="FJ5" s="81"/>
      <c r="FK5" s="81"/>
      <c r="FL5" s="81"/>
      <c r="FM5" s="81"/>
      <c r="FN5" s="81"/>
      <c r="FO5" s="81"/>
      <c r="FP5" s="81"/>
      <c r="FQ5" s="81"/>
      <c r="FR5" s="81"/>
      <c r="FS5" s="81"/>
      <c r="FT5" s="81"/>
      <c r="FU5" s="81"/>
      <c r="FV5" s="81"/>
      <c r="FW5" s="81"/>
      <c r="FX5" s="81"/>
      <c r="FY5" s="81"/>
      <c r="FZ5" s="81"/>
      <c r="GA5" s="81"/>
      <c r="GB5" s="81"/>
      <c r="GC5" s="81"/>
      <c r="GD5" s="81"/>
      <c r="GE5" s="81"/>
      <c r="GF5" s="81"/>
      <c r="GG5" s="81"/>
      <c r="GH5" s="81"/>
      <c r="GI5" s="81"/>
      <c r="GJ5" s="81"/>
      <c r="GK5" s="81"/>
      <c r="GL5" s="81"/>
      <c r="GM5" s="81"/>
      <c r="GN5" s="81"/>
      <c r="GO5" s="81"/>
      <c r="GP5" s="81"/>
      <c r="GQ5" s="81"/>
      <c r="GR5" s="81"/>
      <c r="GS5" s="81"/>
      <c r="GT5" s="81"/>
      <c r="GU5" s="81"/>
      <c r="GV5" s="81"/>
      <c r="GW5" s="81"/>
      <c r="GX5" s="81"/>
      <c r="GY5" s="81"/>
      <c r="GZ5" s="81"/>
      <c r="HA5" s="81"/>
      <c r="HB5" s="81"/>
      <c r="HC5" s="81"/>
      <c r="HD5" s="81"/>
      <c r="HE5" s="81"/>
      <c r="HF5" s="81"/>
      <c r="HG5" s="81"/>
      <c r="HH5" s="81"/>
      <c r="HI5" s="81"/>
      <c r="HJ5" s="81"/>
      <c r="HK5" s="81"/>
      <c r="HL5" s="81"/>
      <c r="HM5" s="81"/>
      <c r="HN5" s="81"/>
      <c r="HO5" s="81"/>
      <c r="HP5" s="81"/>
      <c r="HQ5" s="81"/>
      <c r="HR5" s="81"/>
      <c r="HS5" s="81"/>
      <c r="HT5" s="81"/>
      <c r="HU5" s="81"/>
      <c r="HV5" s="81"/>
      <c r="HW5" s="81"/>
      <c r="HX5" s="81"/>
      <c r="HY5" s="81"/>
      <c r="HZ5" s="81"/>
      <c r="IA5" s="81"/>
      <c r="IB5" s="81"/>
      <c r="IC5" s="81"/>
      <c r="ID5" s="81"/>
      <c r="IE5" s="81"/>
      <c r="IF5" s="81"/>
      <c r="IG5" s="81"/>
      <c r="IH5" s="81"/>
      <c r="II5" s="81"/>
      <c r="IJ5" s="81"/>
      <c r="IK5" s="81"/>
      <c r="IL5" s="81"/>
      <c r="IM5" s="81"/>
      <c r="IN5" s="81"/>
      <c r="IO5" s="81"/>
      <c r="IP5" s="81"/>
      <c r="IQ5" s="81"/>
      <c r="IR5" s="81"/>
      <c r="IS5" s="81"/>
      <c r="IT5" s="81"/>
      <c r="IU5" s="81"/>
      <c r="IV5" s="81"/>
      <c r="IW5" s="81"/>
    </row>
    <row r="6" spans="1:257" x14ac:dyDescent="0.25">
      <c r="A6" s="82"/>
      <c r="B6" s="82"/>
      <c r="C6" s="82"/>
      <c r="D6" s="82"/>
      <c r="E6" s="82"/>
      <c r="F6" s="82"/>
      <c r="G6" s="82"/>
      <c r="H6" s="82"/>
      <c r="I6" s="82"/>
      <c r="J6" s="82"/>
      <c r="K6" s="82"/>
      <c r="L6" s="82"/>
      <c r="M6" s="83"/>
      <c r="N6" s="83"/>
    </row>
    <row r="7" spans="1:257" x14ac:dyDescent="0.25">
      <c r="A7" s="435"/>
      <c r="B7" s="435"/>
      <c r="C7" s="435"/>
      <c r="D7" s="435"/>
      <c r="E7" s="435"/>
      <c r="F7" s="435"/>
      <c r="G7" s="435"/>
      <c r="H7" s="435"/>
      <c r="I7" s="435"/>
      <c r="J7" s="435"/>
      <c r="K7" s="435"/>
      <c r="L7" s="435"/>
      <c r="M7" s="83"/>
      <c r="N7" s="83"/>
    </row>
    <row r="8" spans="1:257" x14ac:dyDescent="0.25">
      <c r="A8" s="82"/>
      <c r="B8" s="82"/>
      <c r="C8" s="82"/>
      <c r="D8" s="82"/>
      <c r="E8" s="82"/>
      <c r="F8" s="82"/>
      <c r="G8" s="82"/>
      <c r="H8" s="82"/>
      <c r="I8" s="82"/>
      <c r="J8" s="82"/>
      <c r="K8" s="82"/>
      <c r="L8" s="82"/>
      <c r="M8" s="83"/>
      <c r="N8" s="83"/>
    </row>
    <row r="9" spans="1:257" ht="39" x14ac:dyDescent="0.25">
      <c r="A9" s="82"/>
      <c r="B9" s="84" t="s">
        <v>75</v>
      </c>
      <c r="C9" s="84">
        <v>2011</v>
      </c>
      <c r="D9" s="84">
        <v>2012</v>
      </c>
      <c r="E9" s="84">
        <v>2013</v>
      </c>
      <c r="F9" s="84">
        <v>2014</v>
      </c>
      <c r="G9" s="84">
        <v>2015</v>
      </c>
      <c r="H9" s="84">
        <v>2016</v>
      </c>
      <c r="I9" s="84"/>
      <c r="J9" s="83"/>
    </row>
    <row r="10" spans="1:257" x14ac:dyDescent="0.25">
      <c r="A10" s="85" t="s">
        <v>76</v>
      </c>
      <c r="B10" s="86" t="s">
        <v>3</v>
      </c>
      <c r="C10" s="86" t="s">
        <v>77</v>
      </c>
      <c r="D10" s="86" t="s">
        <v>77</v>
      </c>
      <c r="E10" s="86" t="s">
        <v>77</v>
      </c>
      <c r="F10" s="86" t="s">
        <v>77</v>
      </c>
      <c r="G10" s="86" t="s">
        <v>77</v>
      </c>
      <c r="H10" s="86" t="s">
        <v>77</v>
      </c>
      <c r="I10" s="87"/>
      <c r="J10" s="83"/>
    </row>
    <row r="11" spans="1:257" x14ac:dyDescent="0.25">
      <c r="A11" s="85"/>
      <c r="B11" s="86" t="s">
        <v>78</v>
      </c>
      <c r="C11" s="86" t="s">
        <v>79</v>
      </c>
      <c r="D11" s="86" t="s">
        <v>79</v>
      </c>
      <c r="E11" s="86" t="s">
        <v>79</v>
      </c>
      <c r="F11" s="86" t="s">
        <v>79</v>
      </c>
      <c r="G11" s="86" t="s">
        <v>79</v>
      </c>
      <c r="H11" s="86" t="s">
        <v>79</v>
      </c>
      <c r="I11" s="86"/>
      <c r="J11" s="83"/>
    </row>
    <row r="12" spans="1:257" x14ac:dyDescent="0.25">
      <c r="A12" s="82"/>
      <c r="B12" s="88"/>
      <c r="C12" s="88"/>
      <c r="D12" s="89" t="s">
        <v>80</v>
      </c>
      <c r="E12" s="89" t="s">
        <v>80</v>
      </c>
      <c r="F12" s="89" t="s">
        <v>80</v>
      </c>
      <c r="G12" s="89" t="s">
        <v>80</v>
      </c>
      <c r="H12" s="89" t="s">
        <v>80</v>
      </c>
      <c r="I12" s="89"/>
      <c r="J12" s="83"/>
    </row>
    <row r="13" spans="1:257" x14ac:dyDescent="0.25">
      <c r="A13" s="85" t="s">
        <v>81</v>
      </c>
      <c r="B13" s="424"/>
      <c r="C13" s="425"/>
      <c r="D13" s="425"/>
      <c r="E13" s="425"/>
      <c r="F13" s="425"/>
      <c r="G13" s="425"/>
      <c r="H13" s="425"/>
      <c r="I13" s="426"/>
      <c r="J13" s="83"/>
    </row>
    <row r="14" spans="1:257" x14ac:dyDescent="0.25">
      <c r="A14" s="88" t="s">
        <v>82</v>
      </c>
      <c r="B14" s="90"/>
      <c r="C14" s="90"/>
      <c r="D14" s="91">
        <v>51625725.520000003</v>
      </c>
      <c r="E14" s="91">
        <v>52120128.98999998</v>
      </c>
      <c r="F14" s="91">
        <v>52165031.559999995</v>
      </c>
      <c r="G14" s="91">
        <v>50542211.170000002</v>
      </c>
      <c r="H14" s="91">
        <v>58836635.930000015</v>
      </c>
      <c r="I14" s="90"/>
      <c r="J14" s="83"/>
    </row>
    <row r="15" spans="1:257" x14ac:dyDescent="0.25">
      <c r="A15" s="88" t="s">
        <v>83</v>
      </c>
      <c r="B15" s="90"/>
      <c r="C15" s="90"/>
      <c r="D15" s="91">
        <v>4050758.5500000021</v>
      </c>
      <c r="E15" s="91">
        <v>3989479.1800000016</v>
      </c>
      <c r="F15" s="91">
        <v>-470120.90999999968</v>
      </c>
      <c r="G15" s="91">
        <v>12491420.27</v>
      </c>
      <c r="H15" s="91">
        <v>2955376.0999999992</v>
      </c>
      <c r="I15" s="90"/>
      <c r="J15" s="83"/>
    </row>
    <row r="16" spans="1:257" x14ac:dyDescent="0.25">
      <c r="A16" s="88" t="s">
        <v>105</v>
      </c>
      <c r="B16" s="90"/>
      <c r="C16" s="90"/>
      <c r="D16" s="91">
        <v>-3556355.0799999982</v>
      </c>
      <c r="E16" s="91">
        <v>-4291991.8899999987</v>
      </c>
      <c r="F16" s="91">
        <v>-1207496.6799999992</v>
      </c>
      <c r="G16" s="91">
        <v>-4367242.5299999993</v>
      </c>
      <c r="H16" s="91">
        <v>-4507586.9299999988</v>
      </c>
      <c r="I16" s="90"/>
      <c r="J16" s="83"/>
    </row>
    <row r="17" spans="1:257" x14ac:dyDescent="0.25">
      <c r="A17" s="92" t="s">
        <v>84</v>
      </c>
      <c r="B17" s="90"/>
      <c r="C17" s="90"/>
      <c r="D17" s="93">
        <f>SUM(D14:D16)</f>
        <v>52120128.99000001</v>
      </c>
      <c r="E17" s="93">
        <f>SUM(E14:E16)</f>
        <v>51817616.279999979</v>
      </c>
      <c r="F17" s="93">
        <f>SUM(F14:F16)</f>
        <v>50487413.969999999</v>
      </c>
      <c r="G17" s="93">
        <f>SUM(G14:G16)</f>
        <v>58666388.909999996</v>
      </c>
      <c r="H17" s="93">
        <f>SUM(H14:H16)</f>
        <v>57284425.100000016</v>
      </c>
      <c r="I17" s="90"/>
      <c r="J17" s="83"/>
    </row>
    <row r="18" spans="1:257" x14ac:dyDescent="0.25">
      <c r="A18" s="82"/>
      <c r="B18" s="418"/>
      <c r="C18" s="419"/>
      <c r="D18" s="419"/>
      <c r="E18" s="419"/>
      <c r="F18" s="419"/>
      <c r="G18" s="419"/>
      <c r="H18" s="419"/>
      <c r="I18" s="420"/>
      <c r="J18" s="83"/>
    </row>
    <row r="19" spans="1:257" x14ac:dyDescent="0.25">
      <c r="A19" s="94" t="s">
        <v>85</v>
      </c>
      <c r="B19" s="421"/>
      <c r="C19" s="422"/>
      <c r="D19" s="422"/>
      <c r="E19" s="422"/>
      <c r="F19" s="422"/>
      <c r="G19" s="422"/>
      <c r="H19" s="422"/>
      <c r="I19" s="423"/>
      <c r="J19" s="83"/>
    </row>
    <row r="20" spans="1:257" x14ac:dyDescent="0.25">
      <c r="A20" s="88" t="s">
        <v>86</v>
      </c>
      <c r="B20" s="90"/>
      <c r="C20" s="90"/>
      <c r="D20" s="95">
        <v>51625725.520000003</v>
      </c>
      <c r="E20" s="95">
        <v>53883097.990000002</v>
      </c>
      <c r="F20" s="95">
        <v>55285336.56000001</v>
      </c>
      <c r="G20" s="95">
        <v>55135557.290000021</v>
      </c>
      <c r="H20" s="95">
        <v>64799717.370000005</v>
      </c>
      <c r="I20" s="90"/>
      <c r="J20" s="83"/>
    </row>
    <row r="21" spans="1:257" x14ac:dyDescent="0.25">
      <c r="A21" s="88" t="s">
        <v>83</v>
      </c>
      <c r="B21" s="90"/>
      <c r="C21" s="90"/>
      <c r="D21" s="95">
        <v>4050758.5500000021</v>
      </c>
      <c r="E21" s="95">
        <v>3989479.1800000016</v>
      </c>
      <c r="F21" s="95">
        <v>-470120.90999999968</v>
      </c>
      <c r="G21" s="95">
        <v>12491420.27</v>
      </c>
      <c r="H21" s="95">
        <v>2955376.0999999992</v>
      </c>
      <c r="I21" s="90"/>
      <c r="J21" s="83"/>
    </row>
    <row r="22" spans="1:257" x14ac:dyDescent="0.25">
      <c r="A22" s="88" t="s">
        <v>105</v>
      </c>
      <c r="B22" s="90"/>
      <c r="C22" s="90"/>
      <c r="D22" s="95">
        <v>-1793386.0799999996</v>
      </c>
      <c r="E22" s="95">
        <v>-2587240.6100000003</v>
      </c>
      <c r="F22" s="95">
        <v>320341.64000000013</v>
      </c>
      <c r="G22" s="95">
        <v>-2827260.1900000004</v>
      </c>
      <c r="H22" s="95">
        <v>-3018522.98</v>
      </c>
      <c r="I22" s="90"/>
      <c r="J22" s="83"/>
    </row>
    <row r="23" spans="1:257" x14ac:dyDescent="0.25">
      <c r="A23" s="92" t="s">
        <v>87</v>
      </c>
      <c r="B23" s="90"/>
      <c r="C23" s="90"/>
      <c r="D23" s="93">
        <f>SUM(D20:D22)</f>
        <v>53883097.99000001</v>
      </c>
      <c r="E23" s="93">
        <f>SUM(E20:E22)</f>
        <v>55285336.560000002</v>
      </c>
      <c r="F23" s="93">
        <f>SUM(F20:F22)</f>
        <v>55135557.290000014</v>
      </c>
      <c r="G23" s="93">
        <f>SUM(G20:G22)</f>
        <v>64799717.37000002</v>
      </c>
      <c r="H23" s="93">
        <f>SUM(H20:H22)</f>
        <v>64736570.490000002</v>
      </c>
      <c r="I23" s="90"/>
      <c r="J23" s="83"/>
    </row>
    <row r="24" spans="1:257" x14ac:dyDescent="0.25">
      <c r="A24" s="82"/>
      <c r="B24" s="424"/>
      <c r="C24" s="425"/>
      <c r="D24" s="425"/>
      <c r="E24" s="425"/>
      <c r="F24" s="425"/>
      <c r="G24" s="425"/>
      <c r="H24" s="425"/>
      <c r="I24" s="426"/>
      <c r="J24" s="83"/>
    </row>
    <row r="25" spans="1:257" ht="26.25" x14ac:dyDescent="0.25">
      <c r="A25" s="96" t="s">
        <v>88</v>
      </c>
      <c r="B25" s="90"/>
      <c r="C25" s="90"/>
      <c r="D25" s="97">
        <f>D17-D23</f>
        <v>-1762969</v>
      </c>
      <c r="E25" s="97">
        <f t="shared" ref="E25:F25" si="0">E17-E23</f>
        <v>-3467720.2800000235</v>
      </c>
      <c r="F25" s="97">
        <f t="shared" si="0"/>
        <v>-4648143.3200000152</v>
      </c>
      <c r="G25" s="97">
        <f>G17-G23</f>
        <v>-6133328.4600000232</v>
      </c>
      <c r="H25" s="97">
        <f>H17-H23</f>
        <v>-7452145.3899999857</v>
      </c>
      <c r="I25" s="90"/>
      <c r="J25" s="83"/>
    </row>
    <row r="26" spans="1:257" x14ac:dyDescent="0.25">
      <c r="A26" s="85"/>
      <c r="B26" s="82"/>
      <c r="C26" s="82"/>
      <c r="D26" s="98"/>
      <c r="E26" s="98"/>
      <c r="F26" s="98"/>
      <c r="G26" s="98"/>
      <c r="H26" s="98"/>
      <c r="I26" s="98"/>
      <c r="J26" s="98"/>
      <c r="K26" s="98"/>
      <c r="L26" s="82"/>
      <c r="M26" s="83"/>
      <c r="N26" s="83"/>
    </row>
    <row r="27" spans="1:257" x14ac:dyDescent="0.25">
      <c r="A27" s="85"/>
      <c r="B27" s="82"/>
      <c r="C27" s="82"/>
      <c r="D27" s="98"/>
      <c r="E27" s="98"/>
      <c r="F27" s="98"/>
      <c r="G27" s="98"/>
      <c r="H27" s="98"/>
      <c r="I27" s="98"/>
      <c r="J27" s="98"/>
      <c r="K27" s="98"/>
      <c r="L27" s="82"/>
      <c r="M27" s="83"/>
      <c r="N27" s="83"/>
    </row>
    <row r="28" spans="1:257" x14ac:dyDescent="0.25">
      <c r="A28" s="85" t="s">
        <v>89</v>
      </c>
      <c r="B28" s="82"/>
      <c r="C28" s="82"/>
      <c r="D28" s="98"/>
      <c r="E28" s="98"/>
      <c r="F28" s="98"/>
      <c r="G28" s="98"/>
      <c r="H28" s="98"/>
      <c r="I28" s="98"/>
      <c r="J28" s="98"/>
      <c r="K28" s="98"/>
      <c r="L28" s="82"/>
      <c r="M28" s="83"/>
      <c r="N28" s="83"/>
    </row>
    <row r="29" spans="1:257" x14ac:dyDescent="0.25">
      <c r="A29" s="99" t="s">
        <v>90</v>
      </c>
      <c r="B29" s="100"/>
      <c r="C29" s="100"/>
      <c r="D29" s="100"/>
      <c r="E29" s="100"/>
      <c r="F29" s="100"/>
      <c r="G29" s="100"/>
      <c r="H29" s="100"/>
      <c r="I29" s="101">
        <f>H25</f>
        <v>-7452145.3899999857</v>
      </c>
      <c r="J29" s="82"/>
      <c r="K29" s="102" t="s">
        <v>91</v>
      </c>
      <c r="L29" s="103">
        <v>7.0300000000000001E-2</v>
      </c>
      <c r="M29" s="83"/>
      <c r="N29" s="83"/>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L29" s="104"/>
      <c r="CM29" s="104"/>
      <c r="CN29" s="104"/>
      <c r="CO29" s="104"/>
      <c r="CP29" s="104"/>
      <c r="CQ29" s="104"/>
      <c r="CR29" s="104"/>
      <c r="CS29" s="104"/>
      <c r="CT29" s="104"/>
      <c r="CU29" s="104"/>
      <c r="CV29" s="104"/>
      <c r="CW29" s="104"/>
      <c r="CX29" s="104"/>
      <c r="CY29" s="104"/>
      <c r="CZ29" s="104"/>
      <c r="DA29" s="104"/>
      <c r="DB29" s="104"/>
      <c r="DC29" s="104"/>
      <c r="DD29" s="104"/>
      <c r="DE29" s="104"/>
      <c r="DF29" s="104"/>
      <c r="DG29" s="104"/>
      <c r="DH29" s="104"/>
      <c r="DI29" s="104"/>
      <c r="DJ29" s="104"/>
      <c r="DK29" s="104"/>
      <c r="DL29" s="104"/>
      <c r="DM29" s="104"/>
      <c r="DN29" s="104"/>
      <c r="DO29" s="104"/>
      <c r="DP29" s="104"/>
      <c r="DQ29" s="104"/>
      <c r="DR29" s="104"/>
      <c r="DS29" s="104"/>
      <c r="DT29" s="104"/>
      <c r="DU29" s="104"/>
      <c r="DV29" s="104"/>
      <c r="DW29" s="104"/>
      <c r="DX29" s="104"/>
      <c r="DY29" s="104"/>
      <c r="DZ29" s="104"/>
      <c r="EA29" s="104"/>
      <c r="EB29" s="104"/>
      <c r="EC29" s="104"/>
      <c r="ED29" s="104"/>
      <c r="EE29" s="104"/>
      <c r="EF29" s="104"/>
      <c r="EG29" s="104"/>
      <c r="EH29" s="104"/>
      <c r="EI29" s="104"/>
      <c r="EJ29" s="104"/>
      <c r="EK29" s="104"/>
      <c r="EL29" s="104"/>
      <c r="EM29" s="104"/>
      <c r="EN29" s="104"/>
      <c r="EO29" s="104"/>
      <c r="EP29" s="104"/>
      <c r="EQ29" s="104"/>
      <c r="ER29" s="104"/>
      <c r="ES29" s="104"/>
      <c r="ET29" s="104"/>
      <c r="EU29" s="104"/>
      <c r="EV29" s="104"/>
      <c r="EW29" s="104"/>
      <c r="EX29" s="104"/>
      <c r="EY29" s="104"/>
      <c r="EZ29" s="104"/>
      <c r="FA29" s="104"/>
      <c r="FB29" s="104"/>
      <c r="FC29" s="104"/>
      <c r="FD29" s="104"/>
      <c r="FE29" s="104"/>
      <c r="FF29" s="104"/>
      <c r="FG29" s="104"/>
      <c r="FH29" s="104"/>
      <c r="FI29" s="104"/>
      <c r="FJ29" s="104"/>
      <c r="FK29" s="104"/>
      <c r="FL29" s="104"/>
      <c r="FM29" s="104"/>
      <c r="FN29" s="104"/>
      <c r="FO29" s="104"/>
      <c r="FP29" s="104"/>
      <c r="FQ29" s="104"/>
      <c r="FR29" s="104"/>
      <c r="FS29" s="104"/>
      <c r="FT29" s="104"/>
      <c r="FU29" s="104"/>
      <c r="FV29" s="104"/>
      <c r="FW29" s="104"/>
      <c r="FX29" s="104"/>
      <c r="FY29" s="104"/>
      <c r="FZ29" s="104"/>
      <c r="GA29" s="104"/>
      <c r="GB29" s="104"/>
      <c r="GC29" s="104"/>
      <c r="GD29" s="104"/>
      <c r="GE29" s="104"/>
      <c r="GF29" s="104"/>
      <c r="GG29" s="104"/>
      <c r="GH29" s="104"/>
      <c r="GI29" s="104"/>
      <c r="GJ29" s="104"/>
      <c r="GK29" s="104"/>
      <c r="GL29" s="104"/>
      <c r="GM29" s="104"/>
      <c r="GN29" s="104"/>
      <c r="GO29" s="104"/>
      <c r="GP29" s="104"/>
      <c r="GQ29" s="104"/>
      <c r="GR29" s="104"/>
      <c r="GS29" s="104"/>
      <c r="GT29" s="104"/>
      <c r="GU29" s="104"/>
      <c r="GV29" s="104"/>
      <c r="GW29" s="104"/>
      <c r="GX29" s="104"/>
      <c r="GY29" s="104"/>
      <c r="GZ29" s="104"/>
      <c r="HA29" s="104"/>
      <c r="HB29" s="104"/>
      <c r="HC29" s="104"/>
      <c r="HD29" s="104"/>
      <c r="HE29" s="104"/>
      <c r="HF29" s="104"/>
      <c r="HG29" s="104"/>
      <c r="HH29" s="104"/>
      <c r="HI29" s="104"/>
      <c r="HJ29" s="104"/>
      <c r="HK29" s="104"/>
      <c r="HL29" s="104"/>
      <c r="HM29" s="104"/>
      <c r="HN29" s="104"/>
      <c r="HO29" s="104"/>
      <c r="HP29" s="104"/>
      <c r="HQ29" s="104"/>
      <c r="HR29" s="104"/>
      <c r="HS29" s="104"/>
      <c r="HT29" s="104"/>
      <c r="HU29" s="104"/>
      <c r="HV29" s="104"/>
      <c r="HW29" s="104"/>
      <c r="HX29" s="104"/>
      <c r="HY29" s="104"/>
      <c r="HZ29" s="104"/>
      <c r="IA29" s="104"/>
      <c r="IB29" s="104"/>
      <c r="IC29" s="104"/>
      <c r="ID29" s="104"/>
      <c r="IE29" s="104"/>
      <c r="IF29" s="104"/>
      <c r="IG29" s="104"/>
      <c r="IH29" s="104"/>
      <c r="II29" s="104"/>
      <c r="IJ29" s="104"/>
      <c r="IK29" s="104"/>
      <c r="IL29" s="104"/>
      <c r="IM29" s="104"/>
      <c r="IN29" s="104"/>
      <c r="IO29" s="104"/>
      <c r="IP29" s="104"/>
      <c r="IQ29" s="104"/>
      <c r="IR29" s="104"/>
      <c r="IS29" s="104"/>
      <c r="IT29" s="104"/>
      <c r="IU29" s="104"/>
      <c r="IV29" s="104"/>
      <c r="IW29" s="104"/>
    </row>
    <row r="30" spans="1:257" ht="26.25" x14ac:dyDescent="0.25">
      <c r="A30" s="99" t="s">
        <v>92</v>
      </c>
      <c r="B30" s="100"/>
      <c r="C30" s="100"/>
      <c r="D30" s="100"/>
      <c r="E30" s="100"/>
      <c r="F30" s="100"/>
      <c r="G30" s="100"/>
      <c r="H30" s="100"/>
      <c r="I30" s="101">
        <f>I29*L29*L30</f>
        <v>-523885.82091699902</v>
      </c>
      <c r="J30" s="427" t="s">
        <v>93</v>
      </c>
      <c r="K30" s="427"/>
      <c r="L30" s="428">
        <v>1</v>
      </c>
      <c r="M30" s="105"/>
      <c r="N30" s="83"/>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4"/>
      <c r="BZ30" s="104"/>
      <c r="CA30" s="104"/>
      <c r="CB30" s="104"/>
      <c r="CC30" s="104"/>
      <c r="CD30" s="104"/>
      <c r="CE30" s="104"/>
      <c r="CF30" s="104"/>
      <c r="CG30" s="104"/>
      <c r="CH30" s="104"/>
      <c r="CI30" s="104"/>
      <c r="CJ30" s="104"/>
      <c r="CK30" s="104"/>
      <c r="CL30" s="104"/>
      <c r="CM30" s="104"/>
      <c r="CN30" s="104"/>
      <c r="CO30" s="104"/>
      <c r="CP30" s="104"/>
      <c r="CQ30" s="104"/>
      <c r="CR30" s="104"/>
      <c r="CS30" s="104"/>
      <c r="CT30" s="104"/>
      <c r="CU30" s="104"/>
      <c r="CV30" s="104"/>
      <c r="CW30" s="104"/>
      <c r="CX30" s="104"/>
      <c r="CY30" s="104"/>
      <c r="CZ30" s="104"/>
      <c r="DA30" s="104"/>
      <c r="DB30" s="104"/>
      <c r="DC30" s="104"/>
      <c r="DD30" s="104"/>
      <c r="DE30" s="104"/>
      <c r="DF30" s="104"/>
      <c r="DG30" s="104"/>
      <c r="DH30" s="104"/>
      <c r="DI30" s="104"/>
      <c r="DJ30" s="104"/>
      <c r="DK30" s="104"/>
      <c r="DL30" s="104"/>
      <c r="DM30" s="104"/>
      <c r="DN30" s="104"/>
      <c r="DO30" s="104"/>
      <c r="DP30" s="104"/>
      <c r="DQ30" s="104"/>
      <c r="DR30" s="104"/>
      <c r="DS30" s="104"/>
      <c r="DT30" s="104"/>
      <c r="DU30" s="104"/>
      <c r="DV30" s="104"/>
      <c r="DW30" s="104"/>
      <c r="DX30" s="104"/>
      <c r="DY30" s="104"/>
      <c r="DZ30" s="104"/>
      <c r="EA30" s="104"/>
      <c r="EB30" s="104"/>
      <c r="EC30" s="104"/>
      <c r="ED30" s="104"/>
      <c r="EE30" s="104"/>
      <c r="EF30" s="104"/>
      <c r="EG30" s="104"/>
      <c r="EH30" s="104"/>
      <c r="EI30" s="104"/>
      <c r="EJ30" s="104"/>
      <c r="EK30" s="104"/>
      <c r="EL30" s="104"/>
      <c r="EM30" s="104"/>
      <c r="EN30" s="104"/>
      <c r="EO30" s="104"/>
      <c r="EP30" s="104"/>
      <c r="EQ30" s="104"/>
      <c r="ER30" s="104"/>
      <c r="ES30" s="104"/>
      <c r="ET30" s="104"/>
      <c r="EU30" s="104"/>
      <c r="EV30" s="104"/>
      <c r="EW30" s="104"/>
      <c r="EX30" s="104"/>
      <c r="EY30" s="104"/>
      <c r="EZ30" s="104"/>
      <c r="FA30" s="104"/>
      <c r="FB30" s="104"/>
      <c r="FC30" s="104"/>
      <c r="FD30" s="104"/>
      <c r="FE30" s="104"/>
      <c r="FF30" s="104"/>
      <c r="FG30" s="104"/>
      <c r="FH30" s="104"/>
      <c r="FI30" s="104"/>
      <c r="FJ30" s="104"/>
      <c r="FK30" s="104"/>
      <c r="FL30" s="104"/>
      <c r="FM30" s="104"/>
      <c r="FN30" s="104"/>
      <c r="FO30" s="104"/>
      <c r="FP30" s="104"/>
      <c r="FQ30" s="104"/>
      <c r="FR30" s="104"/>
      <c r="FS30" s="104"/>
      <c r="FT30" s="104"/>
      <c r="FU30" s="104"/>
      <c r="FV30" s="104"/>
      <c r="FW30" s="104"/>
      <c r="FX30" s="104"/>
      <c r="FY30" s="104"/>
      <c r="FZ30" s="104"/>
      <c r="GA30" s="104"/>
      <c r="GB30" s="104"/>
      <c r="GC30" s="104"/>
      <c r="GD30" s="104"/>
      <c r="GE30" s="104"/>
      <c r="GF30" s="104"/>
      <c r="GG30" s="104"/>
      <c r="GH30" s="104"/>
      <c r="GI30" s="104"/>
      <c r="GJ30" s="104"/>
      <c r="GK30" s="104"/>
      <c r="GL30" s="104"/>
      <c r="GM30" s="104"/>
      <c r="GN30" s="104"/>
      <c r="GO30" s="104"/>
      <c r="GP30" s="104"/>
      <c r="GQ30" s="104"/>
      <c r="GR30" s="104"/>
      <c r="GS30" s="104"/>
      <c r="GT30" s="104"/>
      <c r="GU30" s="104"/>
      <c r="GV30" s="104"/>
      <c r="GW30" s="104"/>
      <c r="GX30" s="104"/>
      <c r="GY30" s="104"/>
      <c r="GZ30" s="104"/>
      <c r="HA30" s="104"/>
      <c r="HB30" s="104"/>
      <c r="HC30" s="104"/>
      <c r="HD30" s="104"/>
      <c r="HE30" s="104"/>
      <c r="HF30" s="104"/>
      <c r="HG30" s="104"/>
      <c r="HH30" s="104"/>
      <c r="HI30" s="104"/>
      <c r="HJ30" s="104"/>
      <c r="HK30" s="104"/>
      <c r="HL30" s="104"/>
      <c r="HM30" s="104"/>
      <c r="HN30" s="104"/>
      <c r="HO30" s="104"/>
      <c r="HP30" s="104"/>
      <c r="HQ30" s="104"/>
      <c r="HR30" s="104"/>
      <c r="HS30" s="104"/>
      <c r="HT30" s="104"/>
      <c r="HU30" s="104"/>
      <c r="HV30" s="104"/>
      <c r="HW30" s="104"/>
      <c r="HX30" s="104"/>
      <c r="HY30" s="104"/>
      <c r="HZ30" s="104"/>
      <c r="IA30" s="104"/>
      <c r="IB30" s="104"/>
      <c r="IC30" s="104"/>
      <c r="ID30" s="104"/>
      <c r="IE30" s="104"/>
      <c r="IF30" s="104"/>
      <c r="IG30" s="104"/>
      <c r="IH30" s="104"/>
      <c r="II30" s="104"/>
      <c r="IJ30" s="104"/>
      <c r="IK30" s="104"/>
      <c r="IL30" s="104"/>
      <c r="IM30" s="104"/>
      <c r="IN30" s="104"/>
      <c r="IO30" s="104"/>
      <c r="IP30" s="104"/>
      <c r="IQ30" s="104"/>
      <c r="IR30" s="104"/>
      <c r="IS30" s="104"/>
      <c r="IT30" s="104"/>
      <c r="IU30" s="104"/>
      <c r="IV30" s="104"/>
      <c r="IW30" s="104"/>
    </row>
    <row r="31" spans="1:257" x14ac:dyDescent="0.25">
      <c r="A31" s="106" t="s">
        <v>94</v>
      </c>
      <c r="B31" s="107"/>
      <c r="C31" s="107"/>
      <c r="D31" s="107"/>
      <c r="E31" s="107"/>
      <c r="F31" s="107"/>
      <c r="G31" s="107"/>
      <c r="H31" s="107"/>
      <c r="I31" s="108">
        <f>I29+I30</f>
        <v>-7976031.2109169848</v>
      </c>
      <c r="J31" s="427"/>
      <c r="K31" s="427"/>
      <c r="L31" s="429"/>
      <c r="M31" s="83"/>
      <c r="N31" s="83"/>
    </row>
    <row r="32" spans="1:257" x14ac:dyDescent="0.25">
      <c r="A32" s="106" t="s">
        <v>102</v>
      </c>
      <c r="B32" s="82"/>
      <c r="C32" s="82"/>
      <c r="D32" s="82"/>
      <c r="E32" s="82"/>
      <c r="F32" s="82"/>
      <c r="G32" s="82"/>
      <c r="H32" s="82"/>
      <c r="I32" s="108">
        <v>-6382286.0652320217</v>
      </c>
      <c r="J32" s="82"/>
      <c r="K32" s="82"/>
      <c r="L32" s="82"/>
      <c r="M32" s="83"/>
      <c r="N32" s="83"/>
    </row>
    <row r="33" spans="1:14" ht="16.5" x14ac:dyDescent="0.35">
      <c r="A33" s="109" t="s">
        <v>101</v>
      </c>
      <c r="B33" s="82"/>
      <c r="C33" s="82"/>
      <c r="D33" s="82"/>
      <c r="E33" s="82"/>
      <c r="F33" s="82"/>
      <c r="G33" s="82"/>
      <c r="H33" s="82"/>
      <c r="I33" s="110">
        <f>I31-I32</f>
        <v>-1593745.1456849631</v>
      </c>
      <c r="J33" s="82"/>
      <c r="K33" s="82"/>
      <c r="L33" s="82"/>
      <c r="M33" s="83"/>
      <c r="N33" s="83"/>
    </row>
    <row r="34" spans="1:14" x14ac:dyDescent="0.25">
      <c r="A34" s="85" t="s">
        <v>64</v>
      </c>
      <c r="B34" s="82"/>
      <c r="C34" s="82"/>
      <c r="D34" s="82"/>
      <c r="E34" s="82"/>
      <c r="F34" s="82"/>
      <c r="G34" s="82"/>
      <c r="H34" s="82"/>
      <c r="I34" s="82"/>
      <c r="J34" s="82"/>
      <c r="K34" s="82"/>
      <c r="L34" s="82"/>
      <c r="M34" s="83"/>
      <c r="N34" s="83"/>
    </row>
    <row r="35" spans="1:14" x14ac:dyDescent="0.25">
      <c r="A35" s="430" t="s">
        <v>95</v>
      </c>
      <c r="B35" s="430"/>
      <c r="C35" s="430"/>
      <c r="D35" s="430"/>
      <c r="E35" s="430"/>
      <c r="F35" s="430"/>
      <c r="G35" s="430"/>
      <c r="H35" s="430"/>
      <c r="I35" s="430"/>
      <c r="J35" s="430"/>
      <c r="K35" s="430"/>
      <c r="L35" s="430"/>
      <c r="M35" s="430"/>
      <c r="N35" s="83"/>
    </row>
    <row r="36" spans="1:14" x14ac:dyDescent="0.25">
      <c r="A36" s="82" t="s">
        <v>96</v>
      </c>
      <c r="B36" s="82"/>
      <c r="C36" s="82"/>
      <c r="D36" s="82"/>
      <c r="E36" s="82"/>
      <c r="F36" s="82"/>
      <c r="G36" s="82"/>
      <c r="H36" s="82"/>
      <c r="I36" s="82"/>
      <c r="J36" s="82"/>
      <c r="K36" s="82"/>
      <c r="L36" s="82"/>
      <c r="M36" s="83"/>
      <c r="N36" s="83"/>
    </row>
    <row r="37" spans="1:14" x14ac:dyDescent="0.25">
      <c r="A37" s="82" t="s">
        <v>97</v>
      </c>
      <c r="B37" s="82"/>
      <c r="C37" s="82"/>
      <c r="D37" s="82"/>
      <c r="E37" s="82"/>
      <c r="F37" s="82"/>
      <c r="G37" s="82"/>
      <c r="H37" s="82"/>
      <c r="I37" s="82"/>
      <c r="J37" s="82"/>
      <c r="K37" s="82"/>
      <c r="L37" s="82"/>
      <c r="M37" s="83"/>
      <c r="N37" s="83"/>
    </row>
    <row r="38" spans="1:14" x14ac:dyDescent="0.25">
      <c r="A38" s="82" t="s">
        <v>98</v>
      </c>
      <c r="B38" s="82"/>
      <c r="C38" s="82"/>
      <c r="D38" s="82"/>
      <c r="E38" s="82"/>
      <c r="F38" s="82"/>
      <c r="G38" s="82"/>
      <c r="H38" s="82"/>
      <c r="I38" s="82"/>
      <c r="J38" s="82"/>
      <c r="K38" s="82"/>
      <c r="L38" s="82"/>
      <c r="M38" s="83"/>
      <c r="N38" s="83"/>
    </row>
    <row r="39" spans="1:14" x14ac:dyDescent="0.25">
      <c r="A39" s="417" t="s">
        <v>99</v>
      </c>
      <c r="B39" s="417"/>
      <c r="C39" s="417"/>
      <c r="D39" s="417"/>
      <c r="E39" s="417"/>
      <c r="F39" s="417"/>
      <c r="G39" s="417"/>
      <c r="H39" s="417"/>
      <c r="I39" s="417"/>
      <c r="J39" s="417"/>
      <c r="K39" s="417"/>
      <c r="L39" s="82"/>
      <c r="M39" s="83"/>
      <c r="N39" s="83"/>
    </row>
    <row r="40" spans="1:14" x14ac:dyDescent="0.25">
      <c r="A40" s="82" t="s">
        <v>100</v>
      </c>
      <c r="B40" s="83"/>
      <c r="C40" s="83"/>
      <c r="D40" s="83"/>
      <c r="E40" s="83"/>
      <c r="F40" s="83"/>
      <c r="G40" s="83"/>
      <c r="H40" s="83"/>
      <c r="I40" s="83"/>
      <c r="J40" s="83"/>
      <c r="K40" s="83"/>
      <c r="L40" s="111"/>
      <c r="M40" s="83"/>
      <c r="N40" s="83"/>
    </row>
    <row r="41" spans="1:14" x14ac:dyDescent="0.25">
      <c r="A41" s="416"/>
      <c r="B41" s="416"/>
      <c r="C41" s="416"/>
      <c r="D41" s="416"/>
      <c r="E41" s="416"/>
      <c r="F41" s="416"/>
      <c r="G41" s="416"/>
      <c r="H41" s="416"/>
      <c r="I41" s="416"/>
      <c r="J41" s="416"/>
      <c r="K41" s="416"/>
      <c r="L41" s="416"/>
      <c r="M41" s="416"/>
      <c r="N41" s="83"/>
    </row>
    <row r="42" spans="1:14" x14ac:dyDescent="0.25">
      <c r="A42" s="82"/>
      <c r="B42" s="82"/>
      <c r="C42" s="82"/>
      <c r="D42" s="82"/>
      <c r="E42" s="82"/>
      <c r="F42" s="82"/>
      <c r="G42" s="82"/>
      <c r="H42" s="82"/>
      <c r="I42" s="82"/>
      <c r="J42" s="82"/>
      <c r="K42" s="82"/>
      <c r="L42" s="82"/>
      <c r="M42" s="83"/>
      <c r="N42" s="83"/>
    </row>
    <row r="43" spans="1:14" x14ac:dyDescent="0.25">
      <c r="A43" s="82"/>
      <c r="B43" s="82"/>
      <c r="C43" s="82"/>
      <c r="D43" s="82"/>
      <c r="E43" s="82"/>
      <c r="F43" s="82"/>
      <c r="G43" s="82"/>
      <c r="H43" s="82"/>
      <c r="I43" s="82"/>
      <c r="J43" s="82"/>
      <c r="K43" s="82"/>
      <c r="L43" s="82"/>
      <c r="M43" s="83"/>
      <c r="N43" s="83"/>
    </row>
    <row r="44" spans="1:14" x14ac:dyDescent="0.25">
      <c r="A44" s="82"/>
      <c r="B44" s="82"/>
      <c r="C44" s="82"/>
      <c r="D44" s="82"/>
      <c r="E44" s="82"/>
      <c r="F44" s="82"/>
      <c r="G44" s="82"/>
      <c r="H44" s="82"/>
      <c r="I44" s="82"/>
      <c r="J44" s="82"/>
      <c r="K44" s="82"/>
      <c r="L44" s="82"/>
      <c r="M44" s="83"/>
      <c r="N44" s="83"/>
    </row>
    <row r="45" spans="1:14" x14ac:dyDescent="0.25">
      <c r="A45" s="82"/>
      <c r="B45" s="82"/>
      <c r="C45" s="82"/>
      <c r="D45" s="82"/>
      <c r="E45" s="82"/>
      <c r="F45" s="82"/>
      <c r="G45" s="82"/>
      <c r="H45" s="82"/>
      <c r="I45" s="82"/>
      <c r="J45" s="82"/>
      <c r="K45" s="82"/>
      <c r="L45" s="82"/>
      <c r="M45" s="83"/>
      <c r="N45" s="83"/>
    </row>
    <row r="46" spans="1:14" x14ac:dyDescent="0.25">
      <c r="A46" s="417"/>
      <c r="B46" s="417"/>
      <c r="C46" s="417"/>
      <c r="D46" s="417"/>
      <c r="E46" s="417"/>
      <c r="F46" s="417"/>
      <c r="G46" s="417"/>
      <c r="H46" s="417"/>
      <c r="I46" s="417"/>
      <c r="J46" s="417"/>
      <c r="K46" s="417"/>
      <c r="L46" s="417"/>
      <c r="M46" s="83"/>
      <c r="N46" s="83"/>
    </row>
    <row r="47" spans="1:14" x14ac:dyDescent="0.25">
      <c r="A47" s="417"/>
      <c r="B47" s="417"/>
      <c r="C47" s="417"/>
      <c r="D47" s="417"/>
      <c r="E47" s="417"/>
      <c r="F47" s="417"/>
      <c r="G47" s="417"/>
      <c r="H47" s="417"/>
      <c r="I47" s="417"/>
      <c r="J47" s="417"/>
      <c r="K47" s="417"/>
      <c r="L47" s="417"/>
    </row>
  </sheetData>
  <mergeCells count="14">
    <mergeCell ref="B13:I13"/>
    <mergeCell ref="A1:L1"/>
    <mergeCell ref="A2:L2"/>
    <mergeCell ref="A3:L3"/>
    <mergeCell ref="A5:L5"/>
    <mergeCell ref="A7:L7"/>
    <mergeCell ref="A41:M41"/>
    <mergeCell ref="A46:L47"/>
    <mergeCell ref="B18:I19"/>
    <mergeCell ref="B24:I24"/>
    <mergeCell ref="J30:K31"/>
    <mergeCell ref="L30:L31"/>
    <mergeCell ref="A35:M35"/>
    <mergeCell ref="A39:K39"/>
  </mergeCells>
  <pageMargins left="0.7" right="0.7" top="0.75" bottom="0.75" header="0.3" footer="0.3"/>
  <pageSetup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18"/>
  <sheetViews>
    <sheetView topLeftCell="A556" zoomScale="85" zoomScaleNormal="85" workbookViewId="0">
      <selection activeCell="A556" sqref="A1:M1048576"/>
    </sheetView>
  </sheetViews>
  <sheetFormatPr defaultRowHeight="15" x14ac:dyDescent="0.25"/>
  <cols>
    <col min="3" max="3" width="31.28515625" customWidth="1"/>
    <col min="4" max="7" width="14.42578125" customWidth="1"/>
    <col min="8" max="8" width="2.140625" customWidth="1"/>
    <col min="9" max="13" width="14.42578125" customWidth="1"/>
    <col min="14" max="14" width="13.42578125" customWidth="1"/>
    <col min="15" max="15" width="15.28515625" bestFit="1" customWidth="1"/>
  </cols>
  <sheetData>
    <row r="1" spans="1:13" ht="18" x14ac:dyDescent="0.25">
      <c r="A1" s="439" t="s">
        <v>0</v>
      </c>
      <c r="B1" s="439"/>
      <c r="C1" s="439"/>
      <c r="D1" s="439"/>
      <c r="E1" s="439"/>
      <c r="F1" s="439"/>
      <c r="G1" s="439"/>
      <c r="H1" s="439"/>
      <c r="I1" s="439"/>
      <c r="J1" s="439"/>
      <c r="K1" s="439"/>
      <c r="L1" s="439"/>
      <c r="M1" s="439"/>
    </row>
    <row r="2" spans="1:13" ht="21" x14ac:dyDescent="0.25">
      <c r="A2" s="439" t="s">
        <v>1</v>
      </c>
      <c r="B2" s="439"/>
      <c r="C2" s="439"/>
      <c r="D2" s="439"/>
      <c r="E2" s="439"/>
      <c r="F2" s="439"/>
      <c r="G2" s="439"/>
      <c r="H2" s="439"/>
      <c r="I2" s="439"/>
      <c r="J2" s="439"/>
      <c r="K2" s="439"/>
      <c r="L2" s="439"/>
      <c r="M2" s="439"/>
    </row>
    <row r="3" spans="1:13" x14ac:dyDescent="0.25">
      <c r="A3" s="8"/>
      <c r="B3" s="8"/>
      <c r="C3" s="8"/>
      <c r="D3" s="8"/>
      <c r="E3" s="8"/>
      <c r="F3" s="8"/>
      <c r="G3" s="8"/>
      <c r="H3" s="14"/>
      <c r="I3" s="8"/>
      <c r="J3" s="8"/>
      <c r="K3" s="8"/>
      <c r="L3" s="8"/>
      <c r="M3" s="8"/>
    </row>
    <row r="4" spans="1:13" x14ac:dyDescent="0.25">
      <c r="A4" s="8"/>
      <c r="B4" s="8"/>
      <c r="C4" s="8"/>
      <c r="D4" s="8"/>
      <c r="E4" s="17" t="s">
        <v>2</v>
      </c>
      <c r="F4" s="56" t="s">
        <v>3</v>
      </c>
      <c r="G4" s="8"/>
      <c r="H4" s="14"/>
      <c r="I4" s="8"/>
      <c r="J4" s="8"/>
      <c r="K4" s="8"/>
      <c r="L4" s="8"/>
      <c r="M4" s="8"/>
    </row>
    <row r="5" spans="1:13" x14ac:dyDescent="0.25">
      <c r="A5" s="8"/>
      <c r="B5" s="8"/>
      <c r="C5" s="16"/>
      <c r="D5" s="8"/>
      <c r="E5" s="17" t="s">
        <v>4</v>
      </c>
      <c r="F5" s="19">
        <v>2012</v>
      </c>
      <c r="G5" s="20" t="s">
        <v>3</v>
      </c>
      <c r="H5" s="8"/>
      <c r="I5" s="8"/>
      <c r="J5" s="8"/>
      <c r="K5" s="8"/>
      <c r="L5" s="8"/>
      <c r="M5" s="8"/>
    </row>
    <row r="6" spans="1:13" x14ac:dyDescent="0.25">
      <c r="A6" s="8"/>
      <c r="B6" s="8"/>
      <c r="C6" s="8"/>
      <c r="D6" s="8"/>
      <c r="E6" s="8"/>
      <c r="F6" s="8"/>
      <c r="G6" s="8"/>
      <c r="H6" s="8"/>
      <c r="I6" s="8"/>
      <c r="J6" s="8"/>
      <c r="K6" s="8"/>
      <c r="L6" s="8"/>
      <c r="M6" s="8"/>
    </row>
    <row r="7" spans="1:13" x14ac:dyDescent="0.25">
      <c r="A7" s="8"/>
      <c r="B7" s="8"/>
      <c r="C7" s="8"/>
      <c r="D7" s="440" t="s">
        <v>5</v>
      </c>
      <c r="E7" s="441"/>
      <c r="F7" s="441"/>
      <c r="G7" s="442"/>
      <c r="H7" s="8"/>
      <c r="I7" s="21"/>
      <c r="J7" s="22" t="s">
        <v>6</v>
      </c>
      <c r="K7" s="22"/>
      <c r="L7" s="23"/>
      <c r="M7" s="18"/>
    </row>
    <row r="8" spans="1:13" ht="40.5" x14ac:dyDescent="0.25">
      <c r="A8" s="24" t="s">
        <v>7</v>
      </c>
      <c r="B8" s="24" t="s">
        <v>8</v>
      </c>
      <c r="C8" s="25" t="s">
        <v>9</v>
      </c>
      <c r="D8" s="24" t="s">
        <v>10</v>
      </c>
      <c r="E8" s="26" t="s">
        <v>11</v>
      </c>
      <c r="F8" s="26" t="s">
        <v>12</v>
      </c>
      <c r="G8" s="24" t="s">
        <v>13</v>
      </c>
      <c r="H8" s="27"/>
      <c r="I8" s="28" t="s">
        <v>10</v>
      </c>
      <c r="J8" s="29" t="s">
        <v>14</v>
      </c>
      <c r="K8" s="29" t="s">
        <v>12</v>
      </c>
      <c r="L8" s="30" t="s">
        <v>13</v>
      </c>
      <c r="M8" s="24" t="s">
        <v>15</v>
      </c>
    </row>
    <row r="9" spans="1:13" ht="25.5" x14ac:dyDescent="0.25">
      <c r="A9" s="15">
        <v>12</v>
      </c>
      <c r="B9" s="53">
        <v>1611</v>
      </c>
      <c r="C9" s="31" t="s">
        <v>16</v>
      </c>
      <c r="D9" s="57">
        <v>1136391.1499999997</v>
      </c>
      <c r="E9" s="64">
        <v>136843.37</v>
      </c>
      <c r="F9" s="64">
        <v>-388689.6</v>
      </c>
      <c r="G9" s="58">
        <v>884544.91999999958</v>
      </c>
      <c r="H9" s="32"/>
      <c r="I9" s="59">
        <v>-544506.58000000007</v>
      </c>
      <c r="J9" s="64">
        <v>-215730.57</v>
      </c>
      <c r="K9" s="64">
        <v>388689.6</v>
      </c>
      <c r="L9" s="58">
        <v>-371547.55000000016</v>
      </c>
      <c r="M9" s="33">
        <v>512997.36999999941</v>
      </c>
    </row>
    <row r="10" spans="1:13" ht="25.5" x14ac:dyDescent="0.25">
      <c r="A10" s="15" t="s">
        <v>17</v>
      </c>
      <c r="B10" s="53">
        <v>1612</v>
      </c>
      <c r="C10" s="31" t="s">
        <v>18</v>
      </c>
      <c r="D10" s="57">
        <v>510698.12</v>
      </c>
      <c r="E10" s="64">
        <v>0</v>
      </c>
      <c r="F10" s="64">
        <v>0</v>
      </c>
      <c r="G10" s="58">
        <v>510698.12</v>
      </c>
      <c r="H10" s="32"/>
      <c r="I10" s="59">
        <v>-84096.76999999999</v>
      </c>
      <c r="J10" s="64">
        <v>-16350.47</v>
      </c>
      <c r="K10" s="64">
        <v>0</v>
      </c>
      <c r="L10" s="58">
        <v>-100447.23999999999</v>
      </c>
      <c r="M10" s="33">
        <v>410250.88</v>
      </c>
    </row>
    <row r="11" spans="1:13" x14ac:dyDescent="0.25">
      <c r="A11" s="15" t="s">
        <v>19</v>
      </c>
      <c r="B11" s="34">
        <v>1805</v>
      </c>
      <c r="C11" s="35" t="s">
        <v>20</v>
      </c>
      <c r="D11" s="57">
        <v>3139179.6700000004</v>
      </c>
      <c r="E11" s="64">
        <v>1836821.21</v>
      </c>
      <c r="F11" s="64">
        <v>-1366609.84</v>
      </c>
      <c r="G11" s="58">
        <v>3609391.040000001</v>
      </c>
      <c r="H11" s="32"/>
      <c r="I11" s="59">
        <v>0</v>
      </c>
      <c r="J11" s="64">
        <v>0</v>
      </c>
      <c r="K11" s="64">
        <v>0</v>
      </c>
      <c r="L11" s="58">
        <v>0</v>
      </c>
      <c r="M11" s="33">
        <v>3609391.040000001</v>
      </c>
    </row>
    <row r="12" spans="1:13" x14ac:dyDescent="0.25">
      <c r="A12" s="15">
        <v>47</v>
      </c>
      <c r="B12" s="34">
        <v>1808</v>
      </c>
      <c r="C12" s="36" t="s">
        <v>21</v>
      </c>
      <c r="D12" s="57">
        <v>0</v>
      </c>
      <c r="E12" s="64">
        <v>0</v>
      </c>
      <c r="F12" s="64">
        <v>0</v>
      </c>
      <c r="G12" s="58">
        <v>0</v>
      </c>
      <c r="H12" s="32"/>
      <c r="I12" s="59">
        <v>0</v>
      </c>
      <c r="J12" s="64">
        <v>0</v>
      </c>
      <c r="K12" s="64">
        <v>0</v>
      </c>
      <c r="L12" s="58">
        <v>0</v>
      </c>
      <c r="M12" s="33">
        <v>0</v>
      </c>
    </row>
    <row r="13" spans="1:13" x14ac:dyDescent="0.25">
      <c r="A13" s="15">
        <v>13</v>
      </c>
      <c r="B13" s="34">
        <v>1810</v>
      </c>
      <c r="C13" s="36" t="s">
        <v>22</v>
      </c>
      <c r="D13" s="57">
        <v>0</v>
      </c>
      <c r="E13" s="64">
        <v>0</v>
      </c>
      <c r="F13" s="64">
        <v>0</v>
      </c>
      <c r="G13" s="58">
        <v>0</v>
      </c>
      <c r="H13" s="32"/>
      <c r="I13" s="59">
        <v>0</v>
      </c>
      <c r="J13" s="64">
        <v>0</v>
      </c>
      <c r="K13" s="64">
        <v>0</v>
      </c>
      <c r="L13" s="58">
        <v>0</v>
      </c>
      <c r="M13" s="33">
        <v>0</v>
      </c>
    </row>
    <row r="14" spans="1:13" ht="25.5" x14ac:dyDescent="0.25">
      <c r="A14" s="15">
        <v>47</v>
      </c>
      <c r="B14" s="34">
        <v>1815</v>
      </c>
      <c r="C14" s="36" t="s">
        <v>23</v>
      </c>
      <c r="D14" s="57">
        <v>0</v>
      </c>
      <c r="E14" s="64">
        <v>0</v>
      </c>
      <c r="F14" s="64">
        <v>0</v>
      </c>
      <c r="G14" s="58">
        <v>0</v>
      </c>
      <c r="H14" s="32"/>
      <c r="I14" s="59">
        <v>0</v>
      </c>
      <c r="J14" s="64">
        <v>0</v>
      </c>
      <c r="K14" s="64">
        <v>0</v>
      </c>
      <c r="L14" s="58">
        <v>0</v>
      </c>
      <c r="M14" s="33">
        <v>0</v>
      </c>
    </row>
    <row r="15" spans="1:13" ht="25.5" x14ac:dyDescent="0.25">
      <c r="A15" s="15">
        <v>47</v>
      </c>
      <c r="B15" s="34">
        <v>1820</v>
      </c>
      <c r="C15" s="31" t="s">
        <v>24</v>
      </c>
      <c r="D15" s="57">
        <v>8558910.1899999995</v>
      </c>
      <c r="E15" s="64">
        <v>18734.72</v>
      </c>
      <c r="F15" s="64">
        <v>0</v>
      </c>
      <c r="G15" s="58">
        <v>8577644.9100000001</v>
      </c>
      <c r="H15" s="32"/>
      <c r="I15" s="59">
        <v>-4529643.6900000004</v>
      </c>
      <c r="J15" s="64">
        <v>-295024.09000000003</v>
      </c>
      <c r="K15" s="64">
        <v>0</v>
      </c>
      <c r="L15" s="58">
        <v>-4824667.78</v>
      </c>
      <c r="M15" s="33">
        <v>3752977.13</v>
      </c>
    </row>
    <row r="16" spans="1:13" x14ac:dyDescent="0.25">
      <c r="A16" s="15">
        <v>47</v>
      </c>
      <c r="B16" s="34">
        <v>1825</v>
      </c>
      <c r="C16" s="36" t="s">
        <v>25</v>
      </c>
      <c r="D16" s="57">
        <v>0</v>
      </c>
      <c r="E16" s="64">
        <v>0</v>
      </c>
      <c r="F16" s="64">
        <v>0</v>
      </c>
      <c r="G16" s="58">
        <v>0</v>
      </c>
      <c r="H16" s="32"/>
      <c r="I16" s="59">
        <v>0</v>
      </c>
      <c r="J16" s="64">
        <v>0</v>
      </c>
      <c r="K16" s="64">
        <v>0</v>
      </c>
      <c r="L16" s="58">
        <v>0</v>
      </c>
      <c r="M16" s="33">
        <v>0</v>
      </c>
    </row>
    <row r="17" spans="1:13" x14ac:dyDescent="0.25">
      <c r="A17" s="15">
        <v>47</v>
      </c>
      <c r="B17" s="34">
        <v>1830</v>
      </c>
      <c r="C17" s="36" t="s">
        <v>26</v>
      </c>
      <c r="D17" s="57">
        <v>14368216.049999999</v>
      </c>
      <c r="E17" s="64">
        <v>3273143.9</v>
      </c>
      <c r="F17" s="64">
        <v>0</v>
      </c>
      <c r="G17" s="58">
        <v>17641359.949999999</v>
      </c>
      <c r="H17" s="32"/>
      <c r="I17" s="59">
        <v>-6751285.1899999995</v>
      </c>
      <c r="J17" s="64">
        <v>-614044.23605000181</v>
      </c>
      <c r="K17" s="64">
        <v>0</v>
      </c>
      <c r="L17" s="58">
        <v>-7365329.4260500018</v>
      </c>
      <c r="M17" s="33">
        <v>10276030.523949997</v>
      </c>
    </row>
    <row r="18" spans="1:13" x14ac:dyDescent="0.25">
      <c r="A18" s="15">
        <v>47</v>
      </c>
      <c r="B18" s="34">
        <v>1835</v>
      </c>
      <c r="C18" s="36" t="s">
        <v>27</v>
      </c>
      <c r="D18" s="57">
        <v>16377556.849999998</v>
      </c>
      <c r="E18" s="64">
        <v>1770398.3399999999</v>
      </c>
      <c r="F18" s="64">
        <v>0</v>
      </c>
      <c r="G18" s="58">
        <v>18147955.189999998</v>
      </c>
      <c r="H18" s="32"/>
      <c r="I18" s="59">
        <v>-8036058.7499999991</v>
      </c>
      <c r="J18" s="64">
        <v>-662492.8544701474</v>
      </c>
      <c r="K18" s="64">
        <v>0</v>
      </c>
      <c r="L18" s="58">
        <v>-8698551.6044701468</v>
      </c>
      <c r="M18" s="33">
        <v>9449403.5855298508</v>
      </c>
    </row>
    <row r="19" spans="1:13" x14ac:dyDescent="0.25">
      <c r="A19" s="15">
        <v>47</v>
      </c>
      <c r="B19" s="34">
        <v>1840</v>
      </c>
      <c r="C19" s="36" t="s">
        <v>28</v>
      </c>
      <c r="D19" s="57">
        <v>8594838.660000002</v>
      </c>
      <c r="E19" s="64">
        <v>285515.27</v>
      </c>
      <c r="F19" s="64">
        <v>0</v>
      </c>
      <c r="G19" s="58">
        <v>8880353.9300000016</v>
      </c>
      <c r="H19" s="32"/>
      <c r="I19" s="59">
        <v>-3998650.0700000003</v>
      </c>
      <c r="J19" s="64">
        <v>-242955.50958046323</v>
      </c>
      <c r="K19" s="64">
        <v>0</v>
      </c>
      <c r="L19" s="58">
        <v>-4241605.5795804635</v>
      </c>
      <c r="M19" s="33">
        <v>4638748.3504195381</v>
      </c>
    </row>
    <row r="20" spans="1:13" x14ac:dyDescent="0.25">
      <c r="A20" s="15">
        <v>47</v>
      </c>
      <c r="B20" s="34">
        <v>1845</v>
      </c>
      <c r="C20" s="36" t="s">
        <v>29</v>
      </c>
      <c r="D20" s="57">
        <v>24704689.570000004</v>
      </c>
      <c r="E20" s="64">
        <v>1003795.59</v>
      </c>
      <c r="F20" s="64">
        <v>0</v>
      </c>
      <c r="G20" s="58">
        <v>25708485.160000004</v>
      </c>
      <c r="H20" s="32"/>
      <c r="I20" s="59">
        <v>-12876027.500000002</v>
      </c>
      <c r="J20" s="64">
        <v>-1018211.08907281</v>
      </c>
      <c r="K20" s="64">
        <v>0</v>
      </c>
      <c r="L20" s="58">
        <v>-13894238.589072812</v>
      </c>
      <c r="M20" s="33">
        <v>11814246.570927192</v>
      </c>
    </row>
    <row r="21" spans="1:13" x14ac:dyDescent="0.25">
      <c r="A21" s="15">
        <v>47</v>
      </c>
      <c r="B21" s="34">
        <v>1850</v>
      </c>
      <c r="C21" s="36" t="s">
        <v>30</v>
      </c>
      <c r="D21" s="57">
        <v>17161916.050000001</v>
      </c>
      <c r="E21" s="64">
        <v>1024432.8200000001</v>
      </c>
      <c r="F21" s="64">
        <v>0</v>
      </c>
      <c r="G21" s="58">
        <v>18186348.870000001</v>
      </c>
      <c r="H21" s="32"/>
      <c r="I21" s="59">
        <v>-8028348.0499999998</v>
      </c>
      <c r="J21" s="64">
        <v>-660286.5570801727</v>
      </c>
      <c r="K21" s="64">
        <v>0</v>
      </c>
      <c r="L21" s="58">
        <v>-8688634.6070801727</v>
      </c>
      <c r="M21" s="33">
        <v>9497714.2629198283</v>
      </c>
    </row>
    <row r="22" spans="1:13" x14ac:dyDescent="0.25">
      <c r="A22" s="15">
        <v>47</v>
      </c>
      <c r="B22" s="34">
        <v>1855</v>
      </c>
      <c r="C22" s="36" t="s">
        <v>31</v>
      </c>
      <c r="D22" s="57">
        <v>8757744.379999999</v>
      </c>
      <c r="E22" s="64">
        <v>869099.76</v>
      </c>
      <c r="F22" s="64">
        <v>0</v>
      </c>
      <c r="G22" s="58">
        <v>9626844.1399999987</v>
      </c>
      <c r="H22" s="32"/>
      <c r="I22" s="59">
        <v>-1827774.1400000001</v>
      </c>
      <c r="J22" s="64">
        <v>-363120.97191016952</v>
      </c>
      <c r="K22" s="64">
        <v>0</v>
      </c>
      <c r="L22" s="58">
        <v>-2190895.1119101695</v>
      </c>
      <c r="M22" s="33">
        <v>7435949.0280898288</v>
      </c>
    </row>
    <row r="23" spans="1:13" x14ac:dyDescent="0.25">
      <c r="A23" s="15">
        <v>47</v>
      </c>
      <c r="B23" s="34">
        <v>1860</v>
      </c>
      <c r="C23" s="36" t="s">
        <v>32</v>
      </c>
      <c r="D23" s="57">
        <v>3780334.5700000008</v>
      </c>
      <c r="E23" s="64">
        <v>12557.15</v>
      </c>
      <c r="F23" s="64">
        <v>-11594.18</v>
      </c>
      <c r="G23" s="58">
        <v>3781297.5400000005</v>
      </c>
      <c r="H23" s="32"/>
      <c r="I23" s="59">
        <v>-1711758.0799999996</v>
      </c>
      <c r="J23" s="64">
        <v>-123309.73431600572</v>
      </c>
      <c r="K23" s="64">
        <v>6857.18</v>
      </c>
      <c r="L23" s="58">
        <v>-1828210.6343160055</v>
      </c>
      <c r="M23" s="33">
        <v>1953086.905683995</v>
      </c>
    </row>
    <row r="24" spans="1:13" x14ac:dyDescent="0.25">
      <c r="A24" s="15">
        <v>47</v>
      </c>
      <c r="B24" s="34">
        <v>1860</v>
      </c>
      <c r="C24" s="35" t="s">
        <v>33</v>
      </c>
      <c r="D24" s="57">
        <v>6933229.3600000003</v>
      </c>
      <c r="E24" s="64">
        <v>284679.13</v>
      </c>
      <c r="F24" s="64">
        <v>-66600</v>
      </c>
      <c r="G24" s="58">
        <v>7151308.4900000002</v>
      </c>
      <c r="H24" s="32"/>
      <c r="I24" s="59">
        <v>-1522215.52</v>
      </c>
      <c r="J24" s="64">
        <v>-452566.80752023013</v>
      </c>
      <c r="K24" s="64">
        <v>22200</v>
      </c>
      <c r="L24" s="58">
        <v>-1952582.3275202301</v>
      </c>
      <c r="M24" s="33">
        <v>5198726.1624797704</v>
      </c>
    </row>
    <row r="25" spans="1:13" x14ac:dyDescent="0.25">
      <c r="A25" s="15" t="s">
        <v>19</v>
      </c>
      <c r="B25" s="34">
        <v>1905</v>
      </c>
      <c r="C25" s="35" t="s">
        <v>20</v>
      </c>
      <c r="D25" s="57">
        <v>0</v>
      </c>
      <c r="E25" s="64">
        <v>0</v>
      </c>
      <c r="F25" s="64">
        <v>0</v>
      </c>
      <c r="G25" s="58">
        <v>0</v>
      </c>
      <c r="H25" s="32"/>
      <c r="I25" s="59">
        <v>0</v>
      </c>
      <c r="J25" s="64">
        <v>0</v>
      </c>
      <c r="K25" s="64">
        <v>0</v>
      </c>
      <c r="L25" s="58">
        <v>0</v>
      </c>
      <c r="M25" s="33">
        <v>0</v>
      </c>
    </row>
    <row r="26" spans="1:13" x14ac:dyDescent="0.25">
      <c r="A26" s="15">
        <v>47</v>
      </c>
      <c r="B26" s="34">
        <v>1908</v>
      </c>
      <c r="C26" s="36" t="s">
        <v>34</v>
      </c>
      <c r="D26" s="57">
        <v>277609.57000000007</v>
      </c>
      <c r="E26" s="64">
        <v>4095</v>
      </c>
      <c r="F26" s="64">
        <v>0</v>
      </c>
      <c r="G26" s="58">
        <v>281704.57000000007</v>
      </c>
      <c r="H26" s="32"/>
      <c r="I26" s="59">
        <v>-70686.579999999987</v>
      </c>
      <c r="J26" s="64">
        <v>-8370.42</v>
      </c>
      <c r="K26" s="64">
        <v>0</v>
      </c>
      <c r="L26" s="58">
        <v>-79056.999999999985</v>
      </c>
      <c r="M26" s="33">
        <v>202647.57000000007</v>
      </c>
    </row>
    <row r="27" spans="1:13" x14ac:dyDescent="0.25">
      <c r="A27" s="15">
        <v>13</v>
      </c>
      <c r="B27" s="34">
        <v>1910</v>
      </c>
      <c r="C27" s="36" t="s">
        <v>22</v>
      </c>
      <c r="D27" s="57">
        <v>948396.19000000018</v>
      </c>
      <c r="E27" s="64">
        <v>92733.69</v>
      </c>
      <c r="F27" s="64">
        <v>-29109.17</v>
      </c>
      <c r="G27" s="58">
        <v>1012020.7100000001</v>
      </c>
      <c r="H27" s="32"/>
      <c r="I27" s="59">
        <v>-377464.97000000003</v>
      </c>
      <c r="J27" s="64">
        <v>-194534.93</v>
      </c>
      <c r="K27" s="64">
        <v>29109.17</v>
      </c>
      <c r="L27" s="58">
        <v>-542890.73</v>
      </c>
      <c r="M27" s="33">
        <v>469129.9800000001</v>
      </c>
    </row>
    <row r="28" spans="1:13" ht="25.5" x14ac:dyDescent="0.25">
      <c r="A28" s="15">
        <v>8</v>
      </c>
      <c r="B28" s="34">
        <v>1915</v>
      </c>
      <c r="C28" s="36" t="s">
        <v>35</v>
      </c>
      <c r="D28" s="57">
        <v>351419.67000000004</v>
      </c>
      <c r="E28" s="64">
        <v>1617</v>
      </c>
      <c r="F28" s="64">
        <v>-19923.41</v>
      </c>
      <c r="G28" s="58">
        <v>333113.26000000007</v>
      </c>
      <c r="H28" s="32"/>
      <c r="I28" s="59">
        <v>-156526.85999999999</v>
      </c>
      <c r="J28" s="64">
        <v>-32661.67</v>
      </c>
      <c r="K28" s="64">
        <v>19923</v>
      </c>
      <c r="L28" s="58">
        <v>-169265.52999999997</v>
      </c>
      <c r="M28" s="33">
        <v>163847.7300000001</v>
      </c>
    </row>
    <row r="29" spans="1:13" ht="25.5" x14ac:dyDescent="0.25">
      <c r="A29" s="15">
        <v>8</v>
      </c>
      <c r="B29" s="34">
        <v>1915</v>
      </c>
      <c r="C29" s="36" t="s">
        <v>36</v>
      </c>
      <c r="D29" s="57">
        <v>0</v>
      </c>
      <c r="E29" s="64">
        <v>0</v>
      </c>
      <c r="F29" s="64"/>
      <c r="G29" s="58">
        <v>0</v>
      </c>
      <c r="H29" s="32"/>
      <c r="I29" s="59">
        <v>0</v>
      </c>
      <c r="J29" s="64"/>
      <c r="K29" s="64"/>
      <c r="L29" s="58">
        <v>0</v>
      </c>
      <c r="M29" s="33">
        <v>0</v>
      </c>
    </row>
    <row r="30" spans="1:13" x14ac:dyDescent="0.25">
      <c r="A30" s="15">
        <v>10</v>
      </c>
      <c r="B30" s="34">
        <v>1920</v>
      </c>
      <c r="C30" s="36" t="s">
        <v>37</v>
      </c>
      <c r="D30" s="57">
        <v>539605.16999999993</v>
      </c>
      <c r="E30" s="64">
        <v>69710.039999999994</v>
      </c>
      <c r="F30" s="64">
        <v>-207285.19</v>
      </c>
      <c r="G30" s="58">
        <v>402030.01999999996</v>
      </c>
      <c r="H30" s="32"/>
      <c r="I30" s="59">
        <v>-293860.73000000004</v>
      </c>
      <c r="J30" s="64">
        <v>-84470.68</v>
      </c>
      <c r="K30" s="64">
        <v>207285.19</v>
      </c>
      <c r="L30" s="58">
        <v>-171046.22000000003</v>
      </c>
      <c r="M30" s="33">
        <v>230983.79999999993</v>
      </c>
    </row>
    <row r="31" spans="1:13" ht="25.5" x14ac:dyDescent="0.25">
      <c r="A31" s="15">
        <v>45</v>
      </c>
      <c r="B31" s="37">
        <v>1920</v>
      </c>
      <c r="C31" s="31" t="s">
        <v>38</v>
      </c>
      <c r="D31" s="57">
        <v>0</v>
      </c>
      <c r="E31" s="64">
        <v>0</v>
      </c>
      <c r="F31" s="64">
        <v>0</v>
      </c>
      <c r="G31" s="58">
        <v>0</v>
      </c>
      <c r="H31" s="32"/>
      <c r="I31" s="59">
        <v>0</v>
      </c>
      <c r="J31" s="64">
        <v>0</v>
      </c>
      <c r="K31" s="64">
        <v>0</v>
      </c>
      <c r="L31" s="58">
        <v>0</v>
      </c>
      <c r="M31" s="33">
        <v>0</v>
      </c>
    </row>
    <row r="32" spans="1:13" ht="25.5" x14ac:dyDescent="0.25">
      <c r="A32" s="15">
        <v>45.1</v>
      </c>
      <c r="B32" s="37">
        <v>1920</v>
      </c>
      <c r="C32" s="31" t="s">
        <v>39</v>
      </c>
      <c r="D32" s="57">
        <v>0</v>
      </c>
      <c r="E32" s="64">
        <v>0</v>
      </c>
      <c r="F32" s="64">
        <v>0</v>
      </c>
      <c r="G32" s="58">
        <v>0</v>
      </c>
      <c r="H32" s="32"/>
      <c r="I32" s="59">
        <v>0</v>
      </c>
      <c r="J32" s="64">
        <v>0</v>
      </c>
      <c r="K32" s="64">
        <v>0</v>
      </c>
      <c r="L32" s="58">
        <v>0</v>
      </c>
      <c r="M32" s="33">
        <v>0</v>
      </c>
    </row>
    <row r="33" spans="1:13" x14ac:dyDescent="0.25">
      <c r="A33" s="15">
        <v>10</v>
      </c>
      <c r="B33" s="53">
        <v>1930</v>
      </c>
      <c r="C33" s="36" t="s">
        <v>40</v>
      </c>
      <c r="D33" s="57">
        <v>2457126.3800000008</v>
      </c>
      <c r="E33" s="64">
        <v>512446.81</v>
      </c>
      <c r="F33" s="64">
        <v>0</v>
      </c>
      <c r="G33" s="58">
        <v>2969573.1900000009</v>
      </c>
      <c r="H33" s="32"/>
      <c r="I33" s="59">
        <v>-1576976.3199999998</v>
      </c>
      <c r="J33" s="64">
        <v>-242868.92</v>
      </c>
      <c r="K33" s="64">
        <v>0</v>
      </c>
      <c r="L33" s="58">
        <v>-1819845.2399999998</v>
      </c>
      <c r="M33" s="33">
        <v>1149727.9500000011</v>
      </c>
    </row>
    <row r="34" spans="1:13" x14ac:dyDescent="0.25">
      <c r="A34" s="15">
        <v>8</v>
      </c>
      <c r="B34" s="53">
        <v>1935</v>
      </c>
      <c r="C34" s="36" t="s">
        <v>41</v>
      </c>
      <c r="D34" s="57">
        <v>80332.180000000022</v>
      </c>
      <c r="E34" s="64">
        <v>0</v>
      </c>
      <c r="F34" s="64">
        <v>-14126.3</v>
      </c>
      <c r="G34" s="58">
        <v>66205.880000000019</v>
      </c>
      <c r="H34" s="32"/>
      <c r="I34" s="59">
        <v>-61132.21</v>
      </c>
      <c r="J34" s="64">
        <v>-6062.51</v>
      </c>
      <c r="K34" s="64">
        <v>14126.3</v>
      </c>
      <c r="L34" s="58">
        <v>-53068.42</v>
      </c>
      <c r="M34" s="33">
        <v>13137.460000000021</v>
      </c>
    </row>
    <row r="35" spans="1:13" x14ac:dyDescent="0.25">
      <c r="A35" s="15">
        <v>8</v>
      </c>
      <c r="B35" s="53">
        <v>1940</v>
      </c>
      <c r="C35" s="36" t="s">
        <v>42</v>
      </c>
      <c r="D35" s="57">
        <v>236013.69999999998</v>
      </c>
      <c r="E35" s="64">
        <v>45084.72</v>
      </c>
      <c r="F35" s="64">
        <v>-29593.7</v>
      </c>
      <c r="G35" s="58">
        <v>251504.71999999997</v>
      </c>
      <c r="H35" s="32"/>
      <c r="I35" s="59">
        <v>-125840.32000000004</v>
      </c>
      <c r="J35" s="64">
        <v>-22435.43</v>
      </c>
      <c r="K35" s="64">
        <v>29593.7</v>
      </c>
      <c r="L35" s="58">
        <v>-118682.05000000003</v>
      </c>
      <c r="M35" s="33">
        <v>132822.66999999993</v>
      </c>
    </row>
    <row r="36" spans="1:13" x14ac:dyDescent="0.25">
      <c r="A36" s="15">
        <v>8</v>
      </c>
      <c r="B36" s="53">
        <v>1945</v>
      </c>
      <c r="C36" s="36" t="s">
        <v>43</v>
      </c>
      <c r="D36" s="57">
        <v>100319.91</v>
      </c>
      <c r="E36" s="64">
        <v>0</v>
      </c>
      <c r="F36" s="64">
        <v>-3007.2</v>
      </c>
      <c r="G36" s="58">
        <v>97312.71</v>
      </c>
      <c r="H36" s="32"/>
      <c r="I36" s="59">
        <v>-58957.79</v>
      </c>
      <c r="J36" s="64">
        <v>-9601.7099999999991</v>
      </c>
      <c r="K36" s="64">
        <v>3007.2</v>
      </c>
      <c r="L36" s="58">
        <v>-65552.3</v>
      </c>
      <c r="M36" s="33">
        <v>31760.410000000003</v>
      </c>
    </row>
    <row r="37" spans="1:13" x14ac:dyDescent="0.25">
      <c r="A37" s="15">
        <v>8</v>
      </c>
      <c r="B37" s="53">
        <v>1950</v>
      </c>
      <c r="C37" s="36" t="s">
        <v>44</v>
      </c>
      <c r="D37" s="57">
        <v>0</v>
      </c>
      <c r="E37" s="64">
        <v>0</v>
      </c>
      <c r="F37" s="64">
        <v>0</v>
      </c>
      <c r="G37" s="58">
        <v>0</v>
      </c>
      <c r="H37" s="32"/>
      <c r="I37" s="59">
        <v>0</v>
      </c>
      <c r="J37" s="64">
        <v>0</v>
      </c>
      <c r="K37" s="64">
        <v>0</v>
      </c>
      <c r="L37" s="58">
        <v>0</v>
      </c>
      <c r="M37" s="33">
        <v>0</v>
      </c>
    </row>
    <row r="38" spans="1:13" x14ac:dyDescent="0.25">
      <c r="A38" s="15">
        <v>8</v>
      </c>
      <c r="B38" s="53">
        <v>1955</v>
      </c>
      <c r="C38" s="36" t="s">
        <v>45</v>
      </c>
      <c r="D38" s="57">
        <v>0</v>
      </c>
      <c r="E38" s="64">
        <v>0</v>
      </c>
      <c r="F38" s="64">
        <v>0</v>
      </c>
      <c r="G38" s="58">
        <v>0</v>
      </c>
      <c r="H38" s="32"/>
      <c r="I38" s="59">
        <v>0</v>
      </c>
      <c r="J38" s="64">
        <v>0</v>
      </c>
      <c r="K38" s="64">
        <v>0</v>
      </c>
      <c r="L38" s="58">
        <v>0</v>
      </c>
      <c r="M38" s="33">
        <v>0</v>
      </c>
    </row>
    <row r="39" spans="1:13" ht="25.5" x14ac:dyDescent="0.25">
      <c r="A39" s="38">
        <v>8</v>
      </c>
      <c r="B39" s="37">
        <v>1955</v>
      </c>
      <c r="C39" s="39" t="s">
        <v>46</v>
      </c>
      <c r="D39" s="57">
        <v>0</v>
      </c>
      <c r="E39" s="64">
        <v>0</v>
      </c>
      <c r="F39" s="64">
        <v>0</v>
      </c>
      <c r="G39" s="58">
        <v>0</v>
      </c>
      <c r="H39" s="32"/>
      <c r="I39" s="59">
        <v>0</v>
      </c>
      <c r="J39" s="64">
        <v>0</v>
      </c>
      <c r="K39" s="64">
        <v>0</v>
      </c>
      <c r="L39" s="58">
        <v>0</v>
      </c>
      <c r="M39" s="33">
        <v>0</v>
      </c>
    </row>
    <row r="40" spans="1:13" x14ac:dyDescent="0.25">
      <c r="A40" s="38">
        <v>8</v>
      </c>
      <c r="B40" s="40">
        <v>1960</v>
      </c>
      <c r="C40" s="31" t="s">
        <v>47</v>
      </c>
      <c r="D40" s="57">
        <v>0</v>
      </c>
      <c r="E40" s="64">
        <v>0</v>
      </c>
      <c r="F40" s="64">
        <v>0</v>
      </c>
      <c r="G40" s="58">
        <v>0</v>
      </c>
      <c r="H40" s="32"/>
      <c r="I40" s="59">
        <v>0</v>
      </c>
      <c r="J40" s="64">
        <v>0</v>
      </c>
      <c r="K40" s="64">
        <v>0</v>
      </c>
      <c r="L40" s="58">
        <v>0</v>
      </c>
      <c r="M40" s="33">
        <v>0</v>
      </c>
    </row>
    <row r="41" spans="1:13" ht="25.5" x14ac:dyDescent="0.25">
      <c r="A41" s="41">
        <v>47</v>
      </c>
      <c r="B41" s="40">
        <v>1970</v>
      </c>
      <c r="C41" s="36" t="s">
        <v>48</v>
      </c>
      <c r="D41" s="57">
        <v>0</v>
      </c>
      <c r="E41" s="64">
        <v>0</v>
      </c>
      <c r="F41" s="64">
        <v>0</v>
      </c>
      <c r="G41" s="58">
        <v>0</v>
      </c>
      <c r="H41" s="32"/>
      <c r="I41" s="59">
        <v>0</v>
      </c>
      <c r="J41" s="64">
        <v>0</v>
      </c>
      <c r="K41" s="64">
        <v>0</v>
      </c>
      <c r="L41" s="58">
        <v>0</v>
      </c>
      <c r="M41" s="33">
        <v>0</v>
      </c>
    </row>
    <row r="42" spans="1:13" ht="25.5" x14ac:dyDescent="0.25">
      <c r="A42" s="15">
        <v>47</v>
      </c>
      <c r="B42" s="53">
        <v>1975</v>
      </c>
      <c r="C42" s="36" t="s">
        <v>49</v>
      </c>
      <c r="D42" s="57">
        <v>0</v>
      </c>
      <c r="E42" s="64">
        <v>0</v>
      </c>
      <c r="F42" s="64">
        <v>0</v>
      </c>
      <c r="G42" s="58">
        <v>0</v>
      </c>
      <c r="H42" s="32"/>
      <c r="I42" s="59">
        <v>0</v>
      </c>
      <c r="J42" s="64">
        <v>0</v>
      </c>
      <c r="K42" s="64">
        <v>0</v>
      </c>
      <c r="L42" s="58">
        <v>0</v>
      </c>
      <c r="M42" s="33">
        <v>0</v>
      </c>
    </row>
    <row r="43" spans="1:13" x14ac:dyDescent="0.25">
      <c r="A43" s="15">
        <v>47</v>
      </c>
      <c r="B43" s="53">
        <v>1980</v>
      </c>
      <c r="C43" s="36" t="s">
        <v>50</v>
      </c>
      <c r="D43" s="57">
        <v>429269.35</v>
      </c>
      <c r="E43" s="64">
        <v>0</v>
      </c>
      <c r="F43" s="64">
        <v>-147540.57</v>
      </c>
      <c r="G43" s="58">
        <v>281728.77999999997</v>
      </c>
      <c r="H43" s="32"/>
      <c r="I43" s="59">
        <v>-311008.67</v>
      </c>
      <c r="J43" s="64">
        <v>-20047.8</v>
      </c>
      <c r="K43" s="64">
        <v>147540.57</v>
      </c>
      <c r="L43" s="58">
        <v>-183515.89999999997</v>
      </c>
      <c r="M43" s="33">
        <v>98212.88</v>
      </c>
    </row>
    <row r="44" spans="1:13" x14ac:dyDescent="0.25">
      <c r="A44" s="15">
        <v>47</v>
      </c>
      <c r="B44" s="53">
        <v>1985</v>
      </c>
      <c r="C44" s="36" t="s">
        <v>51</v>
      </c>
      <c r="D44" s="57">
        <v>0.15000000000145519</v>
      </c>
      <c r="E44" s="64">
        <v>0</v>
      </c>
      <c r="F44" s="64">
        <v>0</v>
      </c>
      <c r="G44" s="58">
        <v>0.15000000000145519</v>
      </c>
      <c r="H44" s="32"/>
      <c r="I44" s="59">
        <v>0</v>
      </c>
      <c r="J44" s="64">
        <v>0</v>
      </c>
      <c r="K44" s="64">
        <v>0</v>
      </c>
      <c r="L44" s="58">
        <v>0</v>
      </c>
      <c r="M44" s="33">
        <v>0.15000000000145519</v>
      </c>
    </row>
    <row r="45" spans="1:13" x14ac:dyDescent="0.25">
      <c r="A45" s="41">
        <v>47</v>
      </c>
      <c r="B45" s="53">
        <v>1990</v>
      </c>
      <c r="C45" s="54" t="s">
        <v>52</v>
      </c>
      <c r="D45" s="57">
        <v>0</v>
      </c>
      <c r="E45" s="64">
        <v>0</v>
      </c>
      <c r="F45" s="64">
        <v>0</v>
      </c>
      <c r="G45" s="58">
        <v>0</v>
      </c>
      <c r="H45" s="32"/>
      <c r="I45" s="59">
        <v>0</v>
      </c>
      <c r="J45" s="64">
        <v>0</v>
      </c>
      <c r="K45" s="64">
        <v>0</v>
      </c>
      <c r="L45" s="58">
        <v>0</v>
      </c>
      <c r="M45" s="33">
        <v>0</v>
      </c>
    </row>
    <row r="46" spans="1:13" x14ac:dyDescent="0.25">
      <c r="A46" s="15">
        <v>47</v>
      </c>
      <c r="B46" s="53">
        <v>1995</v>
      </c>
      <c r="C46" s="36" t="s">
        <v>53</v>
      </c>
      <c r="D46" s="57">
        <v>-20286814.359999999</v>
      </c>
      <c r="E46" s="64">
        <v>-4906870.8099999996</v>
      </c>
      <c r="F46" s="64">
        <v>0</v>
      </c>
      <c r="G46" s="58">
        <v>-25193685.169999998</v>
      </c>
      <c r="H46" s="32"/>
      <c r="I46" s="59">
        <v>5411561.7800000003</v>
      </c>
      <c r="J46" s="64">
        <v>860459.97</v>
      </c>
      <c r="K46" s="64">
        <v>0</v>
      </c>
      <c r="L46" s="58">
        <v>6272021.75</v>
      </c>
      <c r="M46" s="33">
        <v>-18921663.419999998</v>
      </c>
    </row>
    <row r="47" spans="1:13" x14ac:dyDescent="0.25">
      <c r="A47" s="15">
        <v>47</v>
      </c>
      <c r="B47" s="53">
        <v>2440</v>
      </c>
      <c r="C47" s="36" t="s">
        <v>54</v>
      </c>
      <c r="D47" s="57">
        <v>0</v>
      </c>
      <c r="E47" s="64">
        <v>0</v>
      </c>
      <c r="F47" s="64">
        <v>0</v>
      </c>
      <c r="G47" s="58">
        <v>0</v>
      </c>
      <c r="H47" s="8"/>
      <c r="I47" s="59">
        <v>0</v>
      </c>
      <c r="J47" s="64"/>
      <c r="K47" s="64">
        <v>0</v>
      </c>
      <c r="L47" s="58">
        <v>0</v>
      </c>
      <c r="M47" s="33">
        <v>0</v>
      </c>
    </row>
    <row r="48" spans="1:13" x14ac:dyDescent="0.25">
      <c r="A48" s="42"/>
      <c r="B48" s="42"/>
      <c r="C48" s="43"/>
      <c r="D48" s="57">
        <v>0</v>
      </c>
      <c r="E48" s="64">
        <v>0</v>
      </c>
      <c r="F48" s="64">
        <v>0</v>
      </c>
      <c r="G48" s="58">
        <v>0</v>
      </c>
      <c r="H48" s="8"/>
      <c r="I48" s="59">
        <v>0</v>
      </c>
      <c r="J48" s="64">
        <v>0</v>
      </c>
      <c r="K48" s="64">
        <v>0</v>
      </c>
      <c r="L48" s="58">
        <v>0</v>
      </c>
      <c r="M48" s="33">
        <v>0</v>
      </c>
    </row>
    <row r="49" spans="1:13" x14ac:dyDescent="0.25">
      <c r="A49" s="42"/>
      <c r="B49" s="42"/>
      <c r="C49" s="45" t="s">
        <v>55</v>
      </c>
      <c r="D49" s="46">
        <v>99156982.530000001</v>
      </c>
      <c r="E49" s="46">
        <v>6334837.7100000018</v>
      </c>
      <c r="F49" s="46">
        <v>-2284079.1599999997</v>
      </c>
      <c r="G49" s="46">
        <v>103207741.07999998</v>
      </c>
      <c r="H49" s="46"/>
      <c r="I49" s="46">
        <v>-47531257.009999998</v>
      </c>
      <c r="J49" s="46">
        <v>-4424686.9899999984</v>
      </c>
      <c r="K49" s="46">
        <v>868331.90999999992</v>
      </c>
      <c r="L49" s="46">
        <v>-51087612.090000004</v>
      </c>
      <c r="M49" s="46">
        <v>52120128.98999998</v>
      </c>
    </row>
    <row r="50" spans="1:13" ht="37.5" x14ac:dyDescent="0.25">
      <c r="A50" s="42"/>
      <c r="B50" s="42"/>
      <c r="C50" s="47" t="s">
        <v>56</v>
      </c>
      <c r="D50" s="44"/>
      <c r="E50" s="44"/>
      <c r="F50" s="44"/>
      <c r="G50" s="58">
        <v>0</v>
      </c>
      <c r="H50" s="8"/>
      <c r="I50" s="44"/>
      <c r="J50" s="44"/>
      <c r="K50" s="44"/>
      <c r="L50" s="58">
        <v>0</v>
      </c>
      <c r="M50" s="33">
        <v>0</v>
      </c>
    </row>
    <row r="51" spans="1:13" ht="25.5" x14ac:dyDescent="0.25">
      <c r="A51" s="42"/>
      <c r="B51" s="42"/>
      <c r="C51" s="48" t="s">
        <v>57</v>
      </c>
      <c r="D51" s="44"/>
      <c r="E51" s="44"/>
      <c r="F51" s="44"/>
      <c r="G51" s="58">
        <v>0</v>
      </c>
      <c r="H51" s="8"/>
      <c r="I51" s="44"/>
      <c r="J51" s="44"/>
      <c r="K51" s="44"/>
      <c r="L51" s="58">
        <v>0</v>
      </c>
      <c r="M51" s="33">
        <v>0</v>
      </c>
    </row>
    <row r="52" spans="1:13" x14ac:dyDescent="0.25">
      <c r="A52" s="42"/>
      <c r="B52" s="42"/>
      <c r="C52" s="45" t="s">
        <v>58</v>
      </c>
      <c r="D52" s="46">
        <v>99156982.530000001</v>
      </c>
      <c r="E52" s="46">
        <v>6334837.7100000018</v>
      </c>
      <c r="F52" s="46">
        <v>-2284079.1599999997</v>
      </c>
      <c r="G52" s="46">
        <v>103207741.07999998</v>
      </c>
      <c r="H52" s="46"/>
      <c r="I52" s="46">
        <v>-47531257.009999998</v>
      </c>
      <c r="J52" s="46">
        <v>-4424686.9899999984</v>
      </c>
      <c r="K52" s="46">
        <v>868331.90999999992</v>
      </c>
      <c r="L52" s="46">
        <v>-51087612.090000004</v>
      </c>
      <c r="M52" s="46">
        <v>52120128.98999998</v>
      </c>
    </row>
    <row r="53" spans="1:13" x14ac:dyDescent="0.25">
      <c r="A53" s="42"/>
      <c r="B53" s="42"/>
      <c r="C53" s="436" t="s">
        <v>59</v>
      </c>
      <c r="D53" s="437"/>
      <c r="E53" s="437"/>
      <c r="F53" s="437"/>
      <c r="G53" s="437"/>
      <c r="H53" s="437"/>
      <c r="I53" s="438"/>
      <c r="J53" s="44"/>
      <c r="K53" s="49"/>
      <c r="L53" s="60"/>
      <c r="M53" s="50"/>
    </row>
    <row r="54" spans="1:13" x14ac:dyDescent="0.25">
      <c r="A54" s="42"/>
      <c r="B54" s="42"/>
      <c r="C54" s="436" t="s">
        <v>60</v>
      </c>
      <c r="D54" s="437"/>
      <c r="E54" s="437"/>
      <c r="F54" s="437"/>
      <c r="G54" s="437"/>
      <c r="H54" s="437"/>
      <c r="I54" s="438"/>
      <c r="J54" s="46">
        <v>-4424686.9899999984</v>
      </c>
      <c r="K54" s="49"/>
      <c r="L54" s="60"/>
      <c r="M54" s="50"/>
    </row>
    <row r="55" spans="1:13" x14ac:dyDescent="0.25">
      <c r="A55" s="8"/>
      <c r="B55" s="8"/>
      <c r="C55" s="8"/>
      <c r="D55" s="8"/>
      <c r="E55" s="8"/>
      <c r="F55" s="8"/>
      <c r="G55" s="8"/>
      <c r="H55" s="8"/>
      <c r="I55" s="8"/>
      <c r="J55" s="8"/>
      <c r="K55" s="8"/>
      <c r="L55" s="8"/>
      <c r="M55" s="8"/>
    </row>
    <row r="56" spans="1:13" x14ac:dyDescent="0.25">
      <c r="A56" s="8"/>
      <c r="B56" s="8"/>
      <c r="C56" s="8"/>
      <c r="D56" s="8"/>
      <c r="E56" s="8"/>
      <c r="F56" s="8"/>
      <c r="G56" s="8"/>
      <c r="H56" s="8"/>
      <c r="I56" s="51" t="s">
        <v>61</v>
      </c>
      <c r="J56" s="55"/>
      <c r="K56" s="8"/>
      <c r="L56" s="8"/>
      <c r="M56" s="8"/>
    </row>
    <row r="57" spans="1:13" x14ac:dyDescent="0.25">
      <c r="A57" s="42">
        <v>10</v>
      </c>
      <c r="B57" s="42"/>
      <c r="C57" s="43" t="s">
        <v>62</v>
      </c>
      <c r="D57" s="8"/>
      <c r="E57" s="8"/>
      <c r="F57" s="8"/>
      <c r="G57" s="8"/>
      <c r="H57" s="8"/>
      <c r="I57" s="55" t="s">
        <v>62</v>
      </c>
      <c r="J57" s="55"/>
      <c r="K57" s="61"/>
      <c r="L57" s="8"/>
      <c r="M57" s="8"/>
    </row>
    <row r="58" spans="1:13" x14ac:dyDescent="0.25">
      <c r="A58" s="42">
        <v>8</v>
      </c>
      <c r="B58" s="42"/>
      <c r="C58" s="43" t="s">
        <v>41</v>
      </c>
      <c r="D58" s="8"/>
      <c r="E58" s="8"/>
      <c r="F58" s="8"/>
      <c r="G58" s="8"/>
      <c r="H58" s="8"/>
      <c r="I58" s="55" t="s">
        <v>41</v>
      </c>
      <c r="J58" s="55"/>
      <c r="K58" s="62"/>
      <c r="L58" s="8"/>
      <c r="M58" s="8"/>
    </row>
    <row r="59" spans="1:13" x14ac:dyDescent="0.25">
      <c r="A59" s="8"/>
      <c r="B59" s="8"/>
      <c r="C59" s="8"/>
      <c r="D59" s="8"/>
      <c r="E59" s="8"/>
      <c r="F59" s="8"/>
      <c r="G59" s="8"/>
      <c r="H59" s="8"/>
      <c r="I59" s="52" t="s">
        <v>63</v>
      </c>
      <c r="J59" s="8"/>
      <c r="K59" s="63">
        <v>-4424686.9899999984</v>
      </c>
      <c r="L59" s="8"/>
      <c r="M59" s="8"/>
    </row>
    <row r="60" spans="1:13" x14ac:dyDescent="0.25">
      <c r="A60" s="8"/>
      <c r="B60" s="8"/>
      <c r="C60" s="8"/>
      <c r="D60" s="8"/>
      <c r="E60" s="8"/>
      <c r="F60" s="8"/>
      <c r="G60" s="8"/>
      <c r="H60" s="8"/>
      <c r="I60" s="8"/>
      <c r="J60" s="8"/>
      <c r="K60" s="8"/>
      <c r="L60" s="8"/>
      <c r="M60" s="8"/>
    </row>
    <row r="61" spans="1:13" s="1" customFormat="1" x14ac:dyDescent="0.25">
      <c r="A61" s="70" t="s">
        <v>64</v>
      </c>
      <c r="B61" s="8"/>
      <c r="C61" s="8"/>
      <c r="D61" s="8"/>
      <c r="E61" s="8"/>
      <c r="F61" s="8"/>
      <c r="G61" s="8"/>
      <c r="H61" s="8"/>
      <c r="I61" s="8"/>
      <c r="J61" s="8"/>
      <c r="K61" s="8"/>
      <c r="L61" s="8"/>
      <c r="M61" s="8"/>
    </row>
    <row r="62" spans="1:13" s="1" customFormat="1" x14ac:dyDescent="0.25">
      <c r="A62" s="8"/>
      <c r="B62" s="8"/>
      <c r="C62" s="8"/>
      <c r="D62" s="8"/>
      <c r="E62" s="8"/>
      <c r="F62" s="8"/>
      <c r="G62" s="8"/>
      <c r="H62" s="8"/>
      <c r="I62" s="8"/>
      <c r="J62" s="8"/>
      <c r="K62" s="8"/>
      <c r="L62" s="8"/>
      <c r="M62" s="8"/>
    </row>
    <row r="63" spans="1:13" s="1" customFormat="1" ht="15" customHeight="1" x14ac:dyDescent="0.25">
      <c r="A63" s="72">
        <v>1</v>
      </c>
      <c r="B63" s="443" t="s">
        <v>65</v>
      </c>
      <c r="C63" s="443"/>
      <c r="D63" s="443"/>
      <c r="E63" s="443"/>
      <c r="F63" s="443"/>
      <c r="G63" s="443"/>
      <c r="H63" s="443"/>
      <c r="I63" s="443"/>
      <c r="J63" s="443"/>
      <c r="K63" s="443"/>
      <c r="L63" s="443"/>
      <c r="M63" s="443"/>
    </row>
    <row r="64" spans="1:13" s="1" customFormat="1" x14ac:dyDescent="0.25">
      <c r="A64" s="8"/>
      <c r="B64" s="443"/>
      <c r="C64" s="443"/>
      <c r="D64" s="443"/>
      <c r="E64" s="443"/>
      <c r="F64" s="443"/>
      <c r="G64" s="443"/>
      <c r="H64" s="443"/>
      <c r="I64" s="443"/>
      <c r="J64" s="443"/>
      <c r="K64" s="443"/>
      <c r="L64" s="443"/>
      <c r="M64" s="443"/>
    </row>
    <row r="65" spans="1:13" s="1" customFormat="1" x14ac:dyDescent="0.25">
      <c r="A65" s="8"/>
      <c r="B65" s="8"/>
      <c r="C65" s="8"/>
      <c r="D65" s="8"/>
      <c r="E65" s="8"/>
      <c r="F65" s="8"/>
      <c r="G65" s="8"/>
      <c r="H65" s="8"/>
      <c r="I65" s="8"/>
      <c r="J65" s="8"/>
      <c r="K65" s="8"/>
      <c r="L65" s="8"/>
      <c r="M65" s="8"/>
    </row>
    <row r="66" spans="1:13" s="1" customFormat="1" ht="15" customHeight="1" x14ac:dyDescent="0.25">
      <c r="A66" s="72">
        <v>2</v>
      </c>
      <c r="B66" s="444" t="s">
        <v>66</v>
      </c>
      <c r="C66" s="444"/>
      <c r="D66" s="444"/>
      <c r="E66" s="444"/>
      <c r="F66" s="444"/>
      <c r="G66" s="444"/>
      <c r="H66" s="444"/>
      <c r="I66" s="444"/>
      <c r="J66" s="444"/>
      <c r="K66" s="444"/>
      <c r="L66" s="444"/>
      <c r="M66" s="444"/>
    </row>
    <row r="67" spans="1:13" s="1" customFormat="1" x14ac:dyDescent="0.25">
      <c r="A67" s="8"/>
      <c r="B67" s="444"/>
      <c r="C67" s="444"/>
      <c r="D67" s="444"/>
      <c r="E67" s="444"/>
      <c r="F67" s="444"/>
      <c r="G67" s="444"/>
      <c r="H67" s="444"/>
      <c r="I67" s="444"/>
      <c r="J67" s="444"/>
      <c r="K67" s="444"/>
      <c r="L67" s="444"/>
      <c r="M67" s="444"/>
    </row>
    <row r="68" spans="1:13" s="1" customFormat="1" x14ac:dyDescent="0.25">
      <c r="A68" s="8"/>
      <c r="B68" s="8"/>
      <c r="C68" s="8"/>
      <c r="D68" s="8"/>
      <c r="E68" s="8"/>
      <c r="F68" s="8"/>
      <c r="G68" s="8"/>
      <c r="H68" s="8"/>
      <c r="I68" s="8"/>
      <c r="J68" s="8"/>
      <c r="K68" s="8"/>
      <c r="L68" s="8"/>
      <c r="M68" s="8"/>
    </row>
    <row r="69" spans="1:13" s="1" customFormat="1" ht="15" customHeight="1" x14ac:dyDescent="0.25">
      <c r="A69" s="72">
        <v>3</v>
      </c>
      <c r="B69" s="445" t="s">
        <v>67</v>
      </c>
      <c r="C69" s="445"/>
      <c r="D69" s="445"/>
      <c r="E69" s="445"/>
      <c r="F69" s="445"/>
      <c r="G69" s="445"/>
      <c r="H69" s="445"/>
      <c r="I69" s="445"/>
      <c r="J69" s="445"/>
      <c r="K69" s="445"/>
      <c r="L69" s="445"/>
      <c r="M69" s="445"/>
    </row>
    <row r="70" spans="1:13" s="1" customFormat="1" x14ac:dyDescent="0.25">
      <c r="A70" s="8"/>
      <c r="B70" s="8"/>
      <c r="C70" s="8"/>
      <c r="D70" s="8"/>
      <c r="E70" s="8"/>
      <c r="F70" s="8"/>
      <c r="G70" s="8"/>
      <c r="H70" s="8"/>
      <c r="I70" s="8"/>
      <c r="J70" s="8"/>
      <c r="K70" s="8"/>
      <c r="L70" s="8"/>
      <c r="M70" s="8"/>
    </row>
    <row r="71" spans="1:13" s="1" customFormat="1" x14ac:dyDescent="0.25">
      <c r="A71" s="72">
        <v>4</v>
      </c>
      <c r="B71" s="69" t="s">
        <v>68</v>
      </c>
      <c r="C71" s="16"/>
      <c r="D71" s="8"/>
      <c r="E71" s="8"/>
      <c r="F71" s="8"/>
      <c r="G71" s="8"/>
      <c r="H71" s="8"/>
      <c r="I71" s="8"/>
      <c r="J71" s="8"/>
      <c r="K71" s="8"/>
      <c r="L71" s="8"/>
      <c r="M71" s="8"/>
    </row>
    <row r="72" spans="1:13" s="1" customFormat="1" x14ac:dyDescent="0.25">
      <c r="A72" s="8"/>
      <c r="B72" s="8"/>
      <c r="C72" s="8"/>
      <c r="D72" s="8"/>
      <c r="E72" s="8"/>
      <c r="F72" s="8"/>
      <c r="G72" s="8"/>
      <c r="H72" s="8"/>
      <c r="I72" s="8"/>
      <c r="J72" s="8"/>
      <c r="K72" s="8"/>
      <c r="L72" s="8"/>
      <c r="M72" s="8"/>
    </row>
    <row r="73" spans="1:13" s="1" customFormat="1" x14ac:dyDescent="0.25">
      <c r="A73" s="72">
        <v>5</v>
      </c>
      <c r="B73" s="71" t="s">
        <v>69</v>
      </c>
      <c r="C73" s="8"/>
      <c r="D73" s="8"/>
      <c r="E73" s="8"/>
      <c r="F73" s="8"/>
      <c r="G73" s="8"/>
      <c r="H73" s="8"/>
      <c r="I73" s="8"/>
      <c r="J73" s="8"/>
      <c r="K73" s="8"/>
      <c r="L73" s="8"/>
      <c r="M73" s="8"/>
    </row>
    <row r="74" spans="1:13" s="1" customFormat="1" x14ac:dyDescent="0.25">
      <c r="A74" s="8"/>
      <c r="B74" s="8"/>
      <c r="C74" s="8"/>
      <c r="D74" s="8"/>
      <c r="E74" s="8"/>
      <c r="F74" s="8"/>
      <c r="G74" s="8"/>
      <c r="H74" s="8"/>
      <c r="I74" s="8"/>
      <c r="J74" s="8"/>
      <c r="K74" s="8"/>
      <c r="L74" s="8"/>
      <c r="M74" s="8"/>
    </row>
    <row r="75" spans="1:13" s="1" customFormat="1" ht="15" customHeight="1" x14ac:dyDescent="0.25">
      <c r="A75" s="72">
        <v>6</v>
      </c>
      <c r="B75" s="445" t="s">
        <v>70</v>
      </c>
      <c r="C75" s="445"/>
      <c r="D75" s="445"/>
      <c r="E75" s="445"/>
      <c r="F75" s="445"/>
      <c r="G75" s="445"/>
      <c r="H75" s="445"/>
      <c r="I75" s="445"/>
      <c r="J75" s="445"/>
      <c r="K75" s="445"/>
      <c r="L75" s="445"/>
      <c r="M75" s="445"/>
    </row>
    <row r="76" spans="1:13" s="1" customFormat="1" x14ac:dyDescent="0.25">
      <c r="A76" s="8"/>
      <c r="B76" s="445"/>
      <c r="C76" s="445"/>
      <c r="D76" s="445"/>
      <c r="E76" s="445"/>
      <c r="F76" s="445"/>
      <c r="G76" s="445"/>
      <c r="H76" s="445"/>
      <c r="I76" s="445"/>
      <c r="J76" s="445"/>
      <c r="K76" s="445"/>
      <c r="L76" s="445"/>
      <c r="M76" s="445"/>
    </row>
    <row r="77" spans="1:13" s="1" customFormat="1" x14ac:dyDescent="0.25">
      <c r="A77" s="8"/>
      <c r="B77" s="8"/>
      <c r="C77" s="8"/>
      <c r="D77" s="8"/>
      <c r="E77" s="8"/>
      <c r="F77" s="8"/>
      <c r="G77" s="8"/>
      <c r="H77" s="8"/>
      <c r="I77" s="8"/>
      <c r="J77" s="8"/>
      <c r="K77" s="8"/>
      <c r="L77" s="8"/>
      <c r="M77" s="8"/>
    </row>
    <row r="78" spans="1:13" ht="18" x14ac:dyDescent="0.25">
      <c r="A78" s="439" t="s">
        <v>0</v>
      </c>
      <c r="B78" s="439"/>
      <c r="C78" s="439"/>
      <c r="D78" s="439"/>
      <c r="E78" s="439"/>
      <c r="F78" s="439"/>
      <c r="G78" s="439"/>
      <c r="H78" s="439"/>
      <c r="I78" s="439"/>
      <c r="J78" s="439"/>
      <c r="K78" s="439"/>
      <c r="L78" s="439"/>
      <c r="M78" s="439"/>
    </row>
    <row r="79" spans="1:13" ht="21" x14ac:dyDescent="0.25">
      <c r="A79" s="439" t="s">
        <v>1</v>
      </c>
      <c r="B79" s="439"/>
      <c r="C79" s="439"/>
      <c r="D79" s="439"/>
      <c r="E79" s="439"/>
      <c r="F79" s="439"/>
      <c r="G79" s="439"/>
      <c r="H79" s="439"/>
      <c r="I79" s="439"/>
      <c r="J79" s="439"/>
      <c r="K79" s="439"/>
      <c r="L79" s="439"/>
      <c r="M79" s="439"/>
    </row>
    <row r="80" spans="1:13" x14ac:dyDescent="0.25">
      <c r="A80" s="8"/>
      <c r="B80" s="8"/>
      <c r="C80" s="8"/>
      <c r="D80" s="8"/>
      <c r="E80" s="8"/>
      <c r="F80" s="8"/>
      <c r="G80" s="8"/>
      <c r="H80" s="14"/>
      <c r="I80" s="8"/>
      <c r="J80" s="8"/>
      <c r="K80" s="8"/>
      <c r="L80" s="8"/>
      <c r="M80" s="8"/>
    </row>
    <row r="81" spans="1:13" x14ac:dyDescent="0.25">
      <c r="A81" s="8"/>
      <c r="B81" s="8"/>
      <c r="C81" s="8"/>
      <c r="D81" s="8"/>
      <c r="E81" s="17" t="s">
        <v>2</v>
      </c>
      <c r="F81" s="56" t="s">
        <v>3</v>
      </c>
      <c r="G81" s="65" t="s">
        <v>71</v>
      </c>
      <c r="H81" s="14"/>
      <c r="I81" s="8"/>
      <c r="J81" s="8"/>
      <c r="K81" s="8"/>
      <c r="L81" s="8"/>
      <c r="M81" s="8"/>
    </row>
    <row r="82" spans="1:13" x14ac:dyDescent="0.25">
      <c r="A82" s="8"/>
      <c r="B82" s="8"/>
      <c r="C82" s="16"/>
      <c r="D82" s="8"/>
      <c r="E82" s="17" t="s">
        <v>4</v>
      </c>
      <c r="F82" s="19">
        <v>2012</v>
      </c>
      <c r="G82" s="20"/>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440" t="s">
        <v>5</v>
      </c>
      <c r="E84" s="441"/>
      <c r="F84" s="441"/>
      <c r="G84" s="442"/>
      <c r="H84" s="8"/>
      <c r="I84" s="21"/>
      <c r="J84" s="22" t="s">
        <v>6</v>
      </c>
      <c r="K84" s="22"/>
      <c r="L84" s="23"/>
      <c r="M84" s="18"/>
    </row>
    <row r="85" spans="1:13" ht="40.5" x14ac:dyDescent="0.25">
      <c r="A85" s="24" t="s">
        <v>7</v>
      </c>
      <c r="B85" s="24" t="s">
        <v>8</v>
      </c>
      <c r="C85" s="25" t="s">
        <v>9</v>
      </c>
      <c r="D85" s="24" t="s">
        <v>10</v>
      </c>
      <c r="E85" s="26" t="s">
        <v>11</v>
      </c>
      <c r="F85" s="26" t="s">
        <v>12</v>
      </c>
      <c r="G85" s="24" t="s">
        <v>13</v>
      </c>
      <c r="H85" s="27"/>
      <c r="I85" s="28" t="s">
        <v>10</v>
      </c>
      <c r="J85" s="29" t="s">
        <v>14</v>
      </c>
      <c r="K85" s="29" t="s">
        <v>12</v>
      </c>
      <c r="L85" s="30" t="s">
        <v>13</v>
      </c>
      <c r="M85" s="24" t="s">
        <v>15</v>
      </c>
    </row>
    <row r="86" spans="1:13" ht="25.5" x14ac:dyDescent="0.25">
      <c r="A86" s="15">
        <v>12</v>
      </c>
      <c r="B86" s="53">
        <v>1611</v>
      </c>
      <c r="C86" s="31" t="s">
        <v>16</v>
      </c>
      <c r="D86" s="57">
        <v>1136391.1499999997</v>
      </c>
      <c r="E86" s="64">
        <v>136843.37</v>
      </c>
      <c r="F86" s="64">
        <v>-388689.6</v>
      </c>
      <c r="G86" s="58">
        <v>884544.91999999958</v>
      </c>
      <c r="H86" s="32"/>
      <c r="I86" s="59">
        <v>-544506.58000000007</v>
      </c>
      <c r="J86" s="64">
        <v>-215730.57</v>
      </c>
      <c r="K86" s="64">
        <v>388689.6</v>
      </c>
      <c r="L86" s="58">
        <v>-371547.55000000016</v>
      </c>
      <c r="M86" s="33">
        <v>512997.36999999941</v>
      </c>
    </row>
    <row r="87" spans="1:13" ht="25.5" x14ac:dyDescent="0.25">
      <c r="A87" s="15" t="s">
        <v>17</v>
      </c>
      <c r="B87" s="53">
        <v>1612</v>
      </c>
      <c r="C87" s="31" t="s">
        <v>18</v>
      </c>
      <c r="D87" s="57">
        <v>510698.12</v>
      </c>
      <c r="E87" s="64">
        <v>0</v>
      </c>
      <c r="F87" s="64">
        <v>0</v>
      </c>
      <c r="G87" s="58">
        <v>510698.12</v>
      </c>
      <c r="H87" s="32"/>
      <c r="I87" s="59">
        <v>-84096.76999999999</v>
      </c>
      <c r="J87" s="64">
        <v>-16350.47</v>
      </c>
      <c r="K87" s="64">
        <v>0</v>
      </c>
      <c r="L87" s="58">
        <v>-100447.23999999999</v>
      </c>
      <c r="M87" s="33">
        <v>410250.88</v>
      </c>
    </row>
    <row r="88" spans="1:13" x14ac:dyDescent="0.25">
      <c r="A88" s="15" t="s">
        <v>19</v>
      </c>
      <c r="B88" s="34">
        <v>1805</v>
      </c>
      <c r="C88" s="35" t="s">
        <v>20</v>
      </c>
      <c r="D88" s="57">
        <v>3139179.6700000004</v>
      </c>
      <c r="E88" s="64">
        <v>1836821.21</v>
      </c>
      <c r="F88" s="64">
        <v>-1366609.84</v>
      </c>
      <c r="G88" s="58">
        <v>3609391.040000001</v>
      </c>
      <c r="H88" s="32"/>
      <c r="I88" s="59">
        <v>0</v>
      </c>
      <c r="J88" s="64">
        <v>0</v>
      </c>
      <c r="K88" s="64">
        <v>0</v>
      </c>
      <c r="L88" s="58">
        <v>0</v>
      </c>
      <c r="M88" s="33">
        <v>3609391.040000001</v>
      </c>
    </row>
    <row r="89" spans="1:13" x14ac:dyDescent="0.25">
      <c r="A89" s="15">
        <v>47</v>
      </c>
      <c r="B89" s="34">
        <v>1808</v>
      </c>
      <c r="C89" s="36" t="s">
        <v>21</v>
      </c>
      <c r="D89" s="57">
        <v>0</v>
      </c>
      <c r="E89" s="64">
        <v>0</v>
      </c>
      <c r="F89" s="64">
        <v>0</v>
      </c>
      <c r="G89" s="58">
        <v>0</v>
      </c>
      <c r="H89" s="32"/>
      <c r="I89" s="59">
        <v>0</v>
      </c>
      <c r="J89" s="64">
        <v>0</v>
      </c>
      <c r="K89" s="64">
        <v>0</v>
      </c>
      <c r="L89" s="58">
        <v>0</v>
      </c>
      <c r="M89" s="33">
        <v>0</v>
      </c>
    </row>
    <row r="90" spans="1:13" x14ac:dyDescent="0.25">
      <c r="A90" s="15">
        <v>13</v>
      </c>
      <c r="B90" s="34">
        <v>1810</v>
      </c>
      <c r="C90" s="36" t="s">
        <v>22</v>
      </c>
      <c r="D90" s="57">
        <v>0</v>
      </c>
      <c r="E90" s="64">
        <v>0</v>
      </c>
      <c r="F90" s="64">
        <v>0</v>
      </c>
      <c r="G90" s="58">
        <v>0</v>
      </c>
      <c r="H90" s="32"/>
      <c r="I90" s="59">
        <v>0</v>
      </c>
      <c r="J90" s="64">
        <v>0</v>
      </c>
      <c r="K90" s="64">
        <v>0</v>
      </c>
      <c r="L90" s="58">
        <v>0</v>
      </c>
      <c r="M90" s="33">
        <v>0</v>
      </c>
    </row>
    <row r="91" spans="1:13" ht="25.5" x14ac:dyDescent="0.25">
      <c r="A91" s="15">
        <v>47</v>
      </c>
      <c r="B91" s="34">
        <v>1815</v>
      </c>
      <c r="C91" s="36" t="s">
        <v>23</v>
      </c>
      <c r="D91" s="57">
        <v>0</v>
      </c>
      <c r="E91" s="64">
        <v>0</v>
      </c>
      <c r="F91" s="64">
        <v>0</v>
      </c>
      <c r="G91" s="58">
        <v>0</v>
      </c>
      <c r="H91" s="32"/>
      <c r="I91" s="59">
        <v>0</v>
      </c>
      <c r="J91" s="64">
        <v>0</v>
      </c>
      <c r="K91" s="64">
        <v>0</v>
      </c>
      <c r="L91" s="58">
        <v>0</v>
      </c>
      <c r="M91" s="33">
        <v>0</v>
      </c>
    </row>
    <row r="92" spans="1:13" ht="25.5" x14ac:dyDescent="0.25">
      <c r="A92" s="15">
        <v>47</v>
      </c>
      <c r="B92" s="34">
        <v>1820</v>
      </c>
      <c r="C92" s="31" t="s">
        <v>24</v>
      </c>
      <c r="D92" s="57">
        <v>8558910.1899999995</v>
      </c>
      <c r="E92" s="64">
        <v>18734.72</v>
      </c>
      <c r="F92" s="64">
        <v>0</v>
      </c>
      <c r="G92" s="58">
        <v>8577644.9100000001</v>
      </c>
      <c r="H92" s="32"/>
      <c r="I92" s="59">
        <v>-4529643.6900000004</v>
      </c>
      <c r="J92" s="64">
        <v>-161341.07</v>
      </c>
      <c r="K92" s="64">
        <v>0</v>
      </c>
      <c r="L92" s="58">
        <v>-4690984.7600000007</v>
      </c>
      <c r="M92" s="33">
        <v>3886660.1499999994</v>
      </c>
    </row>
    <row r="93" spans="1:13" x14ac:dyDescent="0.25">
      <c r="A93" s="15">
        <v>47</v>
      </c>
      <c r="B93" s="34">
        <v>1825</v>
      </c>
      <c r="C93" s="36" t="s">
        <v>25</v>
      </c>
      <c r="D93" s="57">
        <v>0</v>
      </c>
      <c r="E93" s="64">
        <v>0</v>
      </c>
      <c r="F93" s="64">
        <v>0</v>
      </c>
      <c r="G93" s="58">
        <v>0</v>
      </c>
      <c r="H93" s="32"/>
      <c r="I93" s="59">
        <v>0</v>
      </c>
      <c r="J93" s="64">
        <v>0</v>
      </c>
      <c r="K93" s="64">
        <v>0</v>
      </c>
      <c r="L93" s="58">
        <v>0</v>
      </c>
      <c r="M93" s="33">
        <v>0</v>
      </c>
    </row>
    <row r="94" spans="1:13" x14ac:dyDescent="0.25">
      <c r="A94" s="15">
        <v>47</v>
      </c>
      <c r="B94" s="34">
        <v>1830</v>
      </c>
      <c r="C94" s="36" t="s">
        <v>26</v>
      </c>
      <c r="D94" s="57">
        <v>14368216.049999999</v>
      </c>
      <c r="E94" s="64">
        <v>3273143.9</v>
      </c>
      <c r="F94" s="64">
        <v>0</v>
      </c>
      <c r="G94" s="58">
        <v>17641359.949999999</v>
      </c>
      <c r="H94" s="32"/>
      <c r="I94" s="59">
        <v>-6751285.1899999995</v>
      </c>
      <c r="J94" s="64">
        <v>-215423.1</v>
      </c>
      <c r="K94" s="64">
        <v>0</v>
      </c>
      <c r="L94" s="58">
        <v>-6966708.2899999991</v>
      </c>
      <c r="M94" s="33">
        <v>10674651.66</v>
      </c>
    </row>
    <row r="95" spans="1:13" x14ac:dyDescent="0.25">
      <c r="A95" s="15">
        <v>47</v>
      </c>
      <c r="B95" s="34">
        <v>1835</v>
      </c>
      <c r="C95" s="36" t="s">
        <v>27</v>
      </c>
      <c r="D95" s="57">
        <v>16377556.849999998</v>
      </c>
      <c r="E95" s="64">
        <v>1770398.3399999999</v>
      </c>
      <c r="F95" s="64">
        <v>0</v>
      </c>
      <c r="G95" s="58">
        <v>18147955.189999998</v>
      </c>
      <c r="H95" s="32"/>
      <c r="I95" s="59">
        <v>-8036058.7499999991</v>
      </c>
      <c r="J95" s="64">
        <v>-222906.44</v>
      </c>
      <c r="K95" s="64">
        <v>0</v>
      </c>
      <c r="L95" s="58">
        <v>-8258965.1899999995</v>
      </c>
      <c r="M95" s="33">
        <v>9888989.9999999981</v>
      </c>
    </row>
    <row r="96" spans="1:13" x14ac:dyDescent="0.25">
      <c r="A96" s="15">
        <v>47</v>
      </c>
      <c r="B96" s="34">
        <v>1840</v>
      </c>
      <c r="C96" s="36" t="s">
        <v>28</v>
      </c>
      <c r="D96" s="57">
        <v>8594838.660000002</v>
      </c>
      <c r="E96" s="64">
        <v>285515.27</v>
      </c>
      <c r="F96" s="64">
        <v>0</v>
      </c>
      <c r="G96" s="58">
        <v>8880353.9300000016</v>
      </c>
      <c r="H96" s="32"/>
      <c r="I96" s="59">
        <v>-3998650.0700000003</v>
      </c>
      <c r="J96" s="64">
        <v>-146546.85999999999</v>
      </c>
      <c r="K96" s="64">
        <v>0</v>
      </c>
      <c r="L96" s="58">
        <v>-4145196.93</v>
      </c>
      <c r="M96" s="33">
        <v>4735157.0000000019</v>
      </c>
    </row>
    <row r="97" spans="1:13" x14ac:dyDescent="0.25">
      <c r="A97" s="15">
        <v>47</v>
      </c>
      <c r="B97" s="34">
        <v>1845</v>
      </c>
      <c r="C97" s="36" t="s">
        <v>29</v>
      </c>
      <c r="D97" s="57">
        <v>24704689.570000004</v>
      </c>
      <c r="E97" s="64">
        <v>1003795.59</v>
      </c>
      <c r="F97" s="64">
        <v>0</v>
      </c>
      <c r="G97" s="58">
        <v>25708485.160000004</v>
      </c>
      <c r="H97" s="32"/>
      <c r="I97" s="59">
        <v>-12876027.500000002</v>
      </c>
      <c r="J97" s="64">
        <v>-425828.67</v>
      </c>
      <c r="K97" s="64">
        <v>0</v>
      </c>
      <c r="L97" s="58">
        <v>-13301856.170000002</v>
      </c>
      <c r="M97" s="33">
        <v>12406628.990000002</v>
      </c>
    </row>
    <row r="98" spans="1:13" x14ac:dyDescent="0.25">
      <c r="A98" s="15">
        <v>47</v>
      </c>
      <c r="B98" s="34">
        <v>1850</v>
      </c>
      <c r="C98" s="36" t="s">
        <v>30</v>
      </c>
      <c r="D98" s="57">
        <v>17161916.050000001</v>
      </c>
      <c r="E98" s="64">
        <v>1024432.8200000001</v>
      </c>
      <c r="F98" s="64">
        <v>0</v>
      </c>
      <c r="G98" s="58">
        <v>18186348.870000001</v>
      </c>
      <c r="H98" s="32"/>
      <c r="I98" s="59">
        <v>-8028348.0499999998</v>
      </c>
      <c r="J98" s="64">
        <v>-356959.55</v>
      </c>
      <c r="K98" s="64">
        <v>0</v>
      </c>
      <c r="L98" s="58">
        <v>-8385307.5999999996</v>
      </c>
      <c r="M98" s="33">
        <v>9801041.2700000014</v>
      </c>
    </row>
    <row r="99" spans="1:13" x14ac:dyDescent="0.25">
      <c r="A99" s="15">
        <v>47</v>
      </c>
      <c r="B99" s="34">
        <v>1855</v>
      </c>
      <c r="C99" s="36" t="s">
        <v>31</v>
      </c>
      <c r="D99" s="57">
        <v>8757744.379999999</v>
      </c>
      <c r="E99" s="64">
        <v>869099.76</v>
      </c>
      <c r="F99" s="64">
        <v>0</v>
      </c>
      <c r="G99" s="58">
        <v>9626844.1399999987</v>
      </c>
      <c r="H99" s="32"/>
      <c r="I99" s="59">
        <v>-1827774.1400000001</v>
      </c>
      <c r="J99" s="64">
        <v>-160382.62</v>
      </c>
      <c r="K99" s="64">
        <v>0</v>
      </c>
      <c r="L99" s="58">
        <v>-1988156.7600000002</v>
      </c>
      <c r="M99" s="33">
        <v>7638687.379999999</v>
      </c>
    </row>
    <row r="100" spans="1:13" x14ac:dyDescent="0.25">
      <c r="A100" s="15">
        <v>47</v>
      </c>
      <c r="B100" s="34">
        <v>1860</v>
      </c>
      <c r="C100" s="36" t="s">
        <v>32</v>
      </c>
      <c r="D100" s="57">
        <v>3780334.5700000008</v>
      </c>
      <c r="E100" s="64">
        <v>12557.15</v>
      </c>
      <c r="F100" s="64">
        <v>-11594.18</v>
      </c>
      <c r="G100" s="58">
        <v>3781297.5400000005</v>
      </c>
      <c r="H100" s="32"/>
      <c r="I100" s="59">
        <v>-1711758.0799999996</v>
      </c>
      <c r="J100" s="64">
        <v>-127980.04</v>
      </c>
      <c r="K100" s="64">
        <v>6857.18</v>
      </c>
      <c r="L100" s="58">
        <v>-1832880.9399999997</v>
      </c>
      <c r="M100" s="33">
        <v>1948416.6000000008</v>
      </c>
    </row>
    <row r="101" spans="1:13" x14ac:dyDescent="0.25">
      <c r="A101" s="15">
        <v>47</v>
      </c>
      <c r="B101" s="34">
        <v>1860</v>
      </c>
      <c r="C101" s="35" t="s">
        <v>33</v>
      </c>
      <c r="D101" s="57">
        <v>6933229.3600000003</v>
      </c>
      <c r="E101" s="64">
        <v>284679.13</v>
      </c>
      <c r="F101" s="64">
        <v>-66600</v>
      </c>
      <c r="G101" s="58">
        <v>7151308.4900000002</v>
      </c>
      <c r="H101" s="32"/>
      <c r="I101" s="59">
        <v>-1522215.52</v>
      </c>
      <c r="J101" s="64">
        <v>-469707.59</v>
      </c>
      <c r="K101" s="64">
        <v>22200</v>
      </c>
      <c r="L101" s="58">
        <v>-1969723.11</v>
      </c>
      <c r="M101" s="33">
        <v>5181585.38</v>
      </c>
    </row>
    <row r="102" spans="1:13" x14ac:dyDescent="0.25">
      <c r="A102" s="15" t="s">
        <v>19</v>
      </c>
      <c r="B102" s="34">
        <v>1905</v>
      </c>
      <c r="C102" s="35" t="s">
        <v>20</v>
      </c>
      <c r="D102" s="57">
        <v>0</v>
      </c>
      <c r="E102" s="64">
        <v>0</v>
      </c>
      <c r="F102" s="64">
        <v>0</v>
      </c>
      <c r="G102" s="58">
        <v>0</v>
      </c>
      <c r="H102" s="32"/>
      <c r="I102" s="59">
        <v>0</v>
      </c>
      <c r="J102" s="64">
        <v>0</v>
      </c>
      <c r="K102" s="64">
        <v>0</v>
      </c>
      <c r="L102" s="58">
        <v>0</v>
      </c>
      <c r="M102" s="33">
        <v>0</v>
      </c>
    </row>
    <row r="103" spans="1:13" x14ac:dyDescent="0.25">
      <c r="A103" s="15">
        <v>47</v>
      </c>
      <c r="B103" s="34">
        <v>1908</v>
      </c>
      <c r="C103" s="36" t="s">
        <v>34</v>
      </c>
      <c r="D103" s="57">
        <v>277609.57000000007</v>
      </c>
      <c r="E103" s="64">
        <v>4095</v>
      </c>
      <c r="F103" s="64">
        <v>0</v>
      </c>
      <c r="G103" s="58">
        <v>281704.57000000007</v>
      </c>
      <c r="H103" s="32"/>
      <c r="I103" s="59">
        <v>-70686.579999999987</v>
      </c>
      <c r="J103" s="64">
        <v>-8370.42</v>
      </c>
      <c r="K103" s="64">
        <v>0</v>
      </c>
      <c r="L103" s="58">
        <v>-79056.999999999985</v>
      </c>
      <c r="M103" s="33">
        <v>202647.57000000007</v>
      </c>
    </row>
    <row r="104" spans="1:13" x14ac:dyDescent="0.25">
      <c r="A104" s="15">
        <v>13</v>
      </c>
      <c r="B104" s="34">
        <v>1910</v>
      </c>
      <c r="C104" s="36" t="s">
        <v>22</v>
      </c>
      <c r="D104" s="57">
        <v>948396.19000000018</v>
      </c>
      <c r="E104" s="64">
        <v>92733.69</v>
      </c>
      <c r="F104" s="64">
        <v>-29109.17</v>
      </c>
      <c r="G104" s="58">
        <v>1012020.7100000001</v>
      </c>
      <c r="H104" s="32"/>
      <c r="I104" s="59">
        <v>-377464.97000000003</v>
      </c>
      <c r="J104" s="64">
        <v>-144780.88</v>
      </c>
      <c r="K104" s="64">
        <v>29109.17</v>
      </c>
      <c r="L104" s="58">
        <v>-493136.68000000005</v>
      </c>
      <c r="M104" s="33">
        <v>518884.03</v>
      </c>
    </row>
    <row r="105" spans="1:13" ht="25.5" x14ac:dyDescent="0.25">
      <c r="A105" s="15">
        <v>8</v>
      </c>
      <c r="B105" s="34">
        <v>1915</v>
      </c>
      <c r="C105" s="36" t="s">
        <v>35</v>
      </c>
      <c r="D105" s="57">
        <v>351419.67000000004</v>
      </c>
      <c r="E105" s="64">
        <v>1617</v>
      </c>
      <c r="F105" s="64">
        <v>-19923.41</v>
      </c>
      <c r="G105" s="58">
        <v>333113.26000000007</v>
      </c>
      <c r="H105" s="32"/>
      <c r="I105" s="59">
        <v>-156526.85999999999</v>
      </c>
      <c r="J105" s="64">
        <v>-32954.080000000002</v>
      </c>
      <c r="K105" s="64">
        <v>19923.59</v>
      </c>
      <c r="L105" s="58">
        <v>-169557.35</v>
      </c>
      <c r="M105" s="33">
        <v>163555.91000000006</v>
      </c>
    </row>
    <row r="106" spans="1:13" ht="25.5" x14ac:dyDescent="0.25">
      <c r="A106" s="15">
        <v>8</v>
      </c>
      <c r="B106" s="34">
        <v>1915</v>
      </c>
      <c r="C106" s="36" t="s">
        <v>36</v>
      </c>
      <c r="D106" s="57">
        <v>0</v>
      </c>
      <c r="E106" s="64">
        <v>0</v>
      </c>
      <c r="F106" s="64"/>
      <c r="G106" s="58">
        <v>0</v>
      </c>
      <c r="H106" s="32"/>
      <c r="I106" s="59">
        <v>0</v>
      </c>
      <c r="J106" s="64"/>
      <c r="K106" s="64"/>
      <c r="L106" s="58">
        <v>0</v>
      </c>
      <c r="M106" s="33">
        <v>0</v>
      </c>
    </row>
    <row r="107" spans="1:13" x14ac:dyDescent="0.25">
      <c r="A107" s="15">
        <v>10</v>
      </c>
      <c r="B107" s="34">
        <v>1920</v>
      </c>
      <c r="C107" s="36" t="s">
        <v>37</v>
      </c>
      <c r="D107" s="57">
        <v>539605.16999999993</v>
      </c>
      <c r="E107" s="64">
        <v>69710.039999999994</v>
      </c>
      <c r="F107" s="64">
        <v>-207285.19</v>
      </c>
      <c r="G107" s="58">
        <v>402030.01999999996</v>
      </c>
      <c r="H107" s="32"/>
      <c r="I107" s="59">
        <v>-293860.73000000004</v>
      </c>
      <c r="J107" s="64">
        <v>-84470.68</v>
      </c>
      <c r="K107" s="64">
        <v>207285.19</v>
      </c>
      <c r="L107" s="58">
        <v>-171046.22000000003</v>
      </c>
      <c r="M107" s="33">
        <v>230983.79999999993</v>
      </c>
    </row>
    <row r="108" spans="1:13" ht="25.5" x14ac:dyDescent="0.25">
      <c r="A108" s="15">
        <v>45</v>
      </c>
      <c r="B108" s="37">
        <v>1920</v>
      </c>
      <c r="C108" s="31" t="s">
        <v>38</v>
      </c>
      <c r="D108" s="57">
        <v>0</v>
      </c>
      <c r="E108" s="64">
        <v>0</v>
      </c>
      <c r="F108" s="64">
        <v>0</v>
      </c>
      <c r="G108" s="58">
        <v>0</v>
      </c>
      <c r="H108" s="32"/>
      <c r="I108" s="59">
        <v>0</v>
      </c>
      <c r="J108" s="64">
        <v>0</v>
      </c>
      <c r="K108" s="64">
        <v>0</v>
      </c>
      <c r="L108" s="58">
        <v>0</v>
      </c>
      <c r="M108" s="33">
        <v>0</v>
      </c>
    </row>
    <row r="109" spans="1:13" ht="25.5" x14ac:dyDescent="0.25">
      <c r="A109" s="15">
        <v>45.1</v>
      </c>
      <c r="B109" s="37">
        <v>1920</v>
      </c>
      <c r="C109" s="31" t="s">
        <v>39</v>
      </c>
      <c r="D109" s="57">
        <v>0</v>
      </c>
      <c r="E109" s="64">
        <v>0</v>
      </c>
      <c r="F109" s="64">
        <v>0</v>
      </c>
      <c r="G109" s="58">
        <v>0</v>
      </c>
      <c r="H109" s="32"/>
      <c r="I109" s="59">
        <v>0</v>
      </c>
      <c r="J109" s="64">
        <v>0</v>
      </c>
      <c r="K109" s="64">
        <v>0</v>
      </c>
      <c r="L109" s="58">
        <v>0</v>
      </c>
      <c r="M109" s="33">
        <v>0</v>
      </c>
    </row>
    <row r="110" spans="1:13" x14ac:dyDescent="0.25">
      <c r="A110" s="15">
        <v>10</v>
      </c>
      <c r="B110" s="53">
        <v>1930</v>
      </c>
      <c r="C110" s="36" t="s">
        <v>40</v>
      </c>
      <c r="D110" s="57">
        <v>2457126.3800000008</v>
      </c>
      <c r="E110" s="64">
        <v>512446.81</v>
      </c>
      <c r="F110" s="64">
        <v>0</v>
      </c>
      <c r="G110" s="58">
        <v>2969573.1900000009</v>
      </c>
      <c r="H110" s="32"/>
      <c r="I110" s="59">
        <v>-1576976.3199999998</v>
      </c>
      <c r="J110" s="64">
        <v>-183555.53</v>
      </c>
      <c r="K110" s="64">
        <v>0</v>
      </c>
      <c r="L110" s="58">
        <v>-1760531.8499999999</v>
      </c>
      <c r="M110" s="33">
        <v>1209041.340000001</v>
      </c>
    </row>
    <row r="111" spans="1:13" x14ac:dyDescent="0.25">
      <c r="A111" s="15">
        <v>8</v>
      </c>
      <c r="B111" s="53">
        <v>1935</v>
      </c>
      <c r="C111" s="36" t="s">
        <v>41</v>
      </c>
      <c r="D111" s="57">
        <v>80332.180000000022</v>
      </c>
      <c r="E111" s="64">
        <v>0</v>
      </c>
      <c r="F111" s="64">
        <v>-14126.3</v>
      </c>
      <c r="G111" s="58">
        <v>66205.880000000019</v>
      </c>
      <c r="H111" s="32"/>
      <c r="I111" s="59">
        <v>-61132.21</v>
      </c>
      <c r="J111" s="64">
        <v>-6062.51</v>
      </c>
      <c r="K111" s="64">
        <v>14126.3</v>
      </c>
      <c r="L111" s="58">
        <v>-53068.42</v>
      </c>
      <c r="M111" s="33">
        <v>13137.460000000021</v>
      </c>
    </row>
    <row r="112" spans="1:13" x14ac:dyDescent="0.25">
      <c r="A112" s="15">
        <v>8</v>
      </c>
      <c r="B112" s="53">
        <v>1940</v>
      </c>
      <c r="C112" s="36" t="s">
        <v>42</v>
      </c>
      <c r="D112" s="57">
        <v>236013.69999999998</v>
      </c>
      <c r="E112" s="64">
        <v>45084.72</v>
      </c>
      <c r="F112" s="64">
        <v>-29593.7</v>
      </c>
      <c r="G112" s="58">
        <v>251504.71999999997</v>
      </c>
      <c r="H112" s="32"/>
      <c r="I112" s="59">
        <v>-125840.32000000004</v>
      </c>
      <c r="J112" s="64">
        <v>-22435.43</v>
      </c>
      <c r="K112" s="64">
        <v>29593.7</v>
      </c>
      <c r="L112" s="58">
        <v>-118682.05000000003</v>
      </c>
      <c r="M112" s="33">
        <v>132822.66999999993</v>
      </c>
    </row>
    <row r="113" spans="1:13" x14ac:dyDescent="0.25">
      <c r="A113" s="15">
        <v>8</v>
      </c>
      <c r="B113" s="53">
        <v>1945</v>
      </c>
      <c r="C113" s="36" t="s">
        <v>43</v>
      </c>
      <c r="D113" s="57">
        <v>100319.91</v>
      </c>
      <c r="E113" s="64">
        <v>0</v>
      </c>
      <c r="F113" s="64">
        <v>-3007.2</v>
      </c>
      <c r="G113" s="58">
        <v>97312.71</v>
      </c>
      <c r="H113" s="32"/>
      <c r="I113" s="59">
        <v>-58957.79</v>
      </c>
      <c r="J113" s="64">
        <v>-9601.7099999999991</v>
      </c>
      <c r="K113" s="64">
        <v>3007.2</v>
      </c>
      <c r="L113" s="58">
        <v>-65552.3</v>
      </c>
      <c r="M113" s="33">
        <v>31760.410000000003</v>
      </c>
    </row>
    <row r="114" spans="1:13" x14ac:dyDescent="0.25">
      <c r="A114" s="15">
        <v>8</v>
      </c>
      <c r="B114" s="53">
        <v>1950</v>
      </c>
      <c r="C114" s="36" t="s">
        <v>44</v>
      </c>
      <c r="D114" s="57">
        <v>0</v>
      </c>
      <c r="E114" s="64">
        <v>0</v>
      </c>
      <c r="F114" s="64">
        <v>0</v>
      </c>
      <c r="G114" s="58">
        <v>0</v>
      </c>
      <c r="H114" s="32"/>
      <c r="I114" s="59">
        <v>0</v>
      </c>
      <c r="J114" s="64">
        <v>0</v>
      </c>
      <c r="K114" s="64">
        <v>0</v>
      </c>
      <c r="L114" s="58">
        <v>0</v>
      </c>
      <c r="M114" s="33">
        <v>0</v>
      </c>
    </row>
    <row r="115" spans="1:13" x14ac:dyDescent="0.25">
      <c r="A115" s="15">
        <v>8</v>
      </c>
      <c r="B115" s="53">
        <v>1955</v>
      </c>
      <c r="C115" s="36" t="s">
        <v>45</v>
      </c>
      <c r="D115" s="57">
        <v>0</v>
      </c>
      <c r="E115" s="64">
        <v>0</v>
      </c>
      <c r="F115" s="64">
        <v>0</v>
      </c>
      <c r="G115" s="58">
        <v>0</v>
      </c>
      <c r="H115" s="32"/>
      <c r="I115" s="59">
        <v>0</v>
      </c>
      <c r="J115" s="64">
        <v>0</v>
      </c>
      <c r="K115" s="64">
        <v>0</v>
      </c>
      <c r="L115" s="58">
        <v>0</v>
      </c>
      <c r="M115" s="33">
        <v>0</v>
      </c>
    </row>
    <row r="116" spans="1:13" ht="25.5" x14ac:dyDescent="0.25">
      <c r="A116" s="38">
        <v>8</v>
      </c>
      <c r="B116" s="37">
        <v>1955</v>
      </c>
      <c r="C116" s="39" t="s">
        <v>46</v>
      </c>
      <c r="D116" s="57">
        <v>0</v>
      </c>
      <c r="E116" s="64">
        <v>0</v>
      </c>
      <c r="F116" s="64">
        <v>0</v>
      </c>
      <c r="G116" s="58">
        <v>0</v>
      </c>
      <c r="H116" s="32"/>
      <c r="I116" s="59">
        <v>0</v>
      </c>
      <c r="J116" s="64">
        <v>0</v>
      </c>
      <c r="K116" s="64">
        <v>0</v>
      </c>
      <c r="L116" s="58">
        <v>0</v>
      </c>
      <c r="M116" s="33">
        <v>0</v>
      </c>
    </row>
    <row r="117" spans="1:13" x14ac:dyDescent="0.25">
      <c r="A117" s="38">
        <v>8</v>
      </c>
      <c r="B117" s="40">
        <v>1960</v>
      </c>
      <c r="C117" s="31" t="s">
        <v>47</v>
      </c>
      <c r="D117" s="57">
        <v>0</v>
      </c>
      <c r="E117" s="64">
        <v>0</v>
      </c>
      <c r="F117" s="64">
        <v>0</v>
      </c>
      <c r="G117" s="58">
        <v>0</v>
      </c>
      <c r="H117" s="32"/>
      <c r="I117" s="59">
        <v>0</v>
      </c>
      <c r="J117" s="64">
        <v>0</v>
      </c>
      <c r="K117" s="64">
        <v>0</v>
      </c>
      <c r="L117" s="58">
        <v>0</v>
      </c>
      <c r="M117" s="33">
        <v>0</v>
      </c>
    </row>
    <row r="118" spans="1:13" ht="25.5" x14ac:dyDescent="0.25">
      <c r="A118" s="41">
        <v>47</v>
      </c>
      <c r="B118" s="40">
        <v>1970</v>
      </c>
      <c r="C118" s="36" t="s">
        <v>48</v>
      </c>
      <c r="D118" s="57">
        <v>0</v>
      </c>
      <c r="E118" s="64">
        <v>0</v>
      </c>
      <c r="F118" s="64">
        <v>0</v>
      </c>
      <c r="G118" s="58">
        <v>0</v>
      </c>
      <c r="H118" s="32"/>
      <c r="I118" s="59">
        <v>0</v>
      </c>
      <c r="J118" s="64">
        <v>0</v>
      </c>
      <c r="K118" s="64">
        <v>0</v>
      </c>
      <c r="L118" s="58">
        <v>0</v>
      </c>
      <c r="M118" s="33">
        <v>0</v>
      </c>
    </row>
    <row r="119" spans="1:13" ht="25.5" x14ac:dyDescent="0.25">
      <c r="A119" s="15">
        <v>47</v>
      </c>
      <c r="B119" s="53">
        <v>1975</v>
      </c>
      <c r="C119" s="36" t="s">
        <v>49</v>
      </c>
      <c r="D119" s="57">
        <v>0</v>
      </c>
      <c r="E119" s="64">
        <v>0</v>
      </c>
      <c r="F119" s="64">
        <v>0</v>
      </c>
      <c r="G119" s="58">
        <v>0</v>
      </c>
      <c r="H119" s="32"/>
      <c r="I119" s="59">
        <v>0</v>
      </c>
      <c r="J119" s="64">
        <v>0</v>
      </c>
      <c r="K119" s="64">
        <v>0</v>
      </c>
      <c r="L119" s="58">
        <v>0</v>
      </c>
      <c r="M119" s="33">
        <v>0</v>
      </c>
    </row>
    <row r="120" spans="1:13" x14ac:dyDescent="0.25">
      <c r="A120" s="15">
        <v>47</v>
      </c>
      <c r="B120" s="53">
        <v>1980</v>
      </c>
      <c r="C120" s="36" t="s">
        <v>50</v>
      </c>
      <c r="D120" s="57">
        <v>429269.35</v>
      </c>
      <c r="E120" s="64">
        <v>0</v>
      </c>
      <c r="F120" s="64">
        <v>-147540.57</v>
      </c>
      <c r="G120" s="58">
        <v>281728.77999999997</v>
      </c>
      <c r="H120" s="32"/>
      <c r="I120" s="59">
        <v>-311008.67</v>
      </c>
      <c r="J120" s="64">
        <v>-20047.8</v>
      </c>
      <c r="K120" s="64">
        <v>147540.57</v>
      </c>
      <c r="L120" s="58">
        <v>-183515.89999999997</v>
      </c>
      <c r="M120" s="33">
        <v>98212.88</v>
      </c>
    </row>
    <row r="121" spans="1:13" x14ac:dyDescent="0.25">
      <c r="A121" s="15">
        <v>47</v>
      </c>
      <c r="B121" s="53">
        <v>1985</v>
      </c>
      <c r="C121" s="36" t="s">
        <v>51</v>
      </c>
      <c r="D121" s="57">
        <v>0.15000000000145519</v>
      </c>
      <c r="E121" s="64">
        <v>0</v>
      </c>
      <c r="F121" s="64">
        <v>0</v>
      </c>
      <c r="G121" s="58">
        <v>0.15000000000145519</v>
      </c>
      <c r="H121" s="32"/>
      <c r="I121" s="59">
        <v>0</v>
      </c>
      <c r="J121" s="64">
        <v>0</v>
      </c>
      <c r="K121" s="64">
        <v>0</v>
      </c>
      <c r="L121" s="58">
        <v>0</v>
      </c>
      <c r="M121" s="33">
        <v>0.15000000000145519</v>
      </c>
    </row>
    <row r="122" spans="1:13" x14ac:dyDescent="0.25">
      <c r="A122" s="41">
        <v>47</v>
      </c>
      <c r="B122" s="53">
        <v>1990</v>
      </c>
      <c r="C122" s="54" t="s">
        <v>52</v>
      </c>
      <c r="D122" s="57">
        <v>0</v>
      </c>
      <c r="E122" s="64">
        <v>0</v>
      </c>
      <c r="F122" s="64">
        <v>0</v>
      </c>
      <c r="G122" s="58">
        <v>0</v>
      </c>
      <c r="H122" s="32"/>
      <c r="I122" s="59">
        <v>0</v>
      </c>
      <c r="J122" s="64">
        <v>0</v>
      </c>
      <c r="K122" s="64">
        <v>0</v>
      </c>
      <c r="L122" s="58">
        <v>0</v>
      </c>
      <c r="M122" s="33">
        <v>0</v>
      </c>
    </row>
    <row r="123" spans="1:13" x14ac:dyDescent="0.25">
      <c r="A123" s="15">
        <v>47</v>
      </c>
      <c r="B123" s="53">
        <v>1995</v>
      </c>
      <c r="C123" s="36" t="s">
        <v>53</v>
      </c>
      <c r="D123" s="57">
        <v>-20286814.359999999</v>
      </c>
      <c r="E123" s="64">
        <v>-4906870.8099999996</v>
      </c>
      <c r="F123" s="64">
        <v>0</v>
      </c>
      <c r="G123" s="58">
        <v>-25193685.169999998</v>
      </c>
      <c r="H123" s="32"/>
      <c r="I123" s="59">
        <v>5411561.7800000003</v>
      </c>
      <c r="J123" s="64">
        <v>369717.44</v>
      </c>
      <c r="K123" s="64">
        <v>0</v>
      </c>
      <c r="L123" s="58">
        <v>5781279.2200000007</v>
      </c>
      <c r="M123" s="33">
        <v>-19412405.949999996</v>
      </c>
    </row>
    <row r="124" spans="1:13" x14ac:dyDescent="0.25">
      <c r="A124" s="15">
        <v>47</v>
      </c>
      <c r="B124" s="53">
        <v>2440</v>
      </c>
      <c r="C124" s="36" t="s">
        <v>54</v>
      </c>
      <c r="D124" s="57">
        <v>0</v>
      </c>
      <c r="E124" s="64">
        <v>0</v>
      </c>
      <c r="F124" s="64">
        <v>0</v>
      </c>
      <c r="G124" s="58">
        <v>0</v>
      </c>
      <c r="H124" s="8"/>
      <c r="I124" s="59">
        <v>0</v>
      </c>
      <c r="J124" s="64"/>
      <c r="K124" s="64">
        <v>0</v>
      </c>
      <c r="L124" s="58">
        <v>0</v>
      </c>
      <c r="M124" s="33">
        <v>0</v>
      </c>
    </row>
    <row r="125" spans="1:13" x14ac:dyDescent="0.25">
      <c r="A125" s="42"/>
      <c r="B125" s="42"/>
      <c r="C125" s="43"/>
      <c r="D125" s="57">
        <v>0</v>
      </c>
      <c r="E125" s="64">
        <v>0</v>
      </c>
      <c r="F125" s="64">
        <v>0</v>
      </c>
      <c r="G125" s="58">
        <v>0</v>
      </c>
      <c r="H125" s="8"/>
      <c r="I125" s="59">
        <v>0</v>
      </c>
      <c r="J125" s="64">
        <v>0</v>
      </c>
      <c r="K125" s="64">
        <v>0</v>
      </c>
      <c r="L125" s="58">
        <v>0</v>
      </c>
      <c r="M125" s="33">
        <v>0</v>
      </c>
    </row>
    <row r="126" spans="1:13" x14ac:dyDescent="0.25">
      <c r="A126" s="42"/>
      <c r="B126" s="42"/>
      <c r="C126" s="45" t="s">
        <v>55</v>
      </c>
      <c r="D126" s="46">
        <v>99156982.530000001</v>
      </c>
      <c r="E126" s="46">
        <v>6334837.7100000018</v>
      </c>
      <c r="F126" s="46">
        <v>-2284079.1599999997</v>
      </c>
      <c r="G126" s="46">
        <v>103207741.07999998</v>
      </c>
      <c r="H126" s="46"/>
      <c r="I126" s="46">
        <v>-47531257.009999998</v>
      </c>
      <c r="J126" s="46">
        <v>-2661718.5799999996</v>
      </c>
      <c r="K126" s="46">
        <v>868332.5</v>
      </c>
      <c r="L126" s="46">
        <v>-49324643.089999996</v>
      </c>
      <c r="M126" s="46">
        <v>53883097.990000002</v>
      </c>
    </row>
    <row r="127" spans="1:13" ht="37.5" x14ac:dyDescent="0.25">
      <c r="A127" s="42"/>
      <c r="B127" s="42"/>
      <c r="C127" s="47" t="s">
        <v>56</v>
      </c>
      <c r="D127" s="44"/>
      <c r="E127" s="44"/>
      <c r="F127" s="44"/>
      <c r="G127" s="58">
        <v>0</v>
      </c>
      <c r="H127" s="8"/>
      <c r="I127" s="44"/>
      <c r="J127" s="44"/>
      <c r="K127" s="44"/>
      <c r="L127" s="58">
        <v>0</v>
      </c>
      <c r="M127" s="33">
        <v>0</v>
      </c>
    </row>
    <row r="128" spans="1:13" ht="25.5" x14ac:dyDescent="0.25">
      <c r="A128" s="42"/>
      <c r="B128" s="42"/>
      <c r="C128" s="48" t="s">
        <v>57</v>
      </c>
      <c r="D128" s="44"/>
      <c r="E128" s="44"/>
      <c r="F128" s="44"/>
      <c r="G128" s="58">
        <v>0</v>
      </c>
      <c r="H128" s="8"/>
      <c r="I128" s="44"/>
      <c r="J128" s="44"/>
      <c r="K128" s="44"/>
      <c r="L128" s="58">
        <v>0</v>
      </c>
      <c r="M128" s="33">
        <v>0</v>
      </c>
    </row>
    <row r="129" spans="1:13" x14ac:dyDescent="0.25">
      <c r="A129" s="42"/>
      <c r="B129" s="42"/>
      <c r="C129" s="45" t="s">
        <v>58</v>
      </c>
      <c r="D129" s="46">
        <v>99156982.530000001</v>
      </c>
      <c r="E129" s="46">
        <v>6334837.7100000018</v>
      </c>
      <c r="F129" s="46">
        <v>-2284079.1599999997</v>
      </c>
      <c r="G129" s="46">
        <v>103207741.07999998</v>
      </c>
      <c r="H129" s="46"/>
      <c r="I129" s="46">
        <v>-47531257.009999998</v>
      </c>
      <c r="J129" s="46">
        <v>-2661718.5799999996</v>
      </c>
      <c r="K129" s="46">
        <v>868332.5</v>
      </c>
      <c r="L129" s="46">
        <v>-49324643.089999996</v>
      </c>
      <c r="M129" s="46">
        <v>53883097.990000002</v>
      </c>
    </row>
    <row r="130" spans="1:13" x14ac:dyDescent="0.25">
      <c r="A130" s="42"/>
      <c r="B130" s="42"/>
      <c r="C130" s="436" t="s">
        <v>59</v>
      </c>
      <c r="D130" s="437"/>
      <c r="E130" s="437"/>
      <c r="F130" s="437"/>
      <c r="G130" s="437"/>
      <c r="H130" s="437"/>
      <c r="I130" s="438"/>
      <c r="J130" s="44"/>
      <c r="K130" s="49"/>
      <c r="L130" s="60"/>
      <c r="M130" s="50"/>
    </row>
    <row r="131" spans="1:13" x14ac:dyDescent="0.25">
      <c r="A131" s="42"/>
      <c r="B131" s="42"/>
      <c r="C131" s="436" t="s">
        <v>60</v>
      </c>
      <c r="D131" s="437"/>
      <c r="E131" s="437"/>
      <c r="F131" s="437"/>
      <c r="G131" s="437"/>
      <c r="H131" s="437"/>
      <c r="I131" s="438"/>
      <c r="J131" s="46">
        <v>-2661718.5799999996</v>
      </c>
      <c r="K131" s="49"/>
      <c r="L131" s="60"/>
      <c r="M131" s="50"/>
    </row>
    <row r="132" spans="1:13" x14ac:dyDescent="0.25">
      <c r="A132" s="8"/>
      <c r="B132" s="8"/>
      <c r="C132" s="8"/>
      <c r="D132" s="8"/>
      <c r="E132" s="8"/>
      <c r="F132" s="8"/>
      <c r="G132" s="8"/>
      <c r="H132" s="8"/>
      <c r="I132" s="8"/>
      <c r="J132" s="8"/>
      <c r="K132" s="8"/>
      <c r="L132" s="8"/>
      <c r="M132" s="8"/>
    </row>
    <row r="133" spans="1:13" x14ac:dyDescent="0.25">
      <c r="A133" s="8"/>
      <c r="B133" s="8"/>
      <c r="C133" s="8"/>
      <c r="D133" s="8"/>
      <c r="E133" s="8"/>
      <c r="F133" s="8"/>
      <c r="G133" s="8"/>
      <c r="H133" s="8"/>
      <c r="I133" s="51" t="s">
        <v>61</v>
      </c>
      <c r="J133" s="55"/>
      <c r="K133" s="8"/>
      <c r="L133" s="8"/>
      <c r="M133" s="8"/>
    </row>
    <row r="134" spans="1:13" x14ac:dyDescent="0.25">
      <c r="A134" s="42">
        <v>10</v>
      </c>
      <c r="B134" s="42"/>
      <c r="C134" s="43" t="s">
        <v>62</v>
      </c>
      <c r="D134" s="8"/>
      <c r="E134" s="8"/>
      <c r="F134" s="8"/>
      <c r="G134" s="8"/>
      <c r="H134" s="8"/>
      <c r="I134" s="55" t="s">
        <v>62</v>
      </c>
      <c r="J134" s="55"/>
      <c r="K134" s="61"/>
      <c r="L134" s="8"/>
      <c r="M134" s="8"/>
    </row>
    <row r="135" spans="1:13" x14ac:dyDescent="0.25">
      <c r="A135" s="42">
        <v>8</v>
      </c>
      <c r="B135" s="42"/>
      <c r="C135" s="43" t="s">
        <v>41</v>
      </c>
      <c r="D135" s="8"/>
      <c r="E135" s="8"/>
      <c r="F135" s="8"/>
      <c r="G135" s="8"/>
      <c r="H135" s="8"/>
      <c r="I135" s="55" t="s">
        <v>41</v>
      </c>
      <c r="J135" s="55"/>
      <c r="K135" s="62"/>
      <c r="L135" s="8"/>
      <c r="M135" s="8"/>
    </row>
    <row r="136" spans="1:13" x14ac:dyDescent="0.25">
      <c r="A136" s="8"/>
      <c r="B136" s="8"/>
      <c r="C136" s="8"/>
      <c r="D136" s="8"/>
      <c r="E136" s="8"/>
      <c r="F136" s="8"/>
      <c r="G136" s="8"/>
      <c r="H136" s="8"/>
      <c r="I136" s="52" t="s">
        <v>63</v>
      </c>
      <c r="J136" s="8"/>
      <c r="K136" s="63">
        <v>-2661718.5799999996</v>
      </c>
      <c r="L136" s="8"/>
      <c r="M136" s="68"/>
    </row>
    <row r="137" spans="1:13" x14ac:dyDescent="0.25">
      <c r="A137" s="8"/>
      <c r="B137" s="8"/>
      <c r="C137" s="8"/>
      <c r="D137" s="8"/>
      <c r="E137" s="8"/>
      <c r="F137" s="8"/>
      <c r="G137" s="8"/>
      <c r="H137" s="8"/>
      <c r="I137" s="8"/>
      <c r="J137" s="8"/>
      <c r="K137" s="8"/>
      <c r="L137" s="8"/>
      <c r="M137" s="8"/>
    </row>
    <row r="138" spans="1:13" ht="18" x14ac:dyDescent="0.25">
      <c r="A138" s="439" t="s">
        <v>0</v>
      </c>
      <c r="B138" s="439"/>
      <c r="C138" s="439"/>
      <c r="D138" s="439"/>
      <c r="E138" s="439"/>
      <c r="F138" s="439"/>
      <c r="G138" s="439"/>
      <c r="H138" s="439"/>
      <c r="I138" s="439"/>
      <c r="J138" s="439"/>
      <c r="K138" s="439"/>
      <c r="L138" s="439"/>
      <c r="M138" s="439"/>
    </row>
    <row r="139" spans="1:13" ht="21" x14ac:dyDescent="0.25">
      <c r="A139" s="439" t="s">
        <v>1</v>
      </c>
      <c r="B139" s="439"/>
      <c r="C139" s="439"/>
      <c r="D139" s="439"/>
      <c r="E139" s="439"/>
      <c r="F139" s="439"/>
      <c r="G139" s="439"/>
      <c r="H139" s="439"/>
      <c r="I139" s="439"/>
      <c r="J139" s="439"/>
      <c r="K139" s="439"/>
      <c r="L139" s="439"/>
      <c r="M139" s="439"/>
    </row>
    <row r="140" spans="1:13" x14ac:dyDescent="0.25">
      <c r="A140" s="8"/>
      <c r="B140" s="8"/>
      <c r="C140" s="8"/>
      <c r="D140" s="8"/>
      <c r="E140" s="8"/>
      <c r="F140" s="8"/>
      <c r="G140" s="8"/>
      <c r="H140" s="14"/>
      <c r="I140" s="8"/>
      <c r="J140" s="8"/>
      <c r="K140" s="8"/>
      <c r="L140" s="8"/>
      <c r="M140" s="8"/>
    </row>
    <row r="141" spans="1:13" x14ac:dyDescent="0.25">
      <c r="A141" s="8"/>
      <c r="B141" s="8"/>
      <c r="C141" s="8"/>
      <c r="D141" s="8"/>
      <c r="E141" s="17" t="s">
        <v>2</v>
      </c>
      <c r="F141" s="56" t="s">
        <v>3</v>
      </c>
      <c r="G141" s="8"/>
      <c r="H141" s="14"/>
      <c r="I141" s="8"/>
      <c r="J141" s="8"/>
      <c r="K141" s="8"/>
      <c r="L141" s="8"/>
      <c r="M141" s="8"/>
    </row>
    <row r="142" spans="1:13" x14ac:dyDescent="0.25">
      <c r="A142" s="8"/>
      <c r="B142" s="8"/>
      <c r="C142" s="16"/>
      <c r="D142" s="8"/>
      <c r="E142" s="17" t="s">
        <v>4</v>
      </c>
      <c r="F142" s="19">
        <v>2013</v>
      </c>
      <c r="G142" s="20"/>
      <c r="H142" s="8"/>
      <c r="I142" s="8"/>
      <c r="J142" s="8"/>
      <c r="K142" s="8"/>
      <c r="L142" s="8"/>
      <c r="M142" s="8"/>
    </row>
    <row r="143" spans="1:13" x14ac:dyDescent="0.25">
      <c r="A143" s="8"/>
      <c r="B143" s="8"/>
      <c r="C143" s="8"/>
      <c r="D143" s="8"/>
      <c r="E143" s="8"/>
      <c r="F143" s="8"/>
      <c r="G143" s="8"/>
      <c r="H143" s="8"/>
      <c r="I143" s="8"/>
      <c r="J143" s="8"/>
      <c r="K143" s="8"/>
      <c r="L143" s="8"/>
      <c r="M143" s="8"/>
    </row>
    <row r="144" spans="1:13" x14ac:dyDescent="0.25">
      <c r="A144" s="8"/>
      <c r="B144" s="8"/>
      <c r="C144" s="8"/>
      <c r="D144" s="440" t="s">
        <v>5</v>
      </c>
      <c r="E144" s="441"/>
      <c r="F144" s="441"/>
      <c r="G144" s="442"/>
      <c r="H144" s="8"/>
      <c r="I144" s="21"/>
      <c r="J144" s="22" t="s">
        <v>6</v>
      </c>
      <c r="K144" s="22"/>
      <c r="L144" s="23"/>
      <c r="M144" s="18"/>
    </row>
    <row r="145" spans="1:14" ht="40.5" x14ac:dyDescent="0.25">
      <c r="A145" s="24" t="s">
        <v>7</v>
      </c>
      <c r="B145" s="24" t="s">
        <v>8</v>
      </c>
      <c r="C145" s="25" t="s">
        <v>9</v>
      </c>
      <c r="D145" s="24" t="s">
        <v>10</v>
      </c>
      <c r="E145" s="26" t="s">
        <v>11</v>
      </c>
      <c r="F145" s="26" t="s">
        <v>12</v>
      </c>
      <c r="G145" s="24" t="s">
        <v>13</v>
      </c>
      <c r="H145" s="27"/>
      <c r="I145" s="28" t="s">
        <v>10</v>
      </c>
      <c r="J145" s="29" t="s">
        <v>14</v>
      </c>
      <c r="K145" s="29" t="s">
        <v>12</v>
      </c>
      <c r="L145" s="30" t="s">
        <v>13</v>
      </c>
      <c r="M145" s="24" t="s">
        <v>15</v>
      </c>
    </row>
    <row r="146" spans="1:14" ht="25.5" x14ac:dyDescent="0.25">
      <c r="A146" s="15">
        <v>12</v>
      </c>
      <c r="B146" s="53">
        <v>1611</v>
      </c>
      <c r="C146" s="31" t="s">
        <v>16</v>
      </c>
      <c r="D146" s="9">
        <v>884544.91999999958</v>
      </c>
      <c r="E146" s="66">
        <v>239579.57</v>
      </c>
      <c r="F146" s="64">
        <v>0</v>
      </c>
      <c r="G146" s="58">
        <v>1124124.4899999995</v>
      </c>
      <c r="H146" s="32"/>
      <c r="I146" s="10">
        <v>-371547.55000000016</v>
      </c>
      <c r="J146" s="64">
        <v>-216045.15</v>
      </c>
      <c r="K146" s="64">
        <v>0</v>
      </c>
      <c r="L146" s="58">
        <v>-587592.70000000019</v>
      </c>
      <c r="M146" s="33">
        <v>536531.78999999934</v>
      </c>
      <c r="N146" s="3">
        <f>E146-E206</f>
        <v>0</v>
      </c>
    </row>
    <row r="147" spans="1:14" ht="25.5" x14ac:dyDescent="0.25">
      <c r="A147" s="15" t="s">
        <v>17</v>
      </c>
      <c r="B147" s="53">
        <v>1612</v>
      </c>
      <c r="C147" s="31" t="s">
        <v>18</v>
      </c>
      <c r="D147" s="9">
        <v>510698.12</v>
      </c>
      <c r="E147" s="64">
        <v>6475</v>
      </c>
      <c r="F147" s="64">
        <v>0</v>
      </c>
      <c r="G147" s="58">
        <v>517173.12</v>
      </c>
      <c r="H147" s="32"/>
      <c r="I147" s="10">
        <v>-100447.23999999999</v>
      </c>
      <c r="J147" s="64">
        <v>-16368.46</v>
      </c>
      <c r="K147" s="64">
        <v>0</v>
      </c>
      <c r="L147" s="58">
        <v>-116815.69999999998</v>
      </c>
      <c r="M147" s="33">
        <v>400357.42000000004</v>
      </c>
      <c r="N147" s="3">
        <f t="shared" ref="N147:N185" si="0">E147-E207</f>
        <v>0</v>
      </c>
    </row>
    <row r="148" spans="1:14" x14ac:dyDescent="0.25">
      <c r="A148" s="15" t="s">
        <v>19</v>
      </c>
      <c r="B148" s="34">
        <v>1805</v>
      </c>
      <c r="C148" s="35" t="s">
        <v>20</v>
      </c>
      <c r="D148" s="9">
        <v>3609391.040000001</v>
      </c>
      <c r="E148" s="64">
        <v>608751.82999999996</v>
      </c>
      <c r="F148" s="64">
        <v>0</v>
      </c>
      <c r="G148" s="58">
        <v>4218142.870000001</v>
      </c>
      <c r="H148" s="32"/>
      <c r="I148" s="10">
        <v>0</v>
      </c>
      <c r="J148" s="64">
        <v>0</v>
      </c>
      <c r="K148" s="64">
        <v>0</v>
      </c>
      <c r="L148" s="58">
        <v>0</v>
      </c>
      <c r="M148" s="33">
        <v>4218143.870000001</v>
      </c>
      <c r="N148" s="3">
        <f t="shared" si="0"/>
        <v>0</v>
      </c>
    </row>
    <row r="149" spans="1:14" x14ac:dyDescent="0.25">
      <c r="A149" s="15">
        <v>47</v>
      </c>
      <c r="B149" s="34">
        <v>1808</v>
      </c>
      <c r="C149" s="36" t="s">
        <v>21</v>
      </c>
      <c r="D149" s="9">
        <v>0</v>
      </c>
      <c r="E149" s="64">
        <v>0</v>
      </c>
      <c r="F149" s="64">
        <v>0</v>
      </c>
      <c r="G149" s="58">
        <v>0</v>
      </c>
      <c r="H149" s="32"/>
      <c r="I149" s="10">
        <v>0</v>
      </c>
      <c r="J149" s="64">
        <v>0</v>
      </c>
      <c r="K149" s="64">
        <v>0</v>
      </c>
      <c r="L149" s="58">
        <v>0</v>
      </c>
      <c r="M149" s="33">
        <v>0</v>
      </c>
      <c r="N149" s="3">
        <f t="shared" si="0"/>
        <v>0</v>
      </c>
    </row>
    <row r="150" spans="1:14" x14ac:dyDescent="0.25">
      <c r="A150" s="15">
        <v>13</v>
      </c>
      <c r="B150" s="34">
        <v>1810</v>
      </c>
      <c r="C150" s="36" t="s">
        <v>22</v>
      </c>
      <c r="D150" s="9">
        <v>0</v>
      </c>
      <c r="E150" s="64">
        <v>0</v>
      </c>
      <c r="F150" s="64">
        <v>0</v>
      </c>
      <c r="G150" s="58">
        <v>0</v>
      </c>
      <c r="H150" s="32"/>
      <c r="I150" s="10">
        <v>0</v>
      </c>
      <c r="J150" s="64">
        <v>0</v>
      </c>
      <c r="K150" s="64">
        <v>0</v>
      </c>
      <c r="L150" s="58">
        <v>0</v>
      </c>
      <c r="M150" s="33">
        <v>0</v>
      </c>
      <c r="N150" s="3">
        <f t="shared" si="0"/>
        <v>0</v>
      </c>
    </row>
    <row r="151" spans="1:14" ht="25.5" x14ac:dyDescent="0.25">
      <c r="A151" s="15">
        <v>47</v>
      </c>
      <c r="B151" s="34">
        <v>1815</v>
      </c>
      <c r="C151" s="36" t="s">
        <v>23</v>
      </c>
      <c r="D151" s="9">
        <v>0</v>
      </c>
      <c r="E151" s="64">
        <v>0</v>
      </c>
      <c r="F151" s="64">
        <v>0</v>
      </c>
      <c r="G151" s="58">
        <v>0</v>
      </c>
      <c r="H151" s="32"/>
      <c r="I151" s="10">
        <v>0</v>
      </c>
      <c r="J151" s="64">
        <v>0</v>
      </c>
      <c r="K151" s="64">
        <v>0</v>
      </c>
      <c r="L151" s="58">
        <v>0</v>
      </c>
      <c r="M151" s="33">
        <v>0</v>
      </c>
      <c r="N151" s="3">
        <f t="shared" si="0"/>
        <v>0</v>
      </c>
    </row>
    <row r="152" spans="1:14" ht="25.5" x14ac:dyDescent="0.25">
      <c r="A152" s="15">
        <v>47</v>
      </c>
      <c r="B152" s="34">
        <v>1820</v>
      </c>
      <c r="C152" s="31" t="s">
        <v>24</v>
      </c>
      <c r="D152" s="9">
        <v>8577644.9100000001</v>
      </c>
      <c r="E152" s="64">
        <v>22371.75</v>
      </c>
      <c r="F152" s="64">
        <v>0</v>
      </c>
      <c r="G152" s="58">
        <v>8600016.6600000001</v>
      </c>
      <c r="H152" s="32"/>
      <c r="I152" s="10">
        <v>-4824667.78</v>
      </c>
      <c r="J152" s="64">
        <v>-293914.33</v>
      </c>
      <c r="K152" s="64">
        <v>0</v>
      </c>
      <c r="L152" s="58">
        <v>-5118582.1100000003</v>
      </c>
      <c r="M152" s="33">
        <v>3481434.55</v>
      </c>
      <c r="N152" s="3">
        <f t="shared" si="0"/>
        <v>0</v>
      </c>
    </row>
    <row r="153" spans="1:14" x14ac:dyDescent="0.25">
      <c r="A153" s="15">
        <v>47</v>
      </c>
      <c r="B153" s="34">
        <v>1825</v>
      </c>
      <c r="C153" s="36" t="s">
        <v>25</v>
      </c>
      <c r="D153" s="9">
        <v>0</v>
      </c>
      <c r="E153" s="64">
        <v>0</v>
      </c>
      <c r="F153" s="64">
        <v>0</v>
      </c>
      <c r="G153" s="58">
        <v>0</v>
      </c>
      <c r="H153" s="32"/>
      <c r="I153" s="10">
        <v>0</v>
      </c>
      <c r="J153" s="64">
        <v>0</v>
      </c>
      <c r="K153" s="64">
        <v>0</v>
      </c>
      <c r="L153" s="58">
        <v>0</v>
      </c>
      <c r="M153" s="33">
        <v>0</v>
      </c>
      <c r="N153" s="3">
        <f t="shared" si="0"/>
        <v>0</v>
      </c>
    </row>
    <row r="154" spans="1:14" x14ac:dyDescent="0.25">
      <c r="A154" s="15">
        <v>47</v>
      </c>
      <c r="B154" s="34">
        <v>1830</v>
      </c>
      <c r="C154" s="36" t="s">
        <v>26</v>
      </c>
      <c r="D154" s="9">
        <v>17641359.949999999</v>
      </c>
      <c r="E154" s="64">
        <v>1424245.72</v>
      </c>
      <c r="F154" s="64">
        <v>0</v>
      </c>
      <c r="G154" s="58">
        <v>19065605.669999998</v>
      </c>
      <c r="H154" s="32"/>
      <c r="I154" s="10">
        <v>-7365329.4260500018</v>
      </c>
      <c r="J154" s="64">
        <v>-774495.88175888755</v>
      </c>
      <c r="K154" s="64">
        <v>0</v>
      </c>
      <c r="L154" s="58">
        <v>-8139825.3078088891</v>
      </c>
      <c r="M154" s="33">
        <v>11093574.75219111</v>
      </c>
      <c r="N154" s="5">
        <f>E154-E214</f>
        <v>0</v>
      </c>
    </row>
    <row r="155" spans="1:14" x14ac:dyDescent="0.25">
      <c r="A155" s="15">
        <v>47</v>
      </c>
      <c r="B155" s="34">
        <v>1835</v>
      </c>
      <c r="C155" s="36" t="s">
        <v>27</v>
      </c>
      <c r="D155" s="9">
        <v>18147955.189999998</v>
      </c>
      <c r="E155" s="64">
        <v>1366845.65</v>
      </c>
      <c r="F155" s="64">
        <v>0</v>
      </c>
      <c r="G155" s="58">
        <v>19514800.839999996</v>
      </c>
      <c r="H155" s="32"/>
      <c r="I155" s="10">
        <v>-8698551.6044701468</v>
      </c>
      <c r="J155" s="64">
        <v>-618588.92225403455</v>
      </c>
      <c r="K155" s="64">
        <v>0</v>
      </c>
      <c r="L155" s="58">
        <v>-9317140.5267241821</v>
      </c>
      <c r="M155" s="33">
        <v>10331567.383275814</v>
      </c>
      <c r="N155" s="3">
        <f t="shared" si="0"/>
        <v>0</v>
      </c>
    </row>
    <row r="156" spans="1:14" x14ac:dyDescent="0.25">
      <c r="A156" s="15">
        <v>47</v>
      </c>
      <c r="B156" s="34">
        <v>1840</v>
      </c>
      <c r="C156" s="36" t="s">
        <v>28</v>
      </c>
      <c r="D156" s="9">
        <v>8880353.9300000016</v>
      </c>
      <c r="E156" s="64">
        <v>696750.38</v>
      </c>
      <c r="F156" s="64">
        <v>0</v>
      </c>
      <c r="G156" s="58">
        <v>9577104.3100000024</v>
      </c>
      <c r="H156" s="32"/>
      <c r="I156" s="10">
        <v>-4241605.5795804635</v>
      </c>
      <c r="J156" s="64">
        <v>-406068.82640223915</v>
      </c>
      <c r="K156" s="64">
        <v>0</v>
      </c>
      <c r="L156" s="58">
        <v>-4647674.405982703</v>
      </c>
      <c r="M156" s="33">
        <v>4942928.9040172994</v>
      </c>
      <c r="N156" s="3">
        <f t="shared" si="0"/>
        <v>0</v>
      </c>
    </row>
    <row r="157" spans="1:14" x14ac:dyDescent="0.25">
      <c r="A157" s="15">
        <v>47</v>
      </c>
      <c r="B157" s="34">
        <v>1845</v>
      </c>
      <c r="C157" s="36" t="s">
        <v>29</v>
      </c>
      <c r="D157" s="9">
        <v>25708485.160000004</v>
      </c>
      <c r="E157" s="64">
        <v>946643.72</v>
      </c>
      <c r="F157" s="64">
        <v>0</v>
      </c>
      <c r="G157" s="58">
        <v>26655128.880000003</v>
      </c>
      <c r="H157" s="32"/>
      <c r="I157" s="10">
        <v>-13894238.589072812</v>
      </c>
      <c r="J157" s="64">
        <v>-882703.80256738502</v>
      </c>
      <c r="K157" s="64">
        <v>0</v>
      </c>
      <c r="L157" s="58">
        <v>-14786942.391640197</v>
      </c>
      <c r="M157" s="33">
        <v>11896832.268359806</v>
      </c>
      <c r="N157" s="3">
        <f t="shared" si="0"/>
        <v>0</v>
      </c>
    </row>
    <row r="158" spans="1:14" x14ac:dyDescent="0.25">
      <c r="A158" s="15">
        <v>47</v>
      </c>
      <c r="B158" s="34">
        <v>1850</v>
      </c>
      <c r="C158" s="36" t="s">
        <v>30</v>
      </c>
      <c r="D158" s="9">
        <v>18186348.870000001</v>
      </c>
      <c r="E158" s="64">
        <v>862366.33000000007</v>
      </c>
      <c r="F158" s="64">
        <v>0</v>
      </c>
      <c r="G158" s="58">
        <v>19048715.200000003</v>
      </c>
      <c r="H158" s="32"/>
      <c r="I158" s="10">
        <v>-8688634.6070801727</v>
      </c>
      <c r="J158" s="64">
        <v>-669800.45338013303</v>
      </c>
      <c r="K158" s="64">
        <v>0</v>
      </c>
      <c r="L158" s="58">
        <v>-9358435.0604603067</v>
      </c>
      <c r="M158" s="33">
        <v>9695061.7895396948</v>
      </c>
      <c r="N158" s="3">
        <f t="shared" si="0"/>
        <v>0</v>
      </c>
    </row>
    <row r="159" spans="1:14" x14ac:dyDescent="0.25">
      <c r="A159" s="15">
        <v>47</v>
      </c>
      <c r="B159" s="34">
        <v>1855</v>
      </c>
      <c r="C159" s="36" t="s">
        <v>31</v>
      </c>
      <c r="D159" s="9">
        <v>9626844.1399999987</v>
      </c>
      <c r="E159" s="64">
        <v>756199.83</v>
      </c>
      <c r="F159" s="64">
        <v>0</v>
      </c>
      <c r="G159" s="58">
        <v>10383043.969999999</v>
      </c>
      <c r="H159" s="32"/>
      <c r="I159" s="10">
        <v>-2190895.1119101695</v>
      </c>
      <c r="J159" s="64">
        <v>-383507.60065940244</v>
      </c>
      <c r="K159" s="64">
        <v>0</v>
      </c>
      <c r="L159" s="58">
        <v>-2574402.712569572</v>
      </c>
      <c r="M159" s="33">
        <v>7817427.6474304274</v>
      </c>
      <c r="N159" s="3">
        <f t="shared" si="0"/>
        <v>0</v>
      </c>
    </row>
    <row r="160" spans="1:14" x14ac:dyDescent="0.25">
      <c r="A160" s="15">
        <v>47</v>
      </c>
      <c r="B160" s="34">
        <v>1860</v>
      </c>
      <c r="C160" s="36" t="s">
        <v>32</v>
      </c>
      <c r="D160" s="9">
        <v>3781297.5400000005</v>
      </c>
      <c r="E160" s="64">
        <v>62536.11</v>
      </c>
      <c r="F160" s="64">
        <v>0</v>
      </c>
      <c r="G160" s="58">
        <v>3843833.6500000004</v>
      </c>
      <c r="H160" s="32"/>
      <c r="I160" s="10">
        <v>-1828210.6343160055</v>
      </c>
      <c r="J160" s="64">
        <v>-141397.98485529493</v>
      </c>
      <c r="K160" s="64">
        <v>0</v>
      </c>
      <c r="L160" s="58">
        <v>-1969608.6191713004</v>
      </c>
      <c r="M160" s="33">
        <v>1874225.0308286999</v>
      </c>
      <c r="N160" s="3">
        <f t="shared" si="0"/>
        <v>0</v>
      </c>
    </row>
    <row r="161" spans="1:14" x14ac:dyDescent="0.25">
      <c r="A161" s="15">
        <v>47</v>
      </c>
      <c r="B161" s="34">
        <v>1860</v>
      </c>
      <c r="C161" s="35" t="s">
        <v>33</v>
      </c>
      <c r="D161" s="9">
        <v>7151308.4900000002</v>
      </c>
      <c r="E161" s="64">
        <v>306540.86000000004</v>
      </c>
      <c r="F161" s="64">
        <v>-201921.97999999998</v>
      </c>
      <c r="G161" s="58">
        <v>7255927.370000001</v>
      </c>
      <c r="H161" s="32"/>
      <c r="I161" s="10">
        <v>-1952582.3275202301</v>
      </c>
      <c r="J161" s="64">
        <v>-470701.82812262332</v>
      </c>
      <c r="K161" s="64">
        <v>78259.13</v>
      </c>
      <c r="L161" s="58">
        <v>-2345025.0256428537</v>
      </c>
      <c r="M161" s="33">
        <v>4910902.3443571478</v>
      </c>
      <c r="N161" s="3">
        <f t="shared" si="0"/>
        <v>0</v>
      </c>
    </row>
    <row r="162" spans="1:14" x14ac:dyDescent="0.25">
      <c r="A162" s="15" t="s">
        <v>19</v>
      </c>
      <c r="B162" s="34">
        <v>1905</v>
      </c>
      <c r="C162" s="35" t="s">
        <v>20</v>
      </c>
      <c r="D162" s="9">
        <v>0</v>
      </c>
      <c r="E162" s="64">
        <v>0</v>
      </c>
      <c r="F162" s="64">
        <v>0</v>
      </c>
      <c r="G162" s="58">
        <v>0</v>
      </c>
      <c r="H162" s="32"/>
      <c r="I162" s="10">
        <v>0</v>
      </c>
      <c r="J162" s="64">
        <v>0</v>
      </c>
      <c r="K162" s="64">
        <v>0</v>
      </c>
      <c r="L162" s="58">
        <v>0</v>
      </c>
      <c r="M162" s="33">
        <v>0</v>
      </c>
      <c r="N162" s="3">
        <f t="shared" si="0"/>
        <v>0</v>
      </c>
    </row>
    <row r="163" spans="1:14" x14ac:dyDescent="0.25">
      <c r="A163" s="15">
        <v>47</v>
      </c>
      <c r="B163" s="34">
        <v>1908</v>
      </c>
      <c r="C163" s="36" t="s">
        <v>34</v>
      </c>
      <c r="D163" s="9">
        <v>281704.57000000007</v>
      </c>
      <c r="E163" s="64">
        <v>9825</v>
      </c>
      <c r="F163" s="64">
        <v>0</v>
      </c>
      <c r="G163" s="58">
        <v>291529.57000000007</v>
      </c>
      <c r="H163" s="32"/>
      <c r="I163" s="10">
        <v>-79056.999999999985</v>
      </c>
      <c r="J163" s="64">
        <v>-8596.9699999999993</v>
      </c>
      <c r="K163" s="64">
        <v>0</v>
      </c>
      <c r="L163" s="58">
        <v>-87653.969999999987</v>
      </c>
      <c r="M163" s="33">
        <v>203875.60000000009</v>
      </c>
      <c r="N163" s="3">
        <f t="shared" si="0"/>
        <v>0</v>
      </c>
    </row>
    <row r="164" spans="1:14" x14ac:dyDescent="0.25">
      <c r="A164" s="15">
        <v>13</v>
      </c>
      <c r="B164" s="34">
        <v>1910</v>
      </c>
      <c r="C164" s="36" t="s">
        <v>22</v>
      </c>
      <c r="D164" s="9">
        <v>1012020.7100000001</v>
      </c>
      <c r="E164" s="64">
        <v>83020.399999999994</v>
      </c>
      <c r="F164" s="64">
        <v>0</v>
      </c>
      <c r="G164" s="58">
        <v>1095041.1100000001</v>
      </c>
      <c r="H164" s="32"/>
      <c r="I164" s="10">
        <v>-542890.73</v>
      </c>
      <c r="J164" s="64">
        <v>-192438.76</v>
      </c>
      <c r="K164" s="64">
        <v>0</v>
      </c>
      <c r="L164" s="58">
        <v>-735329.49</v>
      </c>
      <c r="M164" s="33">
        <v>359711.62000000011</v>
      </c>
      <c r="N164" s="3">
        <f t="shared" si="0"/>
        <v>0</v>
      </c>
    </row>
    <row r="165" spans="1:14" ht="25.5" x14ac:dyDescent="0.25">
      <c r="A165" s="15">
        <v>8</v>
      </c>
      <c r="B165" s="34">
        <v>1915</v>
      </c>
      <c r="C165" s="36" t="s">
        <v>35</v>
      </c>
      <c r="D165" s="9">
        <v>333113.26000000007</v>
      </c>
      <c r="E165" s="64">
        <v>10921.45</v>
      </c>
      <c r="F165" s="64">
        <v>0</v>
      </c>
      <c r="G165" s="58">
        <v>344034.71000000008</v>
      </c>
      <c r="H165" s="32"/>
      <c r="I165" s="10">
        <v>-169265.52999999997</v>
      </c>
      <c r="J165" s="64">
        <v>-33026.559999999998</v>
      </c>
      <c r="K165" s="64">
        <v>0</v>
      </c>
      <c r="L165" s="58">
        <v>-202292.08999999997</v>
      </c>
      <c r="M165" s="33">
        <v>141742.62000000011</v>
      </c>
      <c r="N165" s="3">
        <f t="shared" si="0"/>
        <v>0</v>
      </c>
    </row>
    <row r="166" spans="1:14" ht="25.5" x14ac:dyDescent="0.25">
      <c r="A166" s="15">
        <v>8</v>
      </c>
      <c r="B166" s="34">
        <v>1915</v>
      </c>
      <c r="C166" s="36" t="s">
        <v>36</v>
      </c>
      <c r="D166" s="9">
        <v>0</v>
      </c>
      <c r="E166" s="64">
        <v>0</v>
      </c>
      <c r="F166" s="64">
        <v>0</v>
      </c>
      <c r="G166" s="58">
        <v>0</v>
      </c>
      <c r="H166" s="32"/>
      <c r="I166" s="10">
        <v>0</v>
      </c>
      <c r="J166" s="64"/>
      <c r="K166" s="64">
        <v>0</v>
      </c>
      <c r="L166" s="58">
        <v>0</v>
      </c>
      <c r="M166" s="33">
        <v>0</v>
      </c>
      <c r="N166" s="3">
        <f t="shared" si="0"/>
        <v>0</v>
      </c>
    </row>
    <row r="167" spans="1:14" x14ac:dyDescent="0.25">
      <c r="A167" s="15">
        <v>10</v>
      </c>
      <c r="B167" s="34">
        <v>1920</v>
      </c>
      <c r="C167" s="36" t="s">
        <v>37</v>
      </c>
      <c r="D167" s="9">
        <v>402030.01999999996</v>
      </c>
      <c r="E167" s="64">
        <v>72198.75</v>
      </c>
      <c r="F167" s="64">
        <v>0</v>
      </c>
      <c r="G167" s="58">
        <v>474228.76999999996</v>
      </c>
      <c r="H167" s="32"/>
      <c r="I167" s="10">
        <v>-171046.22000000003</v>
      </c>
      <c r="J167" s="64">
        <v>-77378.84</v>
      </c>
      <c r="K167" s="64">
        <v>0</v>
      </c>
      <c r="L167" s="58">
        <v>-248425.06000000003</v>
      </c>
      <c r="M167" s="33">
        <v>225803.70999999993</v>
      </c>
      <c r="N167" s="3">
        <f t="shared" si="0"/>
        <v>0</v>
      </c>
    </row>
    <row r="168" spans="1:14" ht="25.5" x14ac:dyDescent="0.25">
      <c r="A168" s="15">
        <v>45</v>
      </c>
      <c r="B168" s="37">
        <v>1920</v>
      </c>
      <c r="C168" s="31" t="s">
        <v>38</v>
      </c>
      <c r="D168" s="9">
        <v>0</v>
      </c>
      <c r="E168" s="64">
        <v>0</v>
      </c>
      <c r="F168" s="64">
        <v>0</v>
      </c>
      <c r="G168" s="58">
        <v>0</v>
      </c>
      <c r="H168" s="32"/>
      <c r="I168" s="10">
        <v>0</v>
      </c>
      <c r="J168" s="64">
        <v>0</v>
      </c>
      <c r="K168" s="64">
        <v>0</v>
      </c>
      <c r="L168" s="58">
        <v>0</v>
      </c>
      <c r="M168" s="33">
        <v>0</v>
      </c>
      <c r="N168" s="3">
        <f t="shared" si="0"/>
        <v>0</v>
      </c>
    </row>
    <row r="169" spans="1:14" ht="25.5" x14ac:dyDescent="0.25">
      <c r="A169" s="15">
        <v>45.1</v>
      </c>
      <c r="B169" s="37">
        <v>1920</v>
      </c>
      <c r="C169" s="31" t="s">
        <v>39</v>
      </c>
      <c r="D169" s="9">
        <v>0</v>
      </c>
      <c r="E169" s="64">
        <v>0</v>
      </c>
      <c r="F169" s="64">
        <v>0</v>
      </c>
      <c r="G169" s="58">
        <v>0</v>
      </c>
      <c r="H169" s="32"/>
      <c r="I169" s="10">
        <v>0</v>
      </c>
      <c r="J169" s="64">
        <v>0</v>
      </c>
      <c r="K169" s="64">
        <v>0</v>
      </c>
      <c r="L169" s="58">
        <v>0</v>
      </c>
      <c r="M169" s="33">
        <v>0</v>
      </c>
      <c r="N169" s="3">
        <f t="shared" si="0"/>
        <v>0</v>
      </c>
    </row>
    <row r="170" spans="1:14" x14ac:dyDescent="0.25">
      <c r="A170" s="15">
        <v>10</v>
      </c>
      <c r="B170" s="53">
        <v>1930</v>
      </c>
      <c r="C170" s="36" t="s">
        <v>40</v>
      </c>
      <c r="D170" s="9">
        <v>2969573.1900000009</v>
      </c>
      <c r="E170" s="64">
        <v>56228.42</v>
      </c>
      <c r="F170" s="64">
        <v>-79797.81</v>
      </c>
      <c r="G170" s="58">
        <v>2946003.8000000007</v>
      </c>
      <c r="H170" s="32"/>
      <c r="I170" s="10">
        <v>-1819845.2399999998</v>
      </c>
      <c r="J170" s="64">
        <v>-255357.4</v>
      </c>
      <c r="K170" s="64">
        <v>79797.81</v>
      </c>
      <c r="L170" s="58">
        <v>-1995404.8299999996</v>
      </c>
      <c r="M170" s="33">
        <v>950598.97000000114</v>
      </c>
      <c r="N170" s="3">
        <f t="shared" si="0"/>
        <v>0</v>
      </c>
    </row>
    <row r="171" spans="1:14" x14ac:dyDescent="0.25">
      <c r="A171" s="15">
        <v>8</v>
      </c>
      <c r="B171" s="53">
        <v>1935</v>
      </c>
      <c r="C171" s="36" t="s">
        <v>41</v>
      </c>
      <c r="D171" s="9">
        <v>66205.880000000019</v>
      </c>
      <c r="E171" s="64">
        <v>29587</v>
      </c>
      <c r="F171" s="64">
        <v>0</v>
      </c>
      <c r="G171" s="58">
        <v>95792.880000000019</v>
      </c>
      <c r="H171" s="32"/>
      <c r="I171" s="10">
        <v>-53068.42</v>
      </c>
      <c r="J171" s="64">
        <v>-7333</v>
      </c>
      <c r="K171" s="64">
        <v>0</v>
      </c>
      <c r="L171" s="58">
        <v>-60401.42</v>
      </c>
      <c r="M171" s="33">
        <v>35391.460000000021</v>
      </c>
      <c r="N171" s="3">
        <f t="shared" si="0"/>
        <v>0</v>
      </c>
    </row>
    <row r="172" spans="1:14" x14ac:dyDescent="0.25">
      <c r="A172" s="15">
        <v>8</v>
      </c>
      <c r="B172" s="53">
        <v>1940</v>
      </c>
      <c r="C172" s="36" t="s">
        <v>42</v>
      </c>
      <c r="D172" s="9">
        <v>251504.71999999997</v>
      </c>
      <c r="E172" s="64">
        <v>15101</v>
      </c>
      <c r="F172" s="64">
        <v>0</v>
      </c>
      <c r="G172" s="58">
        <v>266605.71999999997</v>
      </c>
      <c r="H172" s="32"/>
      <c r="I172" s="10">
        <v>-118682.05000000003</v>
      </c>
      <c r="J172" s="64">
        <v>-24045.919999999998</v>
      </c>
      <c r="K172" s="64">
        <v>0</v>
      </c>
      <c r="L172" s="58">
        <v>-142727.97000000003</v>
      </c>
      <c r="M172" s="33">
        <v>123877.74999999994</v>
      </c>
      <c r="N172" s="3">
        <f t="shared" si="0"/>
        <v>0</v>
      </c>
    </row>
    <row r="173" spans="1:14" x14ac:dyDescent="0.25">
      <c r="A173" s="15">
        <v>8</v>
      </c>
      <c r="B173" s="53">
        <v>1945</v>
      </c>
      <c r="C173" s="36" t="s">
        <v>43</v>
      </c>
      <c r="D173" s="9">
        <v>97312.71</v>
      </c>
      <c r="E173" s="64">
        <v>0</v>
      </c>
      <c r="F173" s="64">
        <v>0</v>
      </c>
      <c r="G173" s="58">
        <v>97312.71</v>
      </c>
      <c r="H173" s="32"/>
      <c r="I173" s="10">
        <v>-65552.3</v>
      </c>
      <c r="J173" s="64">
        <v>-9630.9599999999991</v>
      </c>
      <c r="K173" s="64">
        <v>0</v>
      </c>
      <c r="L173" s="58">
        <v>-75183.260000000009</v>
      </c>
      <c r="M173" s="33">
        <v>22129.449999999997</v>
      </c>
      <c r="N173" s="3">
        <f t="shared" si="0"/>
        <v>0</v>
      </c>
    </row>
    <row r="174" spans="1:14" x14ac:dyDescent="0.25">
      <c r="A174" s="15">
        <v>8</v>
      </c>
      <c r="B174" s="53">
        <v>1950</v>
      </c>
      <c r="C174" s="36" t="s">
        <v>44</v>
      </c>
      <c r="D174" s="9">
        <v>0</v>
      </c>
      <c r="E174" s="64">
        <v>0</v>
      </c>
      <c r="F174" s="64">
        <v>0</v>
      </c>
      <c r="G174" s="58">
        <v>0</v>
      </c>
      <c r="H174" s="32"/>
      <c r="I174" s="10">
        <v>0</v>
      </c>
      <c r="J174" s="64">
        <v>0</v>
      </c>
      <c r="K174" s="64">
        <v>0</v>
      </c>
      <c r="L174" s="58">
        <v>0</v>
      </c>
      <c r="M174" s="33">
        <v>0</v>
      </c>
      <c r="N174" s="3">
        <f t="shared" si="0"/>
        <v>0</v>
      </c>
    </row>
    <row r="175" spans="1:14" x14ac:dyDescent="0.25">
      <c r="A175" s="15">
        <v>8</v>
      </c>
      <c r="B175" s="53">
        <v>1955</v>
      </c>
      <c r="C175" s="36" t="s">
        <v>45</v>
      </c>
      <c r="D175" s="9">
        <v>0</v>
      </c>
      <c r="E175" s="64">
        <v>0</v>
      </c>
      <c r="F175" s="64">
        <v>0</v>
      </c>
      <c r="G175" s="58">
        <v>0</v>
      </c>
      <c r="H175" s="32"/>
      <c r="I175" s="10">
        <v>0</v>
      </c>
      <c r="J175" s="64">
        <v>0</v>
      </c>
      <c r="K175" s="64">
        <v>0</v>
      </c>
      <c r="L175" s="58">
        <v>0</v>
      </c>
      <c r="M175" s="33">
        <v>0</v>
      </c>
      <c r="N175" s="3">
        <f t="shared" si="0"/>
        <v>0</v>
      </c>
    </row>
    <row r="176" spans="1:14" ht="25.5" x14ac:dyDescent="0.25">
      <c r="A176" s="38">
        <v>8</v>
      </c>
      <c r="B176" s="37">
        <v>1955</v>
      </c>
      <c r="C176" s="39" t="s">
        <v>46</v>
      </c>
      <c r="D176" s="9">
        <v>0</v>
      </c>
      <c r="E176" s="64">
        <v>0</v>
      </c>
      <c r="F176" s="64">
        <v>0</v>
      </c>
      <c r="G176" s="58">
        <v>0</v>
      </c>
      <c r="H176" s="32"/>
      <c r="I176" s="10">
        <v>0</v>
      </c>
      <c r="J176" s="64">
        <v>0</v>
      </c>
      <c r="K176" s="64">
        <v>0</v>
      </c>
      <c r="L176" s="58">
        <v>0</v>
      </c>
      <c r="M176" s="33">
        <v>0</v>
      </c>
      <c r="N176" s="3">
        <f t="shared" si="0"/>
        <v>0</v>
      </c>
    </row>
    <row r="177" spans="1:14" x14ac:dyDescent="0.25">
      <c r="A177" s="38">
        <v>8</v>
      </c>
      <c r="B177" s="40">
        <v>1960</v>
      </c>
      <c r="C177" s="31" t="s">
        <v>47</v>
      </c>
      <c r="D177" s="9">
        <v>0</v>
      </c>
      <c r="E177" s="64">
        <v>0</v>
      </c>
      <c r="F177" s="64">
        <v>0</v>
      </c>
      <c r="G177" s="58">
        <v>0</v>
      </c>
      <c r="H177" s="32"/>
      <c r="I177" s="10">
        <v>0</v>
      </c>
      <c r="J177" s="64">
        <v>0</v>
      </c>
      <c r="K177" s="64">
        <v>0</v>
      </c>
      <c r="L177" s="58">
        <v>0</v>
      </c>
      <c r="M177" s="33">
        <v>0</v>
      </c>
      <c r="N177" s="3">
        <f t="shared" si="0"/>
        <v>0</v>
      </c>
    </row>
    <row r="178" spans="1:14" ht="25.5" x14ac:dyDescent="0.25">
      <c r="A178" s="41">
        <v>47</v>
      </c>
      <c r="B178" s="40">
        <v>1970</v>
      </c>
      <c r="C178" s="36" t="s">
        <v>48</v>
      </c>
      <c r="D178" s="9">
        <v>0</v>
      </c>
      <c r="E178" s="64">
        <v>0</v>
      </c>
      <c r="F178" s="64">
        <v>0</v>
      </c>
      <c r="G178" s="58">
        <v>0</v>
      </c>
      <c r="H178" s="32"/>
      <c r="I178" s="10">
        <v>0</v>
      </c>
      <c r="J178" s="64">
        <v>0</v>
      </c>
      <c r="K178" s="64">
        <v>0</v>
      </c>
      <c r="L178" s="58">
        <v>0</v>
      </c>
      <c r="M178" s="33">
        <v>0</v>
      </c>
      <c r="N178" s="3">
        <f t="shared" si="0"/>
        <v>0</v>
      </c>
    </row>
    <row r="179" spans="1:14" ht="25.5" x14ac:dyDescent="0.25">
      <c r="A179" s="15">
        <v>47</v>
      </c>
      <c r="B179" s="53">
        <v>1975</v>
      </c>
      <c r="C179" s="36" t="s">
        <v>49</v>
      </c>
      <c r="D179" s="9">
        <v>0</v>
      </c>
      <c r="E179" s="64">
        <v>0</v>
      </c>
      <c r="F179" s="64">
        <v>0</v>
      </c>
      <c r="G179" s="58">
        <v>0</v>
      </c>
      <c r="H179" s="32"/>
      <c r="I179" s="10">
        <v>0</v>
      </c>
      <c r="J179" s="64">
        <v>0</v>
      </c>
      <c r="K179" s="64">
        <v>0</v>
      </c>
      <c r="L179" s="58">
        <v>0</v>
      </c>
      <c r="M179" s="33">
        <v>0</v>
      </c>
      <c r="N179" s="3">
        <f t="shared" si="0"/>
        <v>0</v>
      </c>
    </row>
    <row r="180" spans="1:14" x14ac:dyDescent="0.25">
      <c r="A180" s="15">
        <v>47</v>
      </c>
      <c r="B180" s="53">
        <v>1980</v>
      </c>
      <c r="C180" s="36" t="s">
        <v>50</v>
      </c>
      <c r="D180" s="9">
        <v>281728.77999999997</v>
      </c>
      <c r="E180" s="64">
        <v>0</v>
      </c>
      <c r="F180" s="64">
        <v>0</v>
      </c>
      <c r="G180" s="58">
        <v>281728.77999999997</v>
      </c>
      <c r="H180" s="32"/>
      <c r="I180" s="10">
        <v>-183515.89999999997</v>
      </c>
      <c r="J180" s="64">
        <v>-18781.919999999998</v>
      </c>
      <c r="K180" s="64">
        <v>0</v>
      </c>
      <c r="L180" s="58">
        <v>-202297.81999999995</v>
      </c>
      <c r="M180" s="33">
        <v>79430.960000000021</v>
      </c>
      <c r="N180" s="3">
        <f t="shared" si="0"/>
        <v>0</v>
      </c>
    </row>
    <row r="181" spans="1:14" x14ac:dyDescent="0.25">
      <c r="A181" s="15">
        <v>47</v>
      </c>
      <c r="B181" s="53">
        <v>1985</v>
      </c>
      <c r="C181" s="36" t="s">
        <v>51</v>
      </c>
      <c r="D181" s="9">
        <v>0.15000000000145519</v>
      </c>
      <c r="E181" s="64">
        <v>0</v>
      </c>
      <c r="F181" s="64">
        <v>0</v>
      </c>
      <c r="G181" s="58">
        <v>0.15000000000145519</v>
      </c>
      <c r="H181" s="32"/>
      <c r="I181" s="10">
        <v>0</v>
      </c>
      <c r="J181" s="64">
        <v>0</v>
      </c>
      <c r="K181" s="64">
        <v>0</v>
      </c>
      <c r="L181" s="58">
        <v>0</v>
      </c>
      <c r="M181" s="33">
        <v>0.15000000000145519</v>
      </c>
      <c r="N181" s="3">
        <f t="shared" si="0"/>
        <v>0</v>
      </c>
    </row>
    <row r="182" spans="1:14" x14ac:dyDescent="0.25">
      <c r="A182" s="41">
        <v>47</v>
      </c>
      <c r="B182" s="53">
        <v>1990</v>
      </c>
      <c r="C182" s="54" t="s">
        <v>52</v>
      </c>
      <c r="D182" s="9">
        <v>0</v>
      </c>
      <c r="E182" s="64">
        <v>0</v>
      </c>
      <c r="F182" s="64">
        <v>0</v>
      </c>
      <c r="G182" s="58">
        <v>0</v>
      </c>
      <c r="H182" s="32"/>
      <c r="I182" s="10">
        <v>0</v>
      </c>
      <c r="J182" s="64">
        <v>0</v>
      </c>
      <c r="K182" s="64">
        <v>0</v>
      </c>
      <c r="L182" s="58">
        <v>0</v>
      </c>
      <c r="M182" s="33">
        <v>0</v>
      </c>
      <c r="N182" s="3">
        <f t="shared" si="0"/>
        <v>0</v>
      </c>
    </row>
    <row r="183" spans="1:14" x14ac:dyDescent="0.25">
      <c r="A183" s="15">
        <v>47</v>
      </c>
      <c r="B183" s="53">
        <v>1995</v>
      </c>
      <c r="C183" s="36" t="s">
        <v>53</v>
      </c>
      <c r="D183" s="9">
        <v>-25193685.169999998</v>
      </c>
      <c r="E183" s="64">
        <v>-3304989.8</v>
      </c>
      <c r="F183" s="64">
        <v>0</v>
      </c>
      <c r="G183" s="58">
        <v>-28498674.969999999</v>
      </c>
      <c r="H183" s="32"/>
      <c r="I183" s="10">
        <v>6272021.75</v>
      </c>
      <c r="J183" s="64">
        <v>1050134.74</v>
      </c>
      <c r="K183" s="64">
        <v>0</v>
      </c>
      <c r="L183" s="58">
        <v>7322156.4900000002</v>
      </c>
      <c r="M183" s="33">
        <v>-21176518.479999997</v>
      </c>
      <c r="N183" s="3">
        <f t="shared" si="0"/>
        <v>0</v>
      </c>
    </row>
    <row r="184" spans="1:14" x14ac:dyDescent="0.25">
      <c r="A184" s="15">
        <v>47</v>
      </c>
      <c r="B184" s="53">
        <v>2440</v>
      </c>
      <c r="C184" s="36" t="s">
        <v>54</v>
      </c>
      <c r="D184" s="9">
        <v>0</v>
      </c>
      <c r="E184" s="64"/>
      <c r="F184" s="64">
        <v>0</v>
      </c>
      <c r="G184" s="58">
        <v>0</v>
      </c>
      <c r="H184" s="8"/>
      <c r="I184" s="9">
        <v>0</v>
      </c>
      <c r="J184" s="64"/>
      <c r="K184" s="64">
        <v>0</v>
      </c>
      <c r="L184" s="58"/>
      <c r="M184" s="33"/>
      <c r="N184" s="3">
        <f t="shared" si="0"/>
        <v>0</v>
      </c>
    </row>
    <row r="185" spans="1:14" x14ac:dyDescent="0.25">
      <c r="A185" s="42"/>
      <c r="B185" s="42"/>
      <c r="C185" s="43"/>
      <c r="D185" s="9">
        <v>0</v>
      </c>
      <c r="E185" s="64">
        <v>0</v>
      </c>
      <c r="F185" s="64">
        <v>0</v>
      </c>
      <c r="G185" s="58">
        <v>0</v>
      </c>
      <c r="H185" s="8"/>
      <c r="I185" s="9">
        <v>0</v>
      </c>
      <c r="J185" s="64">
        <v>0</v>
      </c>
      <c r="K185" s="64">
        <v>0</v>
      </c>
      <c r="L185" s="58">
        <v>0</v>
      </c>
      <c r="M185" s="33">
        <v>0</v>
      </c>
      <c r="N185" s="3">
        <f t="shared" si="0"/>
        <v>0</v>
      </c>
    </row>
    <row r="186" spans="1:14" x14ac:dyDescent="0.25">
      <c r="A186" s="42"/>
      <c r="B186" s="42"/>
      <c r="C186" s="45" t="s">
        <v>55</v>
      </c>
      <c r="D186" s="46">
        <v>103207741.07999998</v>
      </c>
      <c r="E186" s="46">
        <v>4271198.9700000016</v>
      </c>
      <c r="F186" s="46">
        <v>-281719.78999999998</v>
      </c>
      <c r="G186" s="46">
        <v>107197220.26000002</v>
      </c>
      <c r="H186" s="46"/>
      <c r="I186" s="46">
        <v>-51087612.090000004</v>
      </c>
      <c r="J186" s="46">
        <v>-4450048.8299999991</v>
      </c>
      <c r="K186" s="46">
        <v>158056.94</v>
      </c>
      <c r="L186" s="46">
        <v>-55389603.980000012</v>
      </c>
      <c r="M186" s="46">
        <v>52165031.559999995</v>
      </c>
    </row>
    <row r="187" spans="1:14" ht="37.5" x14ac:dyDescent="0.25">
      <c r="A187" s="42"/>
      <c r="B187" s="42"/>
      <c r="C187" s="47" t="s">
        <v>56</v>
      </c>
      <c r="D187" s="11"/>
      <c r="E187" s="44"/>
      <c r="F187" s="44"/>
      <c r="G187" s="58">
        <v>0</v>
      </c>
      <c r="H187" s="8"/>
      <c r="I187" s="11"/>
      <c r="J187" s="44"/>
      <c r="K187" s="44"/>
      <c r="L187" s="58">
        <v>0</v>
      </c>
      <c r="M187" s="33">
        <v>0</v>
      </c>
    </row>
    <row r="188" spans="1:14" ht="25.5" x14ac:dyDescent="0.25">
      <c r="A188" s="42"/>
      <c r="B188" s="42"/>
      <c r="C188" s="48" t="s">
        <v>57</v>
      </c>
      <c r="D188" s="11"/>
      <c r="E188" s="44"/>
      <c r="F188" s="44"/>
      <c r="G188" s="58">
        <v>0</v>
      </c>
      <c r="H188" s="8"/>
      <c r="I188" s="11"/>
      <c r="J188" s="44"/>
      <c r="K188" s="44"/>
      <c r="L188" s="58">
        <v>0</v>
      </c>
      <c r="M188" s="33">
        <v>0</v>
      </c>
    </row>
    <row r="189" spans="1:14" x14ac:dyDescent="0.25">
      <c r="A189" s="42"/>
      <c r="B189" s="42"/>
      <c r="C189" s="45" t="s">
        <v>58</v>
      </c>
      <c r="D189" s="46">
        <v>103207741.07999998</v>
      </c>
      <c r="E189" s="46">
        <v>4271198.9700000016</v>
      </c>
      <c r="F189" s="46">
        <v>-281719.78999999998</v>
      </c>
      <c r="G189" s="46">
        <v>107197220.26000002</v>
      </c>
      <c r="H189" s="46"/>
      <c r="I189" s="46">
        <v>-51087612.090000004</v>
      </c>
      <c r="J189" s="46">
        <v>-4450048.8299999991</v>
      </c>
      <c r="K189" s="46">
        <v>158056.94</v>
      </c>
      <c r="L189" s="46">
        <v>-55389603.980000012</v>
      </c>
      <c r="M189" s="46">
        <v>52165031.559999995</v>
      </c>
    </row>
    <row r="190" spans="1:14" x14ac:dyDescent="0.25">
      <c r="A190" s="42"/>
      <c r="B190" s="42"/>
      <c r="C190" s="436" t="s">
        <v>59</v>
      </c>
      <c r="D190" s="437"/>
      <c r="E190" s="437"/>
      <c r="F190" s="437"/>
      <c r="G190" s="437"/>
      <c r="H190" s="437"/>
      <c r="I190" s="438"/>
      <c r="J190" s="44"/>
      <c r="K190" s="49"/>
      <c r="L190" s="60"/>
      <c r="M190" s="50"/>
    </row>
    <row r="191" spans="1:14" x14ac:dyDescent="0.25">
      <c r="A191" s="42"/>
      <c r="B191" s="42"/>
      <c r="C191" s="436" t="s">
        <v>60</v>
      </c>
      <c r="D191" s="437"/>
      <c r="E191" s="437"/>
      <c r="F191" s="437"/>
      <c r="G191" s="437"/>
      <c r="H191" s="437"/>
      <c r="I191" s="438"/>
      <c r="J191" s="46">
        <v>-4450048.8299999991</v>
      </c>
      <c r="K191" s="49"/>
      <c r="L191" s="60"/>
      <c r="M191" s="50"/>
    </row>
    <row r="192" spans="1:14" x14ac:dyDescent="0.25">
      <c r="A192" s="8"/>
      <c r="B192" s="8"/>
      <c r="C192" s="8"/>
      <c r="D192" s="8"/>
      <c r="E192" s="8"/>
      <c r="F192" s="8"/>
      <c r="G192" s="8"/>
      <c r="H192" s="8"/>
      <c r="I192" s="8"/>
      <c r="J192" s="8"/>
      <c r="K192" s="8"/>
      <c r="L192" s="8"/>
      <c r="M192" s="8"/>
    </row>
    <row r="193" spans="1:13" x14ac:dyDescent="0.25">
      <c r="A193" s="8"/>
      <c r="B193" s="8"/>
      <c r="C193" s="8"/>
      <c r="D193" s="8"/>
      <c r="E193" s="8"/>
      <c r="F193" s="8"/>
      <c r="G193" s="8"/>
      <c r="H193" s="8"/>
      <c r="I193" s="51" t="s">
        <v>61</v>
      </c>
      <c r="J193" s="55"/>
      <c r="K193" s="8"/>
      <c r="L193" s="8"/>
      <c r="M193" s="8"/>
    </row>
    <row r="194" spans="1:13" x14ac:dyDescent="0.25">
      <c r="A194" s="42">
        <v>10</v>
      </c>
      <c r="B194" s="42"/>
      <c r="C194" s="43" t="s">
        <v>62</v>
      </c>
      <c r="D194" s="8"/>
      <c r="E194" s="8"/>
      <c r="F194" s="8"/>
      <c r="G194" s="8"/>
      <c r="H194" s="8"/>
      <c r="I194" s="55" t="s">
        <v>62</v>
      </c>
      <c r="J194" s="55"/>
      <c r="K194" s="61"/>
      <c r="L194" s="8"/>
      <c r="M194" s="8"/>
    </row>
    <row r="195" spans="1:13" x14ac:dyDescent="0.25">
      <c r="A195" s="42">
        <v>8</v>
      </c>
      <c r="B195" s="42"/>
      <c r="C195" s="43" t="s">
        <v>41</v>
      </c>
      <c r="D195" s="8"/>
      <c r="E195" s="8"/>
      <c r="F195" s="8"/>
      <c r="G195" s="8"/>
      <c r="H195" s="8"/>
      <c r="I195" s="55" t="s">
        <v>41</v>
      </c>
      <c r="J195" s="55"/>
      <c r="K195" s="62"/>
      <c r="L195" s="8"/>
      <c r="M195" s="8"/>
    </row>
    <row r="196" spans="1:13" x14ac:dyDescent="0.25">
      <c r="A196" s="8"/>
      <c r="B196" s="8"/>
      <c r="C196" s="8"/>
      <c r="D196" s="8"/>
      <c r="E196" s="8"/>
      <c r="F196" s="8"/>
      <c r="G196" s="8"/>
      <c r="H196" s="8"/>
      <c r="I196" s="52" t="s">
        <v>63</v>
      </c>
      <c r="J196" s="8"/>
      <c r="K196" s="63">
        <v>-4450048.8299999991</v>
      </c>
      <c r="L196" s="8"/>
      <c r="M196" s="8"/>
    </row>
    <row r="197" spans="1:13" x14ac:dyDescent="0.25">
      <c r="A197" s="8"/>
      <c r="B197" s="8"/>
      <c r="C197" s="8"/>
      <c r="D197" s="8"/>
      <c r="E197" s="8"/>
      <c r="F197" s="8"/>
      <c r="G197" s="8"/>
      <c r="H197" s="8"/>
      <c r="I197" s="8"/>
      <c r="J197" s="8"/>
      <c r="K197" s="8"/>
      <c r="L197" s="8"/>
      <c r="M197" s="8"/>
    </row>
    <row r="198" spans="1:13" ht="18" x14ac:dyDescent="0.25">
      <c r="A198" s="439" t="s">
        <v>0</v>
      </c>
      <c r="B198" s="439"/>
      <c r="C198" s="439"/>
      <c r="D198" s="439"/>
      <c r="E198" s="439"/>
      <c r="F198" s="439"/>
      <c r="G198" s="439"/>
      <c r="H198" s="439"/>
      <c r="I198" s="439"/>
      <c r="J198" s="439"/>
      <c r="K198" s="439"/>
      <c r="L198" s="439"/>
      <c r="M198" s="439"/>
    </row>
    <row r="199" spans="1:13" ht="21" x14ac:dyDescent="0.25">
      <c r="A199" s="439" t="s">
        <v>1</v>
      </c>
      <c r="B199" s="439"/>
      <c r="C199" s="439"/>
      <c r="D199" s="439"/>
      <c r="E199" s="439"/>
      <c r="F199" s="439"/>
      <c r="G199" s="439"/>
      <c r="H199" s="439"/>
      <c r="I199" s="439"/>
      <c r="J199" s="439"/>
      <c r="K199" s="439"/>
      <c r="L199" s="439"/>
      <c r="M199" s="439"/>
    </row>
    <row r="200" spans="1:13" x14ac:dyDescent="0.25">
      <c r="A200" s="8"/>
      <c r="B200" s="8"/>
      <c r="C200" s="8"/>
      <c r="D200" s="8"/>
      <c r="E200" s="8"/>
      <c r="F200" s="8"/>
      <c r="G200" s="8"/>
      <c r="H200" s="14"/>
      <c r="I200" s="8"/>
      <c r="J200" s="8"/>
      <c r="K200" s="8"/>
      <c r="L200" s="8"/>
      <c r="M200" s="8"/>
    </row>
    <row r="201" spans="1:13" x14ac:dyDescent="0.25">
      <c r="A201" s="8"/>
      <c r="B201" s="8"/>
      <c r="C201" s="8"/>
      <c r="D201" s="8"/>
      <c r="E201" s="17" t="s">
        <v>2</v>
      </c>
      <c r="F201" s="56" t="s">
        <v>3</v>
      </c>
      <c r="G201" s="65" t="s">
        <v>71</v>
      </c>
      <c r="H201" s="14"/>
      <c r="I201" s="8"/>
      <c r="J201" s="8"/>
      <c r="K201" s="8"/>
      <c r="L201" s="8"/>
      <c r="M201" s="8"/>
    </row>
    <row r="202" spans="1:13" x14ac:dyDescent="0.25">
      <c r="A202" s="8"/>
      <c r="B202" s="8"/>
      <c r="C202" s="16"/>
      <c r="D202" s="8"/>
      <c r="E202" s="17" t="s">
        <v>4</v>
      </c>
      <c r="F202" s="19">
        <v>2013</v>
      </c>
      <c r="G202" s="20"/>
      <c r="H202" s="8"/>
      <c r="I202" s="8"/>
      <c r="J202" s="8"/>
      <c r="K202" s="8"/>
      <c r="L202" s="8"/>
      <c r="M202" s="8"/>
    </row>
    <row r="203" spans="1:13" x14ac:dyDescent="0.25">
      <c r="A203" s="8"/>
      <c r="B203" s="8"/>
      <c r="C203" s="8"/>
      <c r="D203" s="8"/>
      <c r="E203" s="8"/>
      <c r="F203" s="8"/>
      <c r="G203" s="8"/>
      <c r="H203" s="8"/>
      <c r="I203" s="8"/>
      <c r="J203" s="8"/>
      <c r="K203" s="8"/>
      <c r="L203" s="8"/>
      <c r="M203" s="8"/>
    </row>
    <row r="204" spans="1:13" x14ac:dyDescent="0.25">
      <c r="A204" s="8"/>
      <c r="B204" s="8"/>
      <c r="C204" s="8"/>
      <c r="D204" s="440" t="s">
        <v>5</v>
      </c>
      <c r="E204" s="441"/>
      <c r="F204" s="441"/>
      <c r="G204" s="442"/>
      <c r="H204" s="8"/>
      <c r="I204" s="21"/>
      <c r="J204" s="22" t="s">
        <v>6</v>
      </c>
      <c r="K204" s="22"/>
      <c r="L204" s="23"/>
      <c r="M204" s="18"/>
    </row>
    <row r="205" spans="1:13" ht="40.5" x14ac:dyDescent="0.25">
      <c r="A205" s="24" t="s">
        <v>7</v>
      </c>
      <c r="B205" s="24" t="s">
        <v>8</v>
      </c>
      <c r="C205" s="25" t="s">
        <v>9</v>
      </c>
      <c r="D205" s="24" t="s">
        <v>10</v>
      </c>
      <c r="E205" s="26" t="s">
        <v>11</v>
      </c>
      <c r="F205" s="26" t="s">
        <v>12</v>
      </c>
      <c r="G205" s="24" t="s">
        <v>13</v>
      </c>
      <c r="H205" s="27"/>
      <c r="I205" s="28" t="s">
        <v>10</v>
      </c>
      <c r="J205" s="29" t="s">
        <v>14</v>
      </c>
      <c r="K205" s="29" t="s">
        <v>12</v>
      </c>
      <c r="L205" s="30" t="s">
        <v>13</v>
      </c>
      <c r="M205" s="24" t="s">
        <v>15</v>
      </c>
    </row>
    <row r="206" spans="1:13" ht="25.5" x14ac:dyDescent="0.25">
      <c r="A206" s="15">
        <v>12</v>
      </c>
      <c r="B206" s="53">
        <v>1611</v>
      </c>
      <c r="C206" s="31" t="s">
        <v>16</v>
      </c>
      <c r="D206" s="9">
        <v>884544.91999999958</v>
      </c>
      <c r="E206" s="64">
        <v>239579.57</v>
      </c>
      <c r="F206" s="64">
        <v>0</v>
      </c>
      <c r="G206" s="58">
        <v>1124124.4899999995</v>
      </c>
      <c r="H206" s="32"/>
      <c r="I206" s="10">
        <v>-371547.55000000016</v>
      </c>
      <c r="J206" s="64">
        <v>-217678.25</v>
      </c>
      <c r="K206" s="64">
        <v>0</v>
      </c>
      <c r="L206" s="67">
        <v>-589225.80000000016</v>
      </c>
      <c r="M206" s="33">
        <v>534898.68999999936</v>
      </c>
    </row>
    <row r="207" spans="1:13" ht="25.5" x14ac:dyDescent="0.25">
      <c r="A207" s="15" t="s">
        <v>17</v>
      </c>
      <c r="B207" s="53">
        <v>1612</v>
      </c>
      <c r="C207" s="31" t="s">
        <v>18</v>
      </c>
      <c r="D207" s="9">
        <v>510698.12</v>
      </c>
      <c r="E207" s="64">
        <v>6475</v>
      </c>
      <c r="F207" s="64">
        <v>0</v>
      </c>
      <c r="G207" s="58">
        <v>517173.12</v>
      </c>
      <c r="H207" s="32"/>
      <c r="I207" s="10">
        <v>-100447.23999999999</v>
      </c>
      <c r="J207" s="64">
        <v>-16368.46</v>
      </c>
      <c r="K207" s="64">
        <v>0</v>
      </c>
      <c r="L207" s="67">
        <v>-116815.69999999998</v>
      </c>
      <c r="M207" s="33">
        <v>400357.42000000004</v>
      </c>
    </row>
    <row r="208" spans="1:13" x14ac:dyDescent="0.25">
      <c r="A208" s="15" t="s">
        <v>19</v>
      </c>
      <c r="B208" s="34">
        <v>1805</v>
      </c>
      <c r="C208" s="35" t="s">
        <v>20</v>
      </c>
      <c r="D208" s="9">
        <v>3609391.040000001</v>
      </c>
      <c r="E208" s="64">
        <v>608751.82999999996</v>
      </c>
      <c r="F208" s="64">
        <v>0</v>
      </c>
      <c r="G208" s="58">
        <v>4218142.870000001</v>
      </c>
      <c r="H208" s="32"/>
      <c r="I208" s="10">
        <v>0</v>
      </c>
      <c r="J208" s="64">
        <v>0</v>
      </c>
      <c r="K208" s="64">
        <v>0</v>
      </c>
      <c r="L208" s="67">
        <v>0</v>
      </c>
      <c r="M208" s="33">
        <v>4218142.870000001</v>
      </c>
    </row>
    <row r="209" spans="1:14" x14ac:dyDescent="0.25">
      <c r="A209" s="15">
        <v>47</v>
      </c>
      <c r="B209" s="34">
        <v>1808</v>
      </c>
      <c r="C209" s="36" t="s">
        <v>21</v>
      </c>
      <c r="D209" s="9">
        <v>0</v>
      </c>
      <c r="E209" s="64">
        <v>0</v>
      </c>
      <c r="F209" s="64">
        <v>0</v>
      </c>
      <c r="G209" s="58">
        <v>0</v>
      </c>
      <c r="H209" s="32"/>
      <c r="I209" s="10">
        <v>0</v>
      </c>
      <c r="J209" s="64">
        <v>0</v>
      </c>
      <c r="K209" s="64">
        <v>0</v>
      </c>
      <c r="L209" s="67">
        <v>0</v>
      </c>
      <c r="M209" s="33">
        <v>0</v>
      </c>
    </row>
    <row r="210" spans="1:14" x14ac:dyDescent="0.25">
      <c r="A210" s="15">
        <v>13</v>
      </c>
      <c r="B210" s="34">
        <v>1810</v>
      </c>
      <c r="C210" s="36" t="s">
        <v>22</v>
      </c>
      <c r="D210" s="9">
        <v>0</v>
      </c>
      <c r="E210" s="64">
        <v>0</v>
      </c>
      <c r="F210" s="64">
        <v>0</v>
      </c>
      <c r="G210" s="58">
        <v>0</v>
      </c>
      <c r="H210" s="32"/>
      <c r="I210" s="10">
        <v>0</v>
      </c>
      <c r="J210" s="64">
        <v>0</v>
      </c>
      <c r="K210" s="64">
        <v>0</v>
      </c>
      <c r="L210" s="67">
        <v>0</v>
      </c>
      <c r="M210" s="33">
        <v>0</v>
      </c>
    </row>
    <row r="211" spans="1:14" ht="25.5" x14ac:dyDescent="0.25">
      <c r="A211" s="15">
        <v>47</v>
      </c>
      <c r="B211" s="34">
        <v>1815</v>
      </c>
      <c r="C211" s="36" t="s">
        <v>23</v>
      </c>
      <c r="D211" s="9">
        <v>0</v>
      </c>
      <c r="E211" s="64">
        <v>0</v>
      </c>
      <c r="F211" s="64">
        <v>0</v>
      </c>
      <c r="G211" s="58">
        <v>0</v>
      </c>
      <c r="H211" s="32"/>
      <c r="I211" s="10">
        <v>0</v>
      </c>
      <c r="J211" s="64">
        <v>0</v>
      </c>
      <c r="K211" s="64">
        <v>0</v>
      </c>
      <c r="L211" s="67">
        <v>0</v>
      </c>
      <c r="M211" s="33">
        <v>0</v>
      </c>
    </row>
    <row r="212" spans="1:14" ht="25.5" x14ac:dyDescent="0.25">
      <c r="A212" s="15">
        <v>47</v>
      </c>
      <c r="B212" s="34">
        <v>1820</v>
      </c>
      <c r="C212" s="31" t="s">
        <v>24</v>
      </c>
      <c r="D212" s="9">
        <v>8577644.9100000001</v>
      </c>
      <c r="E212" s="64">
        <v>22371.75</v>
      </c>
      <c r="F212" s="64">
        <v>0</v>
      </c>
      <c r="G212" s="58">
        <v>8600016.6600000001</v>
      </c>
      <c r="H212" s="32"/>
      <c r="I212" s="10">
        <v>-4690984.7600000007</v>
      </c>
      <c r="J212" s="64">
        <v>-154454.37</v>
      </c>
      <c r="K212" s="64">
        <v>0</v>
      </c>
      <c r="L212" s="67">
        <v>-4845439.1300000008</v>
      </c>
      <c r="M212" s="33">
        <v>3754577.5299999993</v>
      </c>
    </row>
    <row r="213" spans="1:14" x14ac:dyDescent="0.25">
      <c r="A213" s="15">
        <v>47</v>
      </c>
      <c r="B213" s="34">
        <v>1825</v>
      </c>
      <c r="C213" s="36" t="s">
        <v>25</v>
      </c>
      <c r="D213" s="9">
        <v>0</v>
      </c>
      <c r="E213" s="64">
        <v>0</v>
      </c>
      <c r="F213" s="64">
        <v>0</v>
      </c>
      <c r="G213" s="58">
        <v>0</v>
      </c>
      <c r="H213" s="32"/>
      <c r="I213" s="10">
        <v>0</v>
      </c>
      <c r="J213" s="64">
        <v>0</v>
      </c>
      <c r="K213" s="64">
        <v>0</v>
      </c>
      <c r="L213" s="58">
        <v>0</v>
      </c>
      <c r="M213" s="33">
        <v>0</v>
      </c>
    </row>
    <row r="214" spans="1:14" x14ac:dyDescent="0.25">
      <c r="A214" s="15" t="s">
        <v>103</v>
      </c>
      <c r="B214" s="34">
        <v>1830</v>
      </c>
      <c r="C214" s="36" t="s">
        <v>26</v>
      </c>
      <c r="D214" s="9">
        <v>17641359.949999999</v>
      </c>
      <c r="E214" s="64">
        <v>1424245.72</v>
      </c>
      <c r="F214" s="64">
        <v>0</v>
      </c>
      <c r="G214" s="58">
        <v>19065605.669999998</v>
      </c>
      <c r="H214" s="32"/>
      <c r="I214" s="10">
        <v>-6966708.2899999991</v>
      </c>
      <c r="J214" s="64">
        <v>-262427.27</v>
      </c>
      <c r="K214" s="64">
        <v>0</v>
      </c>
      <c r="L214" s="58">
        <v>-7229135.5599999987</v>
      </c>
      <c r="M214" s="33">
        <v>11836470.109999999</v>
      </c>
      <c r="N214" s="4"/>
    </row>
    <row r="215" spans="1:14" x14ac:dyDescent="0.25">
      <c r="A215" s="15">
        <v>47</v>
      </c>
      <c r="B215" s="34">
        <v>1835</v>
      </c>
      <c r="C215" s="36" t="s">
        <v>27</v>
      </c>
      <c r="D215" s="9">
        <v>18147955.189999998</v>
      </c>
      <c r="E215" s="64">
        <v>1366845.65</v>
      </c>
      <c r="F215" s="64">
        <v>0</v>
      </c>
      <c r="G215" s="58">
        <v>19514800.839999996</v>
      </c>
      <c r="H215" s="32"/>
      <c r="I215" s="10">
        <v>-8258965.1899999995</v>
      </c>
      <c r="J215" s="64">
        <v>-256671.5</v>
      </c>
      <c r="K215" s="64">
        <v>0</v>
      </c>
      <c r="L215" s="58">
        <v>-8515636.6899999995</v>
      </c>
      <c r="M215" s="33">
        <v>10999164.149999997</v>
      </c>
    </row>
    <row r="216" spans="1:14" x14ac:dyDescent="0.25">
      <c r="A216" s="15">
        <v>47</v>
      </c>
      <c r="B216" s="34">
        <v>1840</v>
      </c>
      <c r="C216" s="36" t="s">
        <v>28</v>
      </c>
      <c r="D216" s="9">
        <v>8880353.9300000016</v>
      </c>
      <c r="E216" s="64">
        <v>696750.38</v>
      </c>
      <c r="F216" s="64">
        <v>0</v>
      </c>
      <c r="G216" s="58">
        <v>9577104.3100000024</v>
      </c>
      <c r="H216" s="32"/>
      <c r="I216" s="10">
        <v>-4145196.93</v>
      </c>
      <c r="J216" s="64">
        <v>-48108.35</v>
      </c>
      <c r="K216" s="64">
        <v>0</v>
      </c>
      <c r="L216" s="58">
        <v>-4193305.2800000003</v>
      </c>
      <c r="M216" s="33">
        <v>5383799.0300000021</v>
      </c>
    </row>
    <row r="217" spans="1:14" x14ac:dyDescent="0.25">
      <c r="A217" s="15">
        <v>47</v>
      </c>
      <c r="B217" s="34">
        <v>1845</v>
      </c>
      <c r="C217" s="36" t="s">
        <v>29</v>
      </c>
      <c r="D217" s="9">
        <v>25708485.160000004</v>
      </c>
      <c r="E217" s="64">
        <v>946643.72</v>
      </c>
      <c r="F217" s="64">
        <v>0</v>
      </c>
      <c r="G217" s="58">
        <v>26655128.880000003</v>
      </c>
      <c r="H217" s="32"/>
      <c r="I217" s="10">
        <v>-13301856.170000002</v>
      </c>
      <c r="J217" s="64">
        <v>-498485.11</v>
      </c>
      <c r="K217" s="64">
        <v>0</v>
      </c>
      <c r="L217" s="58">
        <v>-13800341.280000001</v>
      </c>
      <c r="M217" s="33">
        <v>12854787.600000001</v>
      </c>
    </row>
    <row r="218" spans="1:14" x14ac:dyDescent="0.25">
      <c r="A218" s="15">
        <v>47</v>
      </c>
      <c r="B218" s="34">
        <v>1850</v>
      </c>
      <c r="C218" s="36" t="s">
        <v>30</v>
      </c>
      <c r="D218" s="9">
        <v>18186348.870000001</v>
      </c>
      <c r="E218" s="64">
        <v>862366.33000000007</v>
      </c>
      <c r="F218" s="64">
        <v>0</v>
      </c>
      <c r="G218" s="58">
        <v>19048715.200000003</v>
      </c>
      <c r="H218" s="32"/>
      <c r="I218" s="10">
        <v>-8385307.5999999996</v>
      </c>
      <c r="J218" s="64">
        <v>-382115.13</v>
      </c>
      <c r="K218" s="64">
        <v>0</v>
      </c>
      <c r="L218" s="58">
        <v>-8767422.7300000004</v>
      </c>
      <c r="M218" s="33">
        <v>10281292.470000003</v>
      </c>
    </row>
    <row r="219" spans="1:14" x14ac:dyDescent="0.25">
      <c r="A219" s="15">
        <v>47</v>
      </c>
      <c r="B219" s="34">
        <v>1855</v>
      </c>
      <c r="C219" s="36" t="s">
        <v>31</v>
      </c>
      <c r="D219" s="9">
        <v>9626844.1399999987</v>
      </c>
      <c r="E219" s="64">
        <v>756199.83</v>
      </c>
      <c r="F219" s="64">
        <v>0</v>
      </c>
      <c r="G219" s="58">
        <v>10383043.969999999</v>
      </c>
      <c r="H219" s="32"/>
      <c r="I219" s="10">
        <v>-1988156.7600000002</v>
      </c>
      <c r="J219" s="64">
        <v>-176236.75</v>
      </c>
      <c r="K219" s="64">
        <v>0</v>
      </c>
      <c r="L219" s="58">
        <v>-2164393.5100000002</v>
      </c>
      <c r="M219" s="33">
        <v>8218650.459999999</v>
      </c>
    </row>
    <row r="220" spans="1:14" x14ac:dyDescent="0.25">
      <c r="A220" s="15">
        <v>47</v>
      </c>
      <c r="B220" s="34">
        <v>1860</v>
      </c>
      <c r="C220" s="36" t="s">
        <v>32</v>
      </c>
      <c r="D220" s="9">
        <v>3781297.5400000005</v>
      </c>
      <c r="E220" s="64">
        <v>62536.11</v>
      </c>
      <c r="F220" s="64">
        <v>0</v>
      </c>
      <c r="G220" s="58">
        <v>3843833.6500000004</v>
      </c>
      <c r="H220" s="32"/>
      <c r="I220" s="10">
        <v>-1832880.9399999997</v>
      </c>
      <c r="J220" s="64">
        <v>-129618.74</v>
      </c>
      <c r="K220" s="64">
        <v>0</v>
      </c>
      <c r="L220" s="58">
        <v>-1962499.6799999997</v>
      </c>
      <c r="M220" s="33">
        <v>1881333.9700000007</v>
      </c>
    </row>
    <row r="221" spans="1:14" x14ac:dyDescent="0.25">
      <c r="A221" s="15">
        <v>47</v>
      </c>
      <c r="B221" s="34">
        <v>1860</v>
      </c>
      <c r="C221" s="35" t="s">
        <v>33</v>
      </c>
      <c r="D221" s="9">
        <v>7151308.4900000002</v>
      </c>
      <c r="E221" s="64">
        <v>306540.86000000004</v>
      </c>
      <c r="F221" s="64">
        <v>-201921.97999999998</v>
      </c>
      <c r="G221" s="58">
        <v>7255927.370000001</v>
      </c>
      <c r="H221" s="32"/>
      <c r="I221" s="10">
        <v>-1969723.11</v>
      </c>
      <c r="J221" s="64">
        <v>-492083.12</v>
      </c>
      <c r="K221" s="64">
        <v>78259.13</v>
      </c>
      <c r="L221" s="58">
        <v>-2383547.1</v>
      </c>
      <c r="M221" s="33">
        <v>4872380.2700000014</v>
      </c>
    </row>
    <row r="222" spans="1:14" x14ac:dyDescent="0.25">
      <c r="A222" s="15" t="s">
        <v>19</v>
      </c>
      <c r="B222" s="34">
        <v>1905</v>
      </c>
      <c r="C222" s="35" t="s">
        <v>20</v>
      </c>
      <c r="D222" s="9">
        <v>0</v>
      </c>
      <c r="E222" s="64">
        <v>0</v>
      </c>
      <c r="F222" s="64">
        <v>0</v>
      </c>
      <c r="G222" s="58">
        <v>0</v>
      </c>
      <c r="H222" s="32"/>
      <c r="I222" s="10">
        <v>0</v>
      </c>
      <c r="J222" s="64">
        <v>0</v>
      </c>
      <c r="K222" s="64">
        <v>0</v>
      </c>
      <c r="L222" s="58">
        <v>0</v>
      </c>
      <c r="M222" s="33">
        <v>0</v>
      </c>
    </row>
    <row r="223" spans="1:14" x14ac:dyDescent="0.25">
      <c r="A223" s="15">
        <v>47</v>
      </c>
      <c r="B223" s="34">
        <v>1908</v>
      </c>
      <c r="C223" s="36" t="s">
        <v>34</v>
      </c>
      <c r="D223" s="9">
        <v>281704.57000000007</v>
      </c>
      <c r="E223" s="64">
        <v>9825</v>
      </c>
      <c r="F223" s="64">
        <v>0</v>
      </c>
      <c r="G223" s="58">
        <v>291529.57000000007</v>
      </c>
      <c r="H223" s="32"/>
      <c r="I223" s="10">
        <v>-79056.999999999985</v>
      </c>
      <c r="J223" s="64">
        <v>-8596.9699999999993</v>
      </c>
      <c r="K223" s="64">
        <v>0</v>
      </c>
      <c r="L223" s="58">
        <v>-87653.969999999987</v>
      </c>
      <c r="M223" s="33">
        <v>203875.60000000009</v>
      </c>
    </row>
    <row r="224" spans="1:14" x14ac:dyDescent="0.25">
      <c r="A224" s="15">
        <v>13</v>
      </c>
      <c r="B224" s="34">
        <v>1910</v>
      </c>
      <c r="C224" s="36" t="s">
        <v>22</v>
      </c>
      <c r="D224" s="9">
        <v>1012020.7100000001</v>
      </c>
      <c r="E224" s="64">
        <v>83020.399999999994</v>
      </c>
      <c r="F224" s="64">
        <v>0</v>
      </c>
      <c r="G224" s="58">
        <v>1095041.1100000001</v>
      </c>
      <c r="H224" s="32"/>
      <c r="I224" s="10">
        <v>-493136.68000000005</v>
      </c>
      <c r="J224" s="64">
        <v>-163036.39000000001</v>
      </c>
      <c r="K224" s="64">
        <v>0</v>
      </c>
      <c r="L224" s="58">
        <v>-656173.07000000007</v>
      </c>
      <c r="M224" s="33">
        <v>438868.04000000004</v>
      </c>
    </row>
    <row r="225" spans="1:13" ht="25.5" x14ac:dyDescent="0.25">
      <c r="A225" s="15">
        <v>8</v>
      </c>
      <c r="B225" s="34">
        <v>1915</v>
      </c>
      <c r="C225" s="36" t="s">
        <v>35</v>
      </c>
      <c r="D225" s="9">
        <v>333113.26000000007</v>
      </c>
      <c r="E225" s="64">
        <v>10921.45</v>
      </c>
      <c r="F225" s="64">
        <v>0</v>
      </c>
      <c r="G225" s="67">
        <v>344034.71000000008</v>
      </c>
      <c r="H225" s="32"/>
      <c r="I225" s="10">
        <v>-169557.35</v>
      </c>
      <c r="J225" s="64">
        <v>-32768.18</v>
      </c>
      <c r="K225" s="64">
        <v>0</v>
      </c>
      <c r="L225" s="58">
        <v>-202325.53</v>
      </c>
      <c r="M225" s="33">
        <v>141709.18000000008</v>
      </c>
    </row>
    <row r="226" spans="1:13" ht="25.5" x14ac:dyDescent="0.25">
      <c r="A226" s="15">
        <v>8</v>
      </c>
      <c r="B226" s="34">
        <v>1915</v>
      </c>
      <c r="C226" s="36" t="s">
        <v>36</v>
      </c>
      <c r="D226" s="9">
        <v>0</v>
      </c>
      <c r="E226" s="64">
        <v>0</v>
      </c>
      <c r="F226" s="64">
        <v>0</v>
      </c>
      <c r="G226" s="67">
        <v>0</v>
      </c>
      <c r="H226" s="32"/>
      <c r="I226" s="10">
        <v>0</v>
      </c>
      <c r="J226" s="64"/>
      <c r="K226" s="64">
        <v>0</v>
      </c>
      <c r="L226" s="58">
        <v>0</v>
      </c>
      <c r="M226" s="33">
        <v>0</v>
      </c>
    </row>
    <row r="227" spans="1:13" x14ac:dyDescent="0.25">
      <c r="A227" s="15">
        <v>10</v>
      </c>
      <c r="B227" s="34">
        <v>1920</v>
      </c>
      <c r="C227" s="36" t="s">
        <v>37</v>
      </c>
      <c r="D227" s="9">
        <v>402030.01999999996</v>
      </c>
      <c r="E227" s="64">
        <v>72198.75</v>
      </c>
      <c r="F227" s="64">
        <v>0</v>
      </c>
      <c r="G227" s="67">
        <v>474228.76999999996</v>
      </c>
      <c r="H227" s="32"/>
      <c r="I227" s="10">
        <v>-171046.22000000003</v>
      </c>
      <c r="J227" s="64">
        <v>-77378.84</v>
      </c>
      <c r="K227" s="64">
        <v>0</v>
      </c>
      <c r="L227" s="58">
        <v>-248425.06000000003</v>
      </c>
      <c r="M227" s="33">
        <v>225803.70999999993</v>
      </c>
    </row>
    <row r="228" spans="1:13" ht="25.5" x14ac:dyDescent="0.25">
      <c r="A228" s="15">
        <v>45</v>
      </c>
      <c r="B228" s="37">
        <v>1920</v>
      </c>
      <c r="C228" s="31" t="s">
        <v>38</v>
      </c>
      <c r="D228" s="9">
        <v>0</v>
      </c>
      <c r="E228" s="64">
        <v>0</v>
      </c>
      <c r="F228" s="64">
        <v>0</v>
      </c>
      <c r="G228" s="58">
        <v>0</v>
      </c>
      <c r="H228" s="32"/>
      <c r="I228" s="10">
        <v>0</v>
      </c>
      <c r="J228" s="64">
        <v>0</v>
      </c>
      <c r="K228" s="64">
        <v>0</v>
      </c>
      <c r="L228" s="58">
        <v>0</v>
      </c>
      <c r="M228" s="33">
        <v>0</v>
      </c>
    </row>
    <row r="229" spans="1:13" ht="25.5" x14ac:dyDescent="0.25">
      <c r="A229" s="15">
        <v>45.1</v>
      </c>
      <c r="B229" s="37">
        <v>1920</v>
      </c>
      <c r="C229" s="31" t="s">
        <v>39</v>
      </c>
      <c r="D229" s="9">
        <v>0</v>
      </c>
      <c r="E229" s="64">
        <v>0</v>
      </c>
      <c r="F229" s="64">
        <v>0</v>
      </c>
      <c r="G229" s="58">
        <v>0</v>
      </c>
      <c r="H229" s="32"/>
      <c r="I229" s="10">
        <v>0</v>
      </c>
      <c r="J229" s="64">
        <v>0</v>
      </c>
      <c r="K229" s="64">
        <v>0</v>
      </c>
      <c r="L229" s="58">
        <v>0</v>
      </c>
      <c r="M229" s="33">
        <v>0</v>
      </c>
    </row>
    <row r="230" spans="1:13" x14ac:dyDescent="0.25">
      <c r="A230" s="15">
        <v>10</v>
      </c>
      <c r="B230" s="53">
        <v>1930</v>
      </c>
      <c r="C230" s="36" t="s">
        <v>40</v>
      </c>
      <c r="D230" s="9">
        <v>2969573.1900000009</v>
      </c>
      <c r="E230" s="64">
        <v>56228.42</v>
      </c>
      <c r="F230" s="64">
        <v>-79797.81</v>
      </c>
      <c r="G230" s="58">
        <v>2946003.8000000007</v>
      </c>
      <c r="H230" s="32"/>
      <c r="I230" s="10">
        <v>-1760531.8499999999</v>
      </c>
      <c r="J230" s="64">
        <v>-238224.34</v>
      </c>
      <c r="K230" s="64">
        <v>79797.81</v>
      </c>
      <c r="L230" s="58">
        <v>-1918958.38</v>
      </c>
      <c r="M230" s="33">
        <v>1027045.4200000009</v>
      </c>
    </row>
    <row r="231" spans="1:13" x14ac:dyDescent="0.25">
      <c r="A231" s="15">
        <v>8</v>
      </c>
      <c r="B231" s="53">
        <v>1935</v>
      </c>
      <c r="C231" s="36" t="s">
        <v>41</v>
      </c>
      <c r="D231" s="9">
        <v>66205.880000000019</v>
      </c>
      <c r="E231" s="64">
        <v>29587</v>
      </c>
      <c r="F231" s="64">
        <v>0</v>
      </c>
      <c r="G231" s="58">
        <v>95792.880000000019</v>
      </c>
      <c r="H231" s="32"/>
      <c r="I231" s="10">
        <v>-53068.42</v>
      </c>
      <c r="J231" s="64">
        <v>-6802.16</v>
      </c>
      <c r="K231" s="64">
        <v>0</v>
      </c>
      <c r="L231" s="58">
        <v>-59870.58</v>
      </c>
      <c r="M231" s="33">
        <v>35922.300000000017</v>
      </c>
    </row>
    <row r="232" spans="1:13" x14ac:dyDescent="0.25">
      <c r="A232" s="15">
        <v>8</v>
      </c>
      <c r="B232" s="53">
        <v>1940</v>
      </c>
      <c r="C232" s="36" t="s">
        <v>42</v>
      </c>
      <c r="D232" s="9">
        <v>251504.71999999997</v>
      </c>
      <c r="E232" s="64">
        <v>15101</v>
      </c>
      <c r="F232" s="64">
        <v>0</v>
      </c>
      <c r="G232" s="58">
        <v>266605.71999999997</v>
      </c>
      <c r="H232" s="32"/>
      <c r="I232" s="10">
        <v>-118682.05000000003</v>
      </c>
      <c r="J232" s="64">
        <v>-23908.91</v>
      </c>
      <c r="K232" s="64">
        <v>0</v>
      </c>
      <c r="L232" s="58">
        <v>-142590.96000000002</v>
      </c>
      <c r="M232" s="33">
        <v>124014.75999999995</v>
      </c>
    </row>
    <row r="233" spans="1:13" x14ac:dyDescent="0.25">
      <c r="A233" s="15">
        <v>8</v>
      </c>
      <c r="B233" s="53">
        <v>1945</v>
      </c>
      <c r="C233" s="36" t="s">
        <v>43</v>
      </c>
      <c r="D233" s="9">
        <v>97312.71</v>
      </c>
      <c r="E233" s="64">
        <v>0</v>
      </c>
      <c r="F233" s="64">
        <v>0</v>
      </c>
      <c r="G233" s="58">
        <v>97312.71</v>
      </c>
      <c r="H233" s="32"/>
      <c r="I233" s="10">
        <v>-65552.3</v>
      </c>
      <c r="J233" s="64">
        <v>-9400.0300000000007</v>
      </c>
      <c r="K233" s="64">
        <v>0</v>
      </c>
      <c r="L233" s="58">
        <v>-74952.33</v>
      </c>
      <c r="M233" s="33">
        <v>22360.380000000005</v>
      </c>
    </row>
    <row r="234" spans="1:13" x14ac:dyDescent="0.25">
      <c r="A234" s="15">
        <v>8</v>
      </c>
      <c r="B234" s="53">
        <v>1950</v>
      </c>
      <c r="C234" s="36" t="s">
        <v>44</v>
      </c>
      <c r="D234" s="9">
        <v>0</v>
      </c>
      <c r="E234" s="64">
        <v>0</v>
      </c>
      <c r="F234" s="64">
        <v>0</v>
      </c>
      <c r="G234" s="58">
        <v>0</v>
      </c>
      <c r="H234" s="32"/>
      <c r="I234" s="10">
        <v>0</v>
      </c>
      <c r="J234" s="64">
        <v>0</v>
      </c>
      <c r="K234" s="64">
        <v>0</v>
      </c>
      <c r="L234" s="58">
        <v>0</v>
      </c>
      <c r="M234" s="33">
        <v>0</v>
      </c>
    </row>
    <row r="235" spans="1:13" x14ac:dyDescent="0.25">
      <c r="A235" s="15">
        <v>8</v>
      </c>
      <c r="B235" s="53">
        <v>1955</v>
      </c>
      <c r="C235" s="36" t="s">
        <v>45</v>
      </c>
      <c r="D235" s="9">
        <v>0</v>
      </c>
      <c r="E235" s="64">
        <v>0</v>
      </c>
      <c r="F235" s="64">
        <v>0</v>
      </c>
      <c r="G235" s="58">
        <v>0</v>
      </c>
      <c r="H235" s="32"/>
      <c r="I235" s="10">
        <v>0</v>
      </c>
      <c r="J235" s="64">
        <v>0</v>
      </c>
      <c r="K235" s="64">
        <v>0</v>
      </c>
      <c r="L235" s="58">
        <v>0</v>
      </c>
      <c r="M235" s="33">
        <v>0</v>
      </c>
    </row>
    <row r="236" spans="1:13" ht="25.5" x14ac:dyDescent="0.25">
      <c r="A236" s="38">
        <v>8</v>
      </c>
      <c r="B236" s="37">
        <v>1955</v>
      </c>
      <c r="C236" s="39" t="s">
        <v>46</v>
      </c>
      <c r="D236" s="9">
        <v>0</v>
      </c>
      <c r="E236" s="64">
        <v>0</v>
      </c>
      <c r="F236" s="64">
        <v>0</v>
      </c>
      <c r="G236" s="58">
        <v>0</v>
      </c>
      <c r="H236" s="32"/>
      <c r="I236" s="10">
        <v>0</v>
      </c>
      <c r="J236" s="64">
        <v>0</v>
      </c>
      <c r="K236" s="64">
        <v>0</v>
      </c>
      <c r="L236" s="58">
        <v>0</v>
      </c>
      <c r="M236" s="33">
        <v>0</v>
      </c>
    </row>
    <row r="237" spans="1:13" x14ac:dyDescent="0.25">
      <c r="A237" s="38">
        <v>8</v>
      </c>
      <c r="B237" s="40">
        <v>1960</v>
      </c>
      <c r="C237" s="31" t="s">
        <v>47</v>
      </c>
      <c r="D237" s="9">
        <v>0</v>
      </c>
      <c r="E237" s="64">
        <v>0</v>
      </c>
      <c r="F237" s="64">
        <v>0</v>
      </c>
      <c r="G237" s="58">
        <v>0</v>
      </c>
      <c r="H237" s="32"/>
      <c r="I237" s="10">
        <v>0</v>
      </c>
      <c r="J237" s="64">
        <v>0</v>
      </c>
      <c r="K237" s="64">
        <v>0</v>
      </c>
      <c r="L237" s="58">
        <v>0</v>
      </c>
      <c r="M237" s="33">
        <v>0</v>
      </c>
    </row>
    <row r="238" spans="1:13" ht="25.5" x14ac:dyDescent="0.25">
      <c r="A238" s="41">
        <v>47</v>
      </c>
      <c r="B238" s="40">
        <v>1970</v>
      </c>
      <c r="C238" s="36" t="s">
        <v>48</v>
      </c>
      <c r="D238" s="9">
        <v>0</v>
      </c>
      <c r="E238" s="64">
        <v>0</v>
      </c>
      <c r="F238" s="64">
        <v>0</v>
      </c>
      <c r="G238" s="58">
        <v>0</v>
      </c>
      <c r="H238" s="32"/>
      <c r="I238" s="10">
        <v>0</v>
      </c>
      <c r="J238" s="64">
        <v>0</v>
      </c>
      <c r="K238" s="64">
        <v>0</v>
      </c>
      <c r="L238" s="58">
        <v>0</v>
      </c>
      <c r="M238" s="33">
        <v>0</v>
      </c>
    </row>
    <row r="239" spans="1:13" ht="25.5" x14ac:dyDescent="0.25">
      <c r="A239" s="15">
        <v>47</v>
      </c>
      <c r="B239" s="53">
        <v>1975</v>
      </c>
      <c r="C239" s="36" t="s">
        <v>49</v>
      </c>
      <c r="D239" s="9">
        <v>0</v>
      </c>
      <c r="E239" s="64">
        <v>0</v>
      </c>
      <c r="F239" s="64">
        <v>0</v>
      </c>
      <c r="G239" s="58">
        <v>0</v>
      </c>
      <c r="H239" s="32"/>
      <c r="I239" s="10">
        <v>0</v>
      </c>
      <c r="J239" s="64">
        <v>0</v>
      </c>
      <c r="K239" s="64">
        <v>0</v>
      </c>
      <c r="L239" s="58">
        <v>0</v>
      </c>
      <c r="M239" s="33">
        <v>0</v>
      </c>
    </row>
    <row r="240" spans="1:13" x14ac:dyDescent="0.25">
      <c r="A240" s="15">
        <v>47</v>
      </c>
      <c r="B240" s="53">
        <v>1980</v>
      </c>
      <c r="C240" s="36" t="s">
        <v>50</v>
      </c>
      <c r="D240" s="9">
        <v>281728.77999999997</v>
      </c>
      <c r="E240" s="64">
        <v>0</v>
      </c>
      <c r="F240" s="64">
        <v>0</v>
      </c>
      <c r="G240" s="58">
        <v>281728.77999999997</v>
      </c>
      <c r="H240" s="32"/>
      <c r="I240" s="10">
        <v>-183515.89999999997</v>
      </c>
      <c r="J240" s="64">
        <v>-17821.84</v>
      </c>
      <c r="K240" s="64">
        <v>0</v>
      </c>
      <c r="L240" s="58">
        <v>-201337.73999999996</v>
      </c>
      <c r="M240" s="33">
        <v>80391.040000000008</v>
      </c>
    </row>
    <row r="241" spans="1:13" x14ac:dyDescent="0.25">
      <c r="A241" s="15">
        <v>47</v>
      </c>
      <c r="B241" s="53">
        <v>1985</v>
      </c>
      <c r="C241" s="36" t="s">
        <v>51</v>
      </c>
      <c r="D241" s="9">
        <v>0.15000000000145519</v>
      </c>
      <c r="E241" s="64">
        <v>0</v>
      </c>
      <c r="F241" s="64">
        <v>0</v>
      </c>
      <c r="G241" s="58">
        <v>0.15000000000145519</v>
      </c>
      <c r="H241" s="32"/>
      <c r="I241" s="10">
        <v>0</v>
      </c>
      <c r="J241" s="64">
        <v>0</v>
      </c>
      <c r="K241" s="64">
        <v>0</v>
      </c>
      <c r="L241" s="58">
        <v>0</v>
      </c>
      <c r="M241" s="33">
        <v>0.15000000000145519</v>
      </c>
    </row>
    <row r="242" spans="1:13" x14ac:dyDescent="0.25">
      <c r="A242" s="41">
        <v>47</v>
      </c>
      <c r="B242" s="53">
        <v>1990</v>
      </c>
      <c r="C242" s="54" t="s">
        <v>52</v>
      </c>
      <c r="D242" s="9">
        <v>0</v>
      </c>
      <c r="E242" s="64">
        <v>0</v>
      </c>
      <c r="F242" s="64">
        <v>0</v>
      </c>
      <c r="G242" s="58">
        <v>0</v>
      </c>
      <c r="H242" s="32"/>
      <c r="I242" s="10">
        <v>0</v>
      </c>
      <c r="J242" s="64">
        <v>0</v>
      </c>
      <c r="K242" s="64">
        <v>0</v>
      </c>
      <c r="L242" s="58">
        <v>0</v>
      </c>
      <c r="M242" s="33">
        <v>0</v>
      </c>
    </row>
    <row r="243" spans="1:13" x14ac:dyDescent="0.25">
      <c r="A243" s="15">
        <v>47</v>
      </c>
      <c r="B243" s="53">
        <v>1995</v>
      </c>
      <c r="C243" s="36" t="s">
        <v>53</v>
      </c>
      <c r="D243" s="9">
        <v>-25193685.169999998</v>
      </c>
      <c r="E243" s="64">
        <v>-3304989.8</v>
      </c>
      <c r="F243" s="64">
        <v>0</v>
      </c>
      <c r="G243" s="58">
        <v>-28498674.969999999</v>
      </c>
      <c r="H243" s="32"/>
      <c r="I243" s="10">
        <v>5781279.2200000007</v>
      </c>
      <c r="J243" s="64">
        <v>466887.16</v>
      </c>
      <c r="K243" s="64">
        <v>0</v>
      </c>
      <c r="L243" s="58">
        <v>6248166.3800000008</v>
      </c>
      <c r="M243" s="33">
        <v>-22250508.589999996</v>
      </c>
    </row>
    <row r="244" spans="1:13" x14ac:dyDescent="0.25">
      <c r="A244" s="15">
        <v>47</v>
      </c>
      <c r="B244" s="53">
        <v>2440</v>
      </c>
      <c r="C244" s="36" t="s">
        <v>54</v>
      </c>
      <c r="D244" s="9">
        <v>0</v>
      </c>
      <c r="E244" s="64"/>
      <c r="F244" s="64">
        <v>0</v>
      </c>
      <c r="G244" s="58">
        <v>0</v>
      </c>
      <c r="H244" s="8"/>
      <c r="I244" s="9">
        <v>0</v>
      </c>
      <c r="J244" s="64"/>
      <c r="K244" s="64">
        <v>0</v>
      </c>
      <c r="L244" s="58"/>
      <c r="M244" s="33"/>
    </row>
    <row r="245" spans="1:13" x14ac:dyDescent="0.25">
      <c r="A245" s="42"/>
      <c r="B245" s="42"/>
      <c r="C245" s="43"/>
      <c r="D245" s="9">
        <v>0</v>
      </c>
      <c r="E245" s="64">
        <v>0</v>
      </c>
      <c r="F245" s="64">
        <v>0</v>
      </c>
      <c r="G245" s="58">
        <v>0</v>
      </c>
      <c r="H245" s="8"/>
      <c r="I245" s="9">
        <v>0</v>
      </c>
      <c r="J245" s="64">
        <v>0</v>
      </c>
      <c r="K245" s="64">
        <v>0</v>
      </c>
      <c r="L245" s="58">
        <v>0</v>
      </c>
      <c r="M245" s="33">
        <v>0</v>
      </c>
    </row>
    <row r="246" spans="1:13" x14ac:dyDescent="0.25">
      <c r="A246" s="42"/>
      <c r="B246" s="42"/>
      <c r="C246" s="45" t="s">
        <v>55</v>
      </c>
      <c r="D246" s="12">
        <v>103207741.07999998</v>
      </c>
      <c r="E246" s="46">
        <v>4271198.9700000016</v>
      </c>
      <c r="F246" s="46">
        <v>-281719.78999999998</v>
      </c>
      <c r="G246" s="46">
        <v>107197220.26000002</v>
      </c>
      <c r="H246" s="46"/>
      <c r="I246" s="12">
        <v>-49324643.089999996</v>
      </c>
      <c r="J246" s="46">
        <v>-2745297.5500000003</v>
      </c>
      <c r="K246" s="46">
        <v>158056.94</v>
      </c>
      <c r="L246" s="46">
        <v>-51911883.700000003</v>
      </c>
      <c r="M246" s="46">
        <v>55285336.56000001</v>
      </c>
    </row>
    <row r="247" spans="1:13" ht="37.5" x14ac:dyDescent="0.25">
      <c r="A247" s="42"/>
      <c r="B247" s="42"/>
      <c r="C247" s="47" t="s">
        <v>56</v>
      </c>
      <c r="D247" s="11"/>
      <c r="E247" s="44"/>
      <c r="F247" s="44"/>
      <c r="G247" s="58">
        <v>0</v>
      </c>
      <c r="H247" s="8"/>
      <c r="I247" s="11"/>
      <c r="J247" s="44"/>
      <c r="K247" s="44"/>
      <c r="L247" s="58">
        <v>0</v>
      </c>
      <c r="M247" s="33">
        <v>0</v>
      </c>
    </row>
    <row r="248" spans="1:13" ht="25.5" x14ac:dyDescent="0.25">
      <c r="A248" s="42"/>
      <c r="B248" s="42"/>
      <c r="C248" s="48" t="s">
        <v>57</v>
      </c>
      <c r="D248" s="11"/>
      <c r="E248" s="44"/>
      <c r="F248" s="44"/>
      <c r="G248" s="58">
        <v>0</v>
      </c>
      <c r="H248" s="8"/>
      <c r="I248" s="11"/>
      <c r="J248" s="44"/>
      <c r="K248" s="44"/>
      <c r="L248" s="58">
        <v>0</v>
      </c>
      <c r="M248" s="33">
        <v>0</v>
      </c>
    </row>
    <row r="249" spans="1:13" x14ac:dyDescent="0.25">
      <c r="A249" s="42"/>
      <c r="B249" s="42"/>
      <c r="C249" s="45" t="s">
        <v>58</v>
      </c>
      <c r="D249" s="46">
        <v>103207741.07999998</v>
      </c>
      <c r="E249" s="46">
        <v>4271198.9700000016</v>
      </c>
      <c r="F249" s="46">
        <v>-281719.78999999998</v>
      </c>
      <c r="G249" s="46">
        <v>107197220.26000002</v>
      </c>
      <c r="H249" s="46"/>
      <c r="I249" s="46">
        <v>-49324643.089999996</v>
      </c>
      <c r="J249" s="46">
        <v>-2745297.5500000003</v>
      </c>
      <c r="K249" s="46">
        <v>158056.94</v>
      </c>
      <c r="L249" s="46">
        <v>-51911883.700000003</v>
      </c>
      <c r="M249" s="46">
        <v>55285336.56000001</v>
      </c>
    </row>
    <row r="250" spans="1:13" x14ac:dyDescent="0.25">
      <c r="A250" s="42"/>
      <c r="B250" s="42"/>
      <c r="C250" s="436" t="s">
        <v>59</v>
      </c>
      <c r="D250" s="437"/>
      <c r="E250" s="437"/>
      <c r="F250" s="437"/>
      <c r="G250" s="437"/>
      <c r="H250" s="437"/>
      <c r="I250" s="438"/>
      <c r="J250" s="44"/>
      <c r="K250" s="49"/>
      <c r="L250" s="60"/>
      <c r="M250" s="50"/>
    </row>
    <row r="251" spans="1:13" x14ac:dyDescent="0.25">
      <c r="A251" s="42"/>
      <c r="B251" s="42"/>
      <c r="C251" s="436" t="s">
        <v>60</v>
      </c>
      <c r="D251" s="437"/>
      <c r="E251" s="437"/>
      <c r="F251" s="437"/>
      <c r="G251" s="437"/>
      <c r="H251" s="437"/>
      <c r="I251" s="438"/>
      <c r="J251" s="46">
        <v>-2745297.5500000003</v>
      </c>
      <c r="K251" s="49"/>
      <c r="L251" s="60"/>
      <c r="M251" s="50"/>
    </row>
    <row r="252" spans="1:13" x14ac:dyDescent="0.25">
      <c r="A252" s="8"/>
      <c r="B252" s="8"/>
      <c r="C252" s="8"/>
      <c r="D252" s="8"/>
      <c r="E252" s="8"/>
      <c r="F252" s="8"/>
      <c r="G252" s="8"/>
      <c r="H252" s="8"/>
      <c r="I252" s="8"/>
      <c r="J252" s="8"/>
      <c r="K252" s="8"/>
      <c r="L252" s="8"/>
      <c r="M252" s="8"/>
    </row>
    <row r="253" spans="1:13" x14ac:dyDescent="0.25">
      <c r="A253" s="8"/>
      <c r="B253" s="8"/>
      <c r="C253" s="8"/>
      <c r="D253" s="8"/>
      <c r="E253" s="8"/>
      <c r="F253" s="8"/>
      <c r="G253" s="8"/>
      <c r="H253" s="8"/>
      <c r="I253" s="51" t="s">
        <v>61</v>
      </c>
      <c r="J253" s="55"/>
      <c r="K253" s="8"/>
      <c r="L253" s="8"/>
      <c r="M253" s="8"/>
    </row>
    <row r="254" spans="1:13" x14ac:dyDescent="0.25">
      <c r="A254" s="42">
        <v>10</v>
      </c>
      <c r="B254" s="42"/>
      <c r="C254" s="43" t="s">
        <v>62</v>
      </c>
      <c r="D254" s="8"/>
      <c r="E254" s="8"/>
      <c r="F254" s="8"/>
      <c r="G254" s="8"/>
      <c r="H254" s="8"/>
      <c r="I254" s="55" t="s">
        <v>62</v>
      </c>
      <c r="J254" s="55"/>
      <c r="K254" s="61"/>
      <c r="L254" s="8"/>
      <c r="M254" s="8"/>
    </row>
    <row r="255" spans="1:13" x14ac:dyDescent="0.25">
      <c r="A255" s="42">
        <v>8</v>
      </c>
      <c r="B255" s="42"/>
      <c r="C255" s="43" t="s">
        <v>41</v>
      </c>
      <c r="D255" s="8"/>
      <c r="E255" s="8"/>
      <c r="F255" s="8"/>
      <c r="G255" s="8"/>
      <c r="H255" s="8"/>
      <c r="I255" s="55" t="s">
        <v>41</v>
      </c>
      <c r="J255" s="55"/>
      <c r="K255" s="62"/>
      <c r="L255" s="8"/>
      <c r="M255" s="8"/>
    </row>
    <row r="256" spans="1:13" x14ac:dyDescent="0.25">
      <c r="A256" s="8"/>
      <c r="B256" s="8"/>
      <c r="C256" s="8"/>
      <c r="D256" s="8"/>
      <c r="E256" s="8"/>
      <c r="F256" s="8"/>
      <c r="G256" s="8"/>
      <c r="H256" s="8"/>
      <c r="I256" s="52" t="s">
        <v>63</v>
      </c>
      <c r="J256" s="8"/>
      <c r="K256" s="63">
        <v>-2745297.5500000003</v>
      </c>
      <c r="L256" s="8"/>
      <c r="M256" s="8"/>
    </row>
    <row r="257" spans="1:14" x14ac:dyDescent="0.25">
      <c r="A257" s="8"/>
      <c r="B257" s="8"/>
      <c r="C257" s="8"/>
      <c r="D257" s="8"/>
      <c r="E257" s="8"/>
      <c r="F257" s="8"/>
      <c r="G257" s="8"/>
      <c r="H257" s="8"/>
      <c r="I257" s="8"/>
      <c r="J257" s="8"/>
      <c r="K257" s="8"/>
      <c r="L257" s="8"/>
      <c r="M257" s="8"/>
    </row>
    <row r="258" spans="1:14" ht="18" x14ac:dyDescent="0.25">
      <c r="A258" s="439" t="s">
        <v>0</v>
      </c>
      <c r="B258" s="439"/>
      <c r="C258" s="439"/>
      <c r="D258" s="439"/>
      <c r="E258" s="439"/>
      <c r="F258" s="439"/>
      <c r="G258" s="439"/>
      <c r="H258" s="439"/>
      <c r="I258" s="439"/>
      <c r="J258" s="439"/>
      <c r="K258" s="439"/>
      <c r="L258" s="439"/>
      <c r="M258" s="439"/>
    </row>
    <row r="259" spans="1:14" ht="21" x14ac:dyDescent="0.25">
      <c r="A259" s="439" t="s">
        <v>1</v>
      </c>
      <c r="B259" s="439"/>
      <c r="C259" s="439"/>
      <c r="D259" s="439"/>
      <c r="E259" s="439"/>
      <c r="F259" s="439"/>
      <c r="G259" s="439"/>
      <c r="H259" s="439"/>
      <c r="I259" s="439"/>
      <c r="J259" s="439"/>
      <c r="K259" s="439"/>
      <c r="L259" s="439"/>
      <c r="M259" s="439"/>
    </row>
    <row r="260" spans="1:14" x14ac:dyDescent="0.25">
      <c r="A260" s="8"/>
      <c r="B260" s="8"/>
      <c r="C260" s="8"/>
      <c r="D260" s="8"/>
      <c r="E260" s="8"/>
      <c r="F260" s="8"/>
      <c r="G260" s="8"/>
      <c r="H260" s="14"/>
      <c r="I260" s="8"/>
      <c r="J260" s="8"/>
      <c r="K260" s="8"/>
      <c r="L260" s="8"/>
      <c r="M260" s="8"/>
    </row>
    <row r="261" spans="1:14" x14ac:dyDescent="0.25">
      <c r="A261" s="8"/>
      <c r="B261" s="8"/>
      <c r="C261" s="8"/>
      <c r="D261" s="8"/>
      <c r="E261" s="17" t="s">
        <v>2</v>
      </c>
      <c r="F261" s="56" t="s">
        <v>3</v>
      </c>
      <c r="G261" s="65"/>
      <c r="H261" s="14"/>
      <c r="I261" s="8"/>
      <c r="J261" s="8"/>
      <c r="K261" s="8"/>
      <c r="L261" s="8"/>
      <c r="M261" s="8"/>
    </row>
    <row r="262" spans="1:14" x14ac:dyDescent="0.25">
      <c r="A262" s="8"/>
      <c r="B262" s="8"/>
      <c r="C262" s="16"/>
      <c r="D262" s="8"/>
      <c r="E262" s="17" t="s">
        <v>4</v>
      </c>
      <c r="F262" s="19">
        <v>2014</v>
      </c>
      <c r="G262" s="20"/>
      <c r="H262" s="8"/>
      <c r="I262" s="8"/>
      <c r="J262" s="8"/>
      <c r="K262" s="8"/>
      <c r="L262" s="8"/>
      <c r="M262" s="8"/>
    </row>
    <row r="263" spans="1:14" x14ac:dyDescent="0.25">
      <c r="A263" s="8"/>
      <c r="B263" s="8"/>
      <c r="C263" s="8"/>
      <c r="D263" s="8"/>
      <c r="E263" s="8"/>
      <c r="F263" s="8"/>
      <c r="G263" s="8"/>
      <c r="H263" s="8"/>
      <c r="I263" s="8"/>
      <c r="J263" s="8"/>
      <c r="K263" s="8"/>
      <c r="L263" s="8"/>
      <c r="M263" s="8"/>
    </row>
    <row r="264" spans="1:14" x14ac:dyDescent="0.25">
      <c r="A264" s="8"/>
      <c r="B264" s="8"/>
      <c r="C264" s="8"/>
      <c r="D264" s="440" t="s">
        <v>5</v>
      </c>
      <c r="E264" s="441"/>
      <c r="F264" s="441"/>
      <c r="G264" s="442"/>
      <c r="H264" s="8"/>
      <c r="I264" s="21"/>
      <c r="J264" s="22" t="s">
        <v>6</v>
      </c>
      <c r="K264" s="22"/>
      <c r="L264" s="23"/>
      <c r="M264" s="18"/>
    </row>
    <row r="265" spans="1:14" ht="40.5" x14ac:dyDescent="0.25">
      <c r="A265" s="24" t="s">
        <v>7</v>
      </c>
      <c r="B265" s="24" t="s">
        <v>8</v>
      </c>
      <c r="C265" s="25" t="s">
        <v>9</v>
      </c>
      <c r="D265" s="24" t="s">
        <v>10</v>
      </c>
      <c r="E265" s="26" t="s">
        <v>11</v>
      </c>
      <c r="F265" s="26" t="s">
        <v>12</v>
      </c>
      <c r="G265" s="24" t="s">
        <v>13</v>
      </c>
      <c r="H265" s="27"/>
      <c r="I265" s="28" t="s">
        <v>10</v>
      </c>
      <c r="J265" s="29" t="s">
        <v>14</v>
      </c>
      <c r="K265" s="29" t="s">
        <v>12</v>
      </c>
      <c r="L265" s="30" t="s">
        <v>13</v>
      </c>
      <c r="M265" s="24" t="s">
        <v>15</v>
      </c>
    </row>
    <row r="266" spans="1:14" ht="25.5" x14ac:dyDescent="0.25">
      <c r="A266" s="15">
        <v>12</v>
      </c>
      <c r="B266" s="53">
        <v>1611</v>
      </c>
      <c r="C266" s="31" t="s">
        <v>16</v>
      </c>
      <c r="D266" s="9">
        <v>1124124.4899999995</v>
      </c>
      <c r="E266" s="64">
        <v>13291.29</v>
      </c>
      <c r="F266" s="64"/>
      <c r="G266" s="58">
        <v>1137415.7799999996</v>
      </c>
      <c r="H266" s="32"/>
      <c r="I266" s="10">
        <v>-587592.70000000019</v>
      </c>
      <c r="J266" s="64">
        <v>-223366.65</v>
      </c>
      <c r="K266" s="64"/>
      <c r="L266" s="67">
        <v>-810959.35000000021</v>
      </c>
      <c r="M266" s="33">
        <v>326456.42999999935</v>
      </c>
      <c r="N266" s="3">
        <f>E266-E326</f>
        <v>0</v>
      </c>
    </row>
    <row r="267" spans="1:14" ht="25.5" x14ac:dyDescent="0.25">
      <c r="A267" s="15" t="s">
        <v>17</v>
      </c>
      <c r="B267" s="53">
        <v>1612</v>
      </c>
      <c r="C267" s="31" t="s">
        <v>18</v>
      </c>
      <c r="D267" s="9">
        <v>517173.12</v>
      </c>
      <c r="E267" s="64"/>
      <c r="F267" s="64"/>
      <c r="G267" s="58">
        <v>517173.12</v>
      </c>
      <c r="H267" s="32"/>
      <c r="I267" s="10">
        <v>-116815.69999999998</v>
      </c>
      <c r="J267" s="64">
        <v>-15729.3</v>
      </c>
      <c r="K267" s="64"/>
      <c r="L267" s="67">
        <v>-132544.99999999997</v>
      </c>
      <c r="M267" s="33">
        <v>384628.12</v>
      </c>
      <c r="N267" s="3">
        <f t="shared" ref="N267:N305" si="1">E267-E327</f>
        <v>0</v>
      </c>
    </row>
    <row r="268" spans="1:14" x14ac:dyDescent="0.25">
      <c r="A268" s="15" t="s">
        <v>19</v>
      </c>
      <c r="B268" s="34">
        <v>1805</v>
      </c>
      <c r="C268" s="35" t="s">
        <v>20</v>
      </c>
      <c r="D268" s="9">
        <v>4218142.870000001</v>
      </c>
      <c r="E268" s="64">
        <v>123214.08</v>
      </c>
      <c r="F268" s="64"/>
      <c r="G268" s="58">
        <v>4341356.9500000011</v>
      </c>
      <c r="H268" s="32"/>
      <c r="I268" s="10">
        <v>0</v>
      </c>
      <c r="J268" s="64"/>
      <c r="K268" s="64"/>
      <c r="L268" s="67">
        <v>0</v>
      </c>
      <c r="M268" s="33">
        <v>4341357.9500000011</v>
      </c>
      <c r="N268" s="3">
        <f t="shared" si="1"/>
        <v>0</v>
      </c>
    </row>
    <row r="269" spans="1:14" x14ac:dyDescent="0.25">
      <c r="A269" s="15">
        <v>47</v>
      </c>
      <c r="B269" s="34">
        <v>1808</v>
      </c>
      <c r="C269" s="36" t="s">
        <v>21</v>
      </c>
      <c r="D269" s="9">
        <v>0</v>
      </c>
      <c r="E269" s="64"/>
      <c r="F269" s="64"/>
      <c r="G269" s="58">
        <v>0</v>
      </c>
      <c r="H269" s="32"/>
      <c r="I269" s="10">
        <v>0</v>
      </c>
      <c r="J269" s="64"/>
      <c r="K269" s="64"/>
      <c r="L269" s="67">
        <v>0</v>
      </c>
      <c r="M269" s="33">
        <v>0</v>
      </c>
      <c r="N269" s="3">
        <f t="shared" si="1"/>
        <v>0</v>
      </c>
    </row>
    <row r="270" spans="1:14" x14ac:dyDescent="0.25">
      <c r="A270" s="15">
        <v>13</v>
      </c>
      <c r="B270" s="34">
        <v>1810</v>
      </c>
      <c r="C270" s="36" t="s">
        <v>22</v>
      </c>
      <c r="D270" s="9">
        <v>0</v>
      </c>
      <c r="E270" s="64"/>
      <c r="F270" s="64"/>
      <c r="G270" s="58">
        <v>0</v>
      </c>
      <c r="H270" s="32"/>
      <c r="I270" s="10">
        <v>0</v>
      </c>
      <c r="J270" s="64"/>
      <c r="K270" s="64"/>
      <c r="L270" s="67">
        <v>0</v>
      </c>
      <c r="M270" s="33">
        <v>0</v>
      </c>
      <c r="N270" s="3">
        <f t="shared" si="1"/>
        <v>0</v>
      </c>
    </row>
    <row r="271" spans="1:14" ht="25.5" x14ac:dyDescent="0.25">
      <c r="A271" s="15">
        <v>47</v>
      </c>
      <c r="B271" s="34">
        <v>1815</v>
      </c>
      <c r="C271" s="36" t="s">
        <v>23</v>
      </c>
      <c r="D271" s="9">
        <v>0</v>
      </c>
      <c r="E271" s="64"/>
      <c r="F271" s="64"/>
      <c r="G271" s="58">
        <v>0</v>
      </c>
      <c r="H271" s="32"/>
      <c r="I271" s="10">
        <v>0</v>
      </c>
      <c r="J271" s="64"/>
      <c r="K271" s="64"/>
      <c r="L271" s="67">
        <v>0</v>
      </c>
      <c r="M271" s="33">
        <v>0</v>
      </c>
      <c r="N271" s="3">
        <f t="shared" si="1"/>
        <v>0</v>
      </c>
    </row>
    <row r="272" spans="1:14" ht="25.5" x14ac:dyDescent="0.25">
      <c r="A272" s="15">
        <v>47</v>
      </c>
      <c r="B272" s="34">
        <v>1820</v>
      </c>
      <c r="C272" s="31" t="s">
        <v>24</v>
      </c>
      <c r="D272" s="9">
        <v>8600016.6600000001</v>
      </c>
      <c r="E272" s="64">
        <v>21370.13</v>
      </c>
      <c r="F272" s="64"/>
      <c r="G272" s="58">
        <v>8621386.790000001</v>
      </c>
      <c r="H272" s="32"/>
      <c r="I272" s="10">
        <v>-5118582.1100000003</v>
      </c>
      <c r="J272" s="64">
        <v>-347306.73</v>
      </c>
      <c r="K272" s="64"/>
      <c r="L272" s="67">
        <v>-5465888.8399999999</v>
      </c>
      <c r="M272" s="33">
        <v>3155497.9500000011</v>
      </c>
      <c r="N272" s="3">
        <f t="shared" si="1"/>
        <v>0</v>
      </c>
    </row>
    <row r="273" spans="1:14" x14ac:dyDescent="0.25">
      <c r="A273" s="15">
        <v>47</v>
      </c>
      <c r="B273" s="34">
        <v>1825</v>
      </c>
      <c r="C273" s="36" t="s">
        <v>25</v>
      </c>
      <c r="D273" s="9">
        <v>0</v>
      </c>
      <c r="E273" s="64"/>
      <c r="F273" s="64"/>
      <c r="G273" s="58">
        <v>0</v>
      </c>
      <c r="H273" s="32"/>
      <c r="I273" s="10">
        <v>0</v>
      </c>
      <c r="J273" s="64"/>
      <c r="K273" s="64"/>
      <c r="L273" s="58">
        <v>0</v>
      </c>
      <c r="M273" s="33">
        <v>0</v>
      </c>
      <c r="N273" s="3">
        <f t="shared" si="1"/>
        <v>0</v>
      </c>
    </row>
    <row r="274" spans="1:14" x14ac:dyDescent="0.25">
      <c r="A274" s="15">
        <v>47</v>
      </c>
      <c r="B274" s="34">
        <v>1830</v>
      </c>
      <c r="C274" s="36" t="s">
        <v>26</v>
      </c>
      <c r="D274" s="9">
        <v>19065605.669999998</v>
      </c>
      <c r="E274" s="64">
        <v>619915.82999999996</v>
      </c>
      <c r="F274" s="64">
        <v>-364930.64</v>
      </c>
      <c r="G274" s="58">
        <v>19320590.859999996</v>
      </c>
      <c r="H274" s="32"/>
      <c r="I274" s="10">
        <v>-8139825.3078088891</v>
      </c>
      <c r="J274" s="64">
        <v>-753883.8</v>
      </c>
      <c r="K274" s="64">
        <v>364930.64</v>
      </c>
      <c r="L274" s="58">
        <v>-8528778.4678088892</v>
      </c>
      <c r="M274" s="33">
        <v>10962454.776956299</v>
      </c>
      <c r="N274" s="3">
        <f t="shared" si="1"/>
        <v>0</v>
      </c>
    </row>
    <row r="275" spans="1:14" x14ac:dyDescent="0.25">
      <c r="A275" s="15">
        <v>47</v>
      </c>
      <c r="B275" s="34">
        <v>1835</v>
      </c>
      <c r="C275" s="36" t="s">
        <v>27</v>
      </c>
      <c r="D275" s="9">
        <v>19514800.839999996</v>
      </c>
      <c r="E275" s="64">
        <v>1078406.48</v>
      </c>
      <c r="F275" s="64">
        <v>-450888.86</v>
      </c>
      <c r="G275" s="58">
        <v>20142318.459999997</v>
      </c>
      <c r="H275" s="32"/>
      <c r="I275" s="10">
        <v>-9317140.5267241821</v>
      </c>
      <c r="J275" s="64">
        <v>-706819.47</v>
      </c>
      <c r="K275" s="64">
        <v>450888.86</v>
      </c>
      <c r="L275" s="58">
        <v>-9573071.1367241833</v>
      </c>
      <c r="M275" s="33">
        <v>10708819.984568903</v>
      </c>
      <c r="N275" s="3">
        <f t="shared" si="1"/>
        <v>0</v>
      </c>
    </row>
    <row r="276" spans="1:14" x14ac:dyDescent="0.25">
      <c r="A276" s="15">
        <v>47</v>
      </c>
      <c r="B276" s="34">
        <v>1840</v>
      </c>
      <c r="C276" s="36" t="s">
        <v>28</v>
      </c>
      <c r="D276" s="9">
        <v>9577104.3100000024</v>
      </c>
      <c r="E276" s="64">
        <v>364921.09</v>
      </c>
      <c r="F276" s="64">
        <v>-201692.98</v>
      </c>
      <c r="G276" s="58">
        <v>9740332.4200000018</v>
      </c>
      <c r="H276" s="32"/>
      <c r="I276" s="10">
        <v>-4647674.405982703</v>
      </c>
      <c r="J276" s="64">
        <v>-528836.52</v>
      </c>
      <c r="K276" s="64">
        <v>201692.98</v>
      </c>
      <c r="L276" s="58">
        <v>-4974817.9459827021</v>
      </c>
      <c r="M276" s="33">
        <v>4781279.0170489941</v>
      </c>
      <c r="N276" s="3">
        <f t="shared" si="1"/>
        <v>0</v>
      </c>
    </row>
    <row r="277" spans="1:14" x14ac:dyDescent="0.25">
      <c r="A277" s="15">
        <v>47</v>
      </c>
      <c r="B277" s="34">
        <v>1845</v>
      </c>
      <c r="C277" s="36" t="s">
        <v>29</v>
      </c>
      <c r="D277" s="9">
        <v>26655128.880000003</v>
      </c>
      <c r="E277" s="64">
        <v>518224.78</v>
      </c>
      <c r="F277" s="64">
        <v>-637471.81999999995</v>
      </c>
      <c r="G277" s="58">
        <v>26535881.840000004</v>
      </c>
      <c r="H277" s="32"/>
      <c r="I277" s="10">
        <v>-14786942.391640197</v>
      </c>
      <c r="J277" s="64">
        <v>-765149.05</v>
      </c>
      <c r="K277" s="64">
        <v>637471.81999999995</v>
      </c>
      <c r="L277" s="58">
        <v>-14914619.621640198</v>
      </c>
      <c r="M277" s="33">
        <v>11655580.500922982</v>
      </c>
      <c r="N277" s="3">
        <f t="shared" si="1"/>
        <v>0</v>
      </c>
    </row>
    <row r="278" spans="1:14" x14ac:dyDescent="0.25">
      <c r="A278" s="15">
        <v>47</v>
      </c>
      <c r="B278" s="34">
        <v>1850</v>
      </c>
      <c r="C278" s="36" t="s">
        <v>30</v>
      </c>
      <c r="D278" s="9">
        <v>19048715.200000003</v>
      </c>
      <c r="E278" s="64">
        <v>544441.27</v>
      </c>
      <c r="F278" s="64">
        <v>-754638.81</v>
      </c>
      <c r="G278" s="58">
        <v>18838517.660000004</v>
      </c>
      <c r="H278" s="32"/>
      <c r="I278" s="10">
        <v>-9358435.0604603067</v>
      </c>
      <c r="J278" s="64">
        <v>-651273.46</v>
      </c>
      <c r="K278" s="64">
        <v>754638.81</v>
      </c>
      <c r="L278" s="58">
        <v>-9255069.7104603071</v>
      </c>
      <c r="M278" s="33">
        <v>9592923.8130492065</v>
      </c>
      <c r="N278" s="3">
        <f t="shared" si="1"/>
        <v>0</v>
      </c>
    </row>
    <row r="279" spans="1:14" x14ac:dyDescent="0.25">
      <c r="A279" s="15">
        <v>47</v>
      </c>
      <c r="B279" s="34">
        <v>1855</v>
      </c>
      <c r="C279" s="36" t="s">
        <v>31</v>
      </c>
      <c r="D279" s="9">
        <v>10383043.969999999</v>
      </c>
      <c r="E279" s="64">
        <v>329116.82</v>
      </c>
      <c r="F279" s="64"/>
      <c r="G279" s="58">
        <v>10712160.789999999</v>
      </c>
      <c r="H279" s="32"/>
      <c r="I279" s="10">
        <v>-2574402.712569572</v>
      </c>
      <c r="J279" s="64">
        <v>-396966.83</v>
      </c>
      <c r="K279" s="64"/>
      <c r="L279" s="58">
        <v>-2971369.5425695721</v>
      </c>
      <c r="M279" s="33">
        <v>7751379.7836243194</v>
      </c>
      <c r="N279" s="3">
        <f t="shared" si="1"/>
        <v>0</v>
      </c>
    </row>
    <row r="280" spans="1:14" x14ac:dyDescent="0.25">
      <c r="A280" s="15">
        <v>47</v>
      </c>
      <c r="B280" s="34">
        <v>1860</v>
      </c>
      <c r="C280" s="36" t="s">
        <v>32</v>
      </c>
      <c r="D280" s="9">
        <v>3843833.6500000004</v>
      </c>
      <c r="E280" s="64">
        <v>41148.839999999997</v>
      </c>
      <c r="F280" s="64">
        <v>-466081.79</v>
      </c>
      <c r="G280" s="58">
        <v>3418900.7</v>
      </c>
      <c r="H280" s="32"/>
      <c r="I280" s="10">
        <v>-1969608.6191713004</v>
      </c>
      <c r="J280" s="64">
        <v>-128748.61</v>
      </c>
      <c r="K280" s="64">
        <v>466081.79</v>
      </c>
      <c r="L280" s="58">
        <v>-1632275.4391713003</v>
      </c>
      <c r="M280" s="33">
        <v>1790783.3112933729</v>
      </c>
      <c r="N280" s="3">
        <f t="shared" si="1"/>
        <v>0</v>
      </c>
    </row>
    <row r="281" spans="1:14" x14ac:dyDescent="0.25">
      <c r="A281" s="15">
        <v>47</v>
      </c>
      <c r="B281" s="34">
        <v>1860</v>
      </c>
      <c r="C281" s="35" t="s">
        <v>33</v>
      </c>
      <c r="D281" s="9">
        <v>7255927.370000001</v>
      </c>
      <c r="E281" s="64">
        <v>530182.1</v>
      </c>
      <c r="F281" s="64">
        <v>-84122.73</v>
      </c>
      <c r="G281" s="58">
        <v>7701986.7400000002</v>
      </c>
      <c r="H281" s="32"/>
      <c r="I281" s="10">
        <v>-2345025.0256428537</v>
      </c>
      <c r="J281" s="64">
        <v>-503863.31</v>
      </c>
      <c r="K281" s="64">
        <v>35869.760000000002</v>
      </c>
      <c r="L281" s="58">
        <v>-2813018.575642854</v>
      </c>
      <c r="M281" s="33">
        <v>4916659.3225359218</v>
      </c>
      <c r="N281" s="3">
        <f t="shared" si="1"/>
        <v>0</v>
      </c>
    </row>
    <row r="282" spans="1:14" x14ac:dyDescent="0.25">
      <c r="A282" s="15" t="s">
        <v>19</v>
      </c>
      <c r="B282" s="34">
        <v>1905</v>
      </c>
      <c r="C282" s="35" t="s">
        <v>20</v>
      </c>
      <c r="D282" s="9">
        <v>0</v>
      </c>
      <c r="E282" s="64"/>
      <c r="F282" s="64"/>
      <c r="G282" s="58">
        <v>0</v>
      </c>
      <c r="H282" s="32"/>
      <c r="I282" s="10">
        <v>0</v>
      </c>
      <c r="J282" s="64"/>
      <c r="K282" s="64"/>
      <c r="L282" s="58">
        <v>0</v>
      </c>
      <c r="M282" s="33">
        <v>0</v>
      </c>
      <c r="N282" s="3">
        <f t="shared" si="1"/>
        <v>0</v>
      </c>
    </row>
    <row r="283" spans="1:14" x14ac:dyDescent="0.25">
      <c r="A283" s="15">
        <v>47</v>
      </c>
      <c r="B283" s="34">
        <v>1908</v>
      </c>
      <c r="C283" s="36" t="s">
        <v>34</v>
      </c>
      <c r="D283" s="9">
        <v>291529.57000000007</v>
      </c>
      <c r="E283" s="64">
        <v>5617.95</v>
      </c>
      <c r="F283" s="64"/>
      <c r="G283" s="58">
        <v>297147.52000000008</v>
      </c>
      <c r="H283" s="32"/>
      <c r="I283" s="10">
        <v>-87653.969999999987</v>
      </c>
      <c r="J283" s="64">
        <v>-8900.99</v>
      </c>
      <c r="K283" s="64"/>
      <c r="L283" s="58">
        <v>-96554.959999999992</v>
      </c>
      <c r="M283" s="33">
        <v>200592.56000000008</v>
      </c>
      <c r="N283" s="3">
        <f t="shared" si="1"/>
        <v>0</v>
      </c>
    </row>
    <row r="284" spans="1:14" x14ac:dyDescent="0.25">
      <c r="A284" s="15">
        <v>13</v>
      </c>
      <c r="B284" s="34">
        <v>1910</v>
      </c>
      <c r="C284" s="36" t="s">
        <v>22</v>
      </c>
      <c r="D284" s="9">
        <v>1095041.1100000001</v>
      </c>
      <c r="E284" s="64">
        <v>121063.76</v>
      </c>
      <c r="F284" s="64">
        <v>-37455.75</v>
      </c>
      <c r="G284" s="58">
        <v>1178649.1200000001</v>
      </c>
      <c r="H284" s="32"/>
      <c r="I284" s="10">
        <v>-735329.49</v>
      </c>
      <c r="J284" s="64">
        <v>-180192.59</v>
      </c>
      <c r="K284" s="64">
        <v>37455.75</v>
      </c>
      <c r="L284" s="58">
        <v>-878066.33</v>
      </c>
      <c r="M284" s="33">
        <v>300582.79000000015</v>
      </c>
      <c r="N284" s="3">
        <f t="shared" si="1"/>
        <v>0</v>
      </c>
    </row>
    <row r="285" spans="1:14" ht="25.5" x14ac:dyDescent="0.25">
      <c r="A285" s="15">
        <v>8</v>
      </c>
      <c r="B285" s="34">
        <v>1915</v>
      </c>
      <c r="C285" s="36" t="s">
        <v>35</v>
      </c>
      <c r="D285" s="9">
        <v>344034.71000000008</v>
      </c>
      <c r="E285" s="64"/>
      <c r="F285" s="64">
        <v>-95618.59</v>
      </c>
      <c r="G285" s="58">
        <v>248416.12000000008</v>
      </c>
      <c r="H285" s="32"/>
      <c r="I285" s="10">
        <v>-202292.08999999997</v>
      </c>
      <c r="J285" s="64">
        <v>-27043.93</v>
      </c>
      <c r="K285" s="64">
        <v>95618.59</v>
      </c>
      <c r="L285" s="58">
        <v>-133717.42999999996</v>
      </c>
      <c r="M285" s="33">
        <v>114698.69000000012</v>
      </c>
      <c r="N285" s="3">
        <f t="shared" si="1"/>
        <v>0</v>
      </c>
    </row>
    <row r="286" spans="1:14" ht="25.5" x14ac:dyDescent="0.25">
      <c r="A286" s="15">
        <v>8</v>
      </c>
      <c r="B286" s="34">
        <v>1915</v>
      </c>
      <c r="C286" s="36" t="s">
        <v>36</v>
      </c>
      <c r="D286" s="9">
        <v>0</v>
      </c>
      <c r="E286" s="64"/>
      <c r="F286" s="64"/>
      <c r="G286" s="58">
        <v>0</v>
      </c>
      <c r="H286" s="32"/>
      <c r="I286" s="10">
        <v>0</v>
      </c>
      <c r="J286" s="64"/>
      <c r="K286" s="64"/>
      <c r="L286" s="58">
        <v>0</v>
      </c>
      <c r="M286" s="33">
        <v>0</v>
      </c>
      <c r="N286" s="3">
        <f t="shared" si="1"/>
        <v>0</v>
      </c>
    </row>
    <row r="287" spans="1:14" x14ac:dyDescent="0.25">
      <c r="A287" s="15">
        <v>10</v>
      </c>
      <c r="B287" s="34">
        <v>1920</v>
      </c>
      <c r="C287" s="36" t="s">
        <v>37</v>
      </c>
      <c r="D287" s="9">
        <v>474228.76999999996</v>
      </c>
      <c r="E287" s="64">
        <v>95429.4</v>
      </c>
      <c r="F287" s="64">
        <v>-87221.45</v>
      </c>
      <c r="G287" s="58">
        <v>482436.71999999991</v>
      </c>
      <c r="H287" s="32"/>
      <c r="I287" s="10">
        <v>-248425.06000000003</v>
      </c>
      <c r="J287" s="64">
        <v>-80420.53</v>
      </c>
      <c r="K287" s="64">
        <v>87221.45</v>
      </c>
      <c r="L287" s="58">
        <v>-241624.14</v>
      </c>
      <c r="M287" s="33">
        <v>240812.5799999999</v>
      </c>
      <c r="N287" s="3">
        <f t="shared" si="1"/>
        <v>0</v>
      </c>
    </row>
    <row r="288" spans="1:14" ht="25.5" x14ac:dyDescent="0.25">
      <c r="A288" s="15">
        <v>45</v>
      </c>
      <c r="B288" s="37">
        <v>1920</v>
      </c>
      <c r="C288" s="31" t="s">
        <v>38</v>
      </c>
      <c r="D288" s="9">
        <v>0</v>
      </c>
      <c r="E288" s="64"/>
      <c r="F288" s="64"/>
      <c r="G288" s="58">
        <v>0</v>
      </c>
      <c r="H288" s="32"/>
      <c r="I288" s="10">
        <v>0</v>
      </c>
      <c r="J288" s="64"/>
      <c r="K288" s="64"/>
      <c r="L288" s="58">
        <v>0</v>
      </c>
      <c r="M288" s="33">
        <v>0</v>
      </c>
      <c r="N288" s="3">
        <f t="shared" si="1"/>
        <v>0</v>
      </c>
    </row>
    <row r="289" spans="1:14" ht="25.5" x14ac:dyDescent="0.25">
      <c r="A289" s="15">
        <v>45.1</v>
      </c>
      <c r="B289" s="37">
        <v>1920</v>
      </c>
      <c r="C289" s="31" t="s">
        <v>39</v>
      </c>
      <c r="D289" s="9">
        <v>0</v>
      </c>
      <c r="E289" s="64"/>
      <c r="F289" s="64"/>
      <c r="G289" s="58">
        <v>0</v>
      </c>
      <c r="H289" s="32"/>
      <c r="I289" s="10">
        <v>0</v>
      </c>
      <c r="J289" s="64"/>
      <c r="K289" s="64"/>
      <c r="L289" s="58">
        <v>0</v>
      </c>
      <c r="M289" s="33">
        <v>0</v>
      </c>
      <c r="N289" s="3">
        <f t="shared" si="1"/>
        <v>0</v>
      </c>
    </row>
    <row r="290" spans="1:14" x14ac:dyDescent="0.25">
      <c r="A290" s="15">
        <v>10</v>
      </c>
      <c r="B290" s="53">
        <v>1930</v>
      </c>
      <c r="C290" s="36" t="s">
        <v>40</v>
      </c>
      <c r="D290" s="9">
        <v>2946003.8000000007</v>
      </c>
      <c r="E290" s="64">
        <v>143322.26</v>
      </c>
      <c r="F290" s="64">
        <v>-64664.99</v>
      </c>
      <c r="G290" s="58">
        <v>3024661.0700000003</v>
      </c>
      <c r="H290" s="32"/>
      <c r="I290" s="10">
        <v>-1995404.8299999996</v>
      </c>
      <c r="J290" s="64">
        <v>-172912.74</v>
      </c>
      <c r="K290" s="64">
        <v>64664.99</v>
      </c>
      <c r="L290" s="58">
        <v>-2103652.5799999991</v>
      </c>
      <c r="M290" s="33">
        <v>921008.49000000115</v>
      </c>
      <c r="N290" s="3">
        <f t="shared" si="1"/>
        <v>0</v>
      </c>
    </row>
    <row r="291" spans="1:14" x14ac:dyDescent="0.25">
      <c r="A291" s="15">
        <v>8</v>
      </c>
      <c r="B291" s="53">
        <v>1935</v>
      </c>
      <c r="C291" s="36" t="s">
        <v>41</v>
      </c>
      <c r="D291" s="9">
        <v>95792.880000000019</v>
      </c>
      <c r="E291" s="64">
        <v>11722.4</v>
      </c>
      <c r="F291" s="64"/>
      <c r="G291" s="58">
        <v>107515.28000000001</v>
      </c>
      <c r="H291" s="32"/>
      <c r="I291" s="10">
        <v>-60401.42</v>
      </c>
      <c r="J291" s="64">
        <v>-9103.58</v>
      </c>
      <c r="K291" s="64"/>
      <c r="L291" s="58">
        <v>-69505</v>
      </c>
      <c r="M291" s="33">
        <v>38010.280000000013</v>
      </c>
      <c r="N291" s="3">
        <f t="shared" si="1"/>
        <v>0</v>
      </c>
    </row>
    <row r="292" spans="1:14" x14ac:dyDescent="0.25">
      <c r="A292" s="15">
        <v>8</v>
      </c>
      <c r="B292" s="53">
        <v>1940</v>
      </c>
      <c r="C292" s="36" t="s">
        <v>42</v>
      </c>
      <c r="D292" s="9">
        <v>266605.71999999997</v>
      </c>
      <c r="E292" s="64">
        <v>35024.75</v>
      </c>
      <c r="F292" s="64"/>
      <c r="G292" s="58">
        <v>301630.46999999997</v>
      </c>
      <c r="H292" s="32"/>
      <c r="I292" s="10">
        <v>-142727.97000000003</v>
      </c>
      <c r="J292" s="64">
        <v>-24182.89</v>
      </c>
      <c r="K292" s="64"/>
      <c r="L292" s="58">
        <v>-166910.86000000004</v>
      </c>
      <c r="M292" s="33">
        <v>134719.60999999993</v>
      </c>
      <c r="N292" s="3">
        <f t="shared" si="1"/>
        <v>0</v>
      </c>
    </row>
    <row r="293" spans="1:14" x14ac:dyDescent="0.25">
      <c r="A293" s="15">
        <v>8</v>
      </c>
      <c r="B293" s="53">
        <v>1945</v>
      </c>
      <c r="C293" s="36" t="s">
        <v>43</v>
      </c>
      <c r="D293" s="9">
        <v>97312.71</v>
      </c>
      <c r="E293" s="64"/>
      <c r="F293" s="64"/>
      <c r="G293" s="58">
        <v>97312.71</v>
      </c>
      <c r="H293" s="32"/>
      <c r="I293" s="10">
        <v>-75183.260000000009</v>
      </c>
      <c r="J293" s="64">
        <v>-8602.91</v>
      </c>
      <c r="K293" s="64"/>
      <c r="L293" s="58">
        <v>-83786.170000000013</v>
      </c>
      <c r="M293" s="33">
        <v>13526.539999999994</v>
      </c>
      <c r="N293" s="3">
        <f t="shared" si="1"/>
        <v>0</v>
      </c>
    </row>
    <row r="294" spans="1:14" x14ac:dyDescent="0.25">
      <c r="A294" s="15">
        <v>8</v>
      </c>
      <c r="B294" s="53">
        <v>1950</v>
      </c>
      <c r="C294" s="36" t="s">
        <v>44</v>
      </c>
      <c r="D294" s="9">
        <v>0</v>
      </c>
      <c r="E294" s="64"/>
      <c r="F294" s="64"/>
      <c r="G294" s="58">
        <v>0</v>
      </c>
      <c r="H294" s="32"/>
      <c r="I294" s="10">
        <v>0</v>
      </c>
      <c r="J294" s="64"/>
      <c r="K294" s="64"/>
      <c r="L294" s="58">
        <v>0</v>
      </c>
      <c r="M294" s="33">
        <v>0</v>
      </c>
      <c r="N294" s="3">
        <f t="shared" si="1"/>
        <v>0</v>
      </c>
    </row>
    <row r="295" spans="1:14" x14ac:dyDescent="0.25">
      <c r="A295" s="15">
        <v>8</v>
      </c>
      <c r="B295" s="53">
        <v>1955</v>
      </c>
      <c r="C295" s="36" t="s">
        <v>45</v>
      </c>
      <c r="D295" s="9">
        <v>0</v>
      </c>
      <c r="E295" s="64"/>
      <c r="F295" s="64"/>
      <c r="G295" s="58">
        <v>0</v>
      </c>
      <c r="H295" s="32"/>
      <c r="I295" s="10">
        <v>0</v>
      </c>
      <c r="J295" s="64"/>
      <c r="K295" s="64"/>
      <c r="L295" s="58">
        <v>0</v>
      </c>
      <c r="M295" s="33">
        <v>0</v>
      </c>
      <c r="N295" s="3">
        <f t="shared" si="1"/>
        <v>0</v>
      </c>
    </row>
    <row r="296" spans="1:14" ht="25.5" x14ac:dyDescent="0.25">
      <c r="A296" s="38">
        <v>8</v>
      </c>
      <c r="B296" s="37">
        <v>1955</v>
      </c>
      <c r="C296" s="39" t="s">
        <v>46</v>
      </c>
      <c r="D296" s="9">
        <v>0</v>
      </c>
      <c r="E296" s="64"/>
      <c r="F296" s="64"/>
      <c r="G296" s="58">
        <v>0</v>
      </c>
      <c r="H296" s="32"/>
      <c r="I296" s="10">
        <v>0</v>
      </c>
      <c r="J296" s="64"/>
      <c r="K296" s="64"/>
      <c r="L296" s="58">
        <v>0</v>
      </c>
      <c r="M296" s="33">
        <v>0</v>
      </c>
      <c r="N296" s="3">
        <f t="shared" si="1"/>
        <v>0</v>
      </c>
    </row>
    <row r="297" spans="1:14" x14ac:dyDescent="0.25">
      <c r="A297" s="38">
        <v>8</v>
      </c>
      <c r="B297" s="40">
        <v>1960</v>
      </c>
      <c r="C297" s="31" t="s">
        <v>47</v>
      </c>
      <c r="D297" s="9">
        <v>0</v>
      </c>
      <c r="E297" s="64"/>
      <c r="F297" s="64"/>
      <c r="G297" s="58">
        <v>0</v>
      </c>
      <c r="H297" s="32"/>
      <c r="I297" s="10">
        <v>0</v>
      </c>
      <c r="J297" s="64"/>
      <c r="K297" s="64"/>
      <c r="L297" s="58">
        <v>0</v>
      </c>
      <c r="M297" s="33">
        <v>0</v>
      </c>
      <c r="N297" s="3">
        <f t="shared" si="1"/>
        <v>0</v>
      </c>
    </row>
    <row r="298" spans="1:14" ht="25.5" x14ac:dyDescent="0.25">
      <c r="A298" s="41">
        <v>47</v>
      </c>
      <c r="B298" s="40">
        <v>1970</v>
      </c>
      <c r="C298" s="36" t="s">
        <v>48</v>
      </c>
      <c r="D298" s="9">
        <v>0</v>
      </c>
      <c r="E298" s="64"/>
      <c r="F298" s="64"/>
      <c r="G298" s="58">
        <v>0</v>
      </c>
      <c r="H298" s="32"/>
      <c r="I298" s="10">
        <v>0</v>
      </c>
      <c r="J298" s="64"/>
      <c r="K298" s="64"/>
      <c r="L298" s="58">
        <v>0</v>
      </c>
      <c r="M298" s="33">
        <v>0</v>
      </c>
      <c r="N298" s="3">
        <f t="shared" si="1"/>
        <v>0</v>
      </c>
    </row>
    <row r="299" spans="1:14" ht="25.5" x14ac:dyDescent="0.25">
      <c r="A299" s="15">
        <v>47</v>
      </c>
      <c r="B299" s="53">
        <v>1975</v>
      </c>
      <c r="C299" s="36" t="s">
        <v>49</v>
      </c>
      <c r="D299" s="9">
        <v>0</v>
      </c>
      <c r="E299" s="64"/>
      <c r="F299" s="64"/>
      <c r="G299" s="58">
        <v>0</v>
      </c>
      <c r="H299" s="32"/>
      <c r="I299" s="10">
        <v>0</v>
      </c>
      <c r="J299" s="64"/>
      <c r="K299" s="64"/>
      <c r="L299" s="58">
        <v>0</v>
      </c>
      <c r="M299" s="33">
        <v>0</v>
      </c>
      <c r="N299" s="3">
        <f t="shared" si="1"/>
        <v>0</v>
      </c>
    </row>
    <row r="300" spans="1:14" x14ac:dyDescent="0.25">
      <c r="A300" s="15">
        <v>47</v>
      </c>
      <c r="B300" s="53">
        <v>1980</v>
      </c>
      <c r="C300" s="36" t="s">
        <v>50</v>
      </c>
      <c r="D300" s="9">
        <v>281728.77999999997</v>
      </c>
      <c r="E300" s="64"/>
      <c r="F300" s="64"/>
      <c r="G300" s="58">
        <v>281728.77999999997</v>
      </c>
      <c r="H300" s="32"/>
      <c r="I300" s="10">
        <v>-202297.81999999995</v>
      </c>
      <c r="J300" s="64">
        <v>-25532</v>
      </c>
      <c r="K300" s="64"/>
      <c r="L300" s="58">
        <v>-227829.81999999995</v>
      </c>
      <c r="M300" s="33">
        <v>53898.960000000021</v>
      </c>
      <c r="N300" s="3">
        <f t="shared" si="1"/>
        <v>0</v>
      </c>
    </row>
    <row r="301" spans="1:14" x14ac:dyDescent="0.25">
      <c r="A301" s="15">
        <v>47</v>
      </c>
      <c r="B301" s="53">
        <v>1985</v>
      </c>
      <c r="C301" s="36" t="s">
        <v>51</v>
      </c>
      <c r="D301" s="9">
        <v>0.15000000000145519</v>
      </c>
      <c r="E301" s="64"/>
      <c r="F301" s="64"/>
      <c r="G301" s="58">
        <v>0.15000000000145519</v>
      </c>
      <c r="H301" s="32"/>
      <c r="I301" s="10">
        <v>0</v>
      </c>
      <c r="J301" s="64"/>
      <c r="K301" s="64"/>
      <c r="L301" s="58">
        <v>0</v>
      </c>
      <c r="M301" s="33">
        <v>0.15000000000145519</v>
      </c>
      <c r="N301" s="3">
        <f t="shared" si="1"/>
        <v>0</v>
      </c>
    </row>
    <row r="302" spans="1:14" x14ac:dyDescent="0.25">
      <c r="A302" s="41">
        <v>47</v>
      </c>
      <c r="B302" s="53">
        <v>1990</v>
      </c>
      <c r="C302" s="54" t="s">
        <v>52</v>
      </c>
      <c r="D302" s="9">
        <v>0</v>
      </c>
      <c r="E302" s="64"/>
      <c r="F302" s="64"/>
      <c r="G302" s="58">
        <v>0</v>
      </c>
      <c r="H302" s="32"/>
      <c r="I302" s="10">
        <v>0</v>
      </c>
      <c r="J302" s="64"/>
      <c r="K302" s="64"/>
      <c r="L302" s="58">
        <v>0</v>
      </c>
      <c r="M302" s="33">
        <v>0</v>
      </c>
      <c r="N302" s="3">
        <f t="shared" si="1"/>
        <v>0</v>
      </c>
    </row>
    <row r="303" spans="1:14" x14ac:dyDescent="0.25">
      <c r="A303" s="15">
        <v>47</v>
      </c>
      <c r="B303" s="53">
        <v>1995</v>
      </c>
      <c r="C303" s="36" t="s">
        <v>53</v>
      </c>
      <c r="D303" s="9">
        <v>-28498674.969999999</v>
      </c>
      <c r="E303" s="64">
        <v>-1821745.73</v>
      </c>
      <c r="F303" s="64"/>
      <c r="G303" s="58">
        <v>-30320420.699999999</v>
      </c>
      <c r="H303" s="32"/>
      <c r="I303" s="10">
        <v>7322156.4900000002</v>
      </c>
      <c r="J303" s="64">
        <v>1154803.77</v>
      </c>
      <c r="K303" s="64"/>
      <c r="L303" s="58">
        <v>8476960.2599999998</v>
      </c>
      <c r="M303" s="33">
        <v>-21843460.439999998</v>
      </c>
      <c r="N303" s="3">
        <f t="shared" si="1"/>
        <v>0</v>
      </c>
    </row>
    <row r="304" spans="1:14" x14ac:dyDescent="0.25">
      <c r="A304" s="15">
        <v>47</v>
      </c>
      <c r="B304" s="53">
        <v>2440</v>
      </c>
      <c r="C304" s="36" t="s">
        <v>54</v>
      </c>
      <c r="D304" s="9">
        <v>0</v>
      </c>
      <c r="E304" s="64"/>
      <c r="F304" s="64"/>
      <c r="G304" s="58">
        <v>0</v>
      </c>
      <c r="H304" s="8"/>
      <c r="I304" s="9">
        <v>0</v>
      </c>
      <c r="J304" s="64"/>
      <c r="K304" s="64"/>
      <c r="L304" s="58"/>
      <c r="M304" s="33"/>
      <c r="N304" s="3">
        <f t="shared" si="1"/>
        <v>0</v>
      </c>
    </row>
    <row r="305" spans="1:14" x14ac:dyDescent="0.25">
      <c r="A305" s="42"/>
      <c r="B305" s="42"/>
      <c r="C305" s="43"/>
      <c r="D305" s="9">
        <v>0</v>
      </c>
      <c r="E305" s="64"/>
      <c r="F305" s="64"/>
      <c r="G305" s="58">
        <v>0</v>
      </c>
      <c r="H305" s="8"/>
      <c r="I305" s="9">
        <v>0</v>
      </c>
      <c r="J305" s="64"/>
      <c r="K305" s="64"/>
      <c r="L305" s="58">
        <v>0</v>
      </c>
      <c r="M305" s="33">
        <v>0</v>
      </c>
      <c r="N305" s="3">
        <f t="shared" si="1"/>
        <v>0</v>
      </c>
    </row>
    <row r="306" spans="1:14" x14ac:dyDescent="0.25">
      <c r="A306" s="42"/>
      <c r="B306" s="42"/>
      <c r="C306" s="45" t="s">
        <v>55</v>
      </c>
      <c r="D306" s="46">
        <v>107197220.26000002</v>
      </c>
      <c r="E306" s="46">
        <v>2774667.5000000005</v>
      </c>
      <c r="F306" s="46">
        <v>-3244788.41</v>
      </c>
      <c r="G306" s="46">
        <v>106727099.35000001</v>
      </c>
      <c r="H306" s="46"/>
      <c r="I306" s="46">
        <v>-55389603.980000012</v>
      </c>
      <c r="J306" s="46">
        <v>-4404032.1199999992</v>
      </c>
      <c r="K306" s="46">
        <v>3196535.44</v>
      </c>
      <c r="L306" s="46">
        <v>-56597100.660000004</v>
      </c>
      <c r="M306" s="46">
        <v>50542211.170000002</v>
      </c>
    </row>
    <row r="307" spans="1:14" ht="37.5" x14ac:dyDescent="0.25">
      <c r="A307" s="42"/>
      <c r="B307" s="42"/>
      <c r="C307" s="47" t="s">
        <v>56</v>
      </c>
      <c r="D307" s="11"/>
      <c r="E307" s="44"/>
      <c r="F307" s="44"/>
      <c r="G307" s="58">
        <v>0</v>
      </c>
      <c r="H307" s="8"/>
      <c r="I307" s="11"/>
      <c r="J307" s="44"/>
      <c r="K307" s="44"/>
      <c r="L307" s="58">
        <v>0</v>
      </c>
      <c r="M307" s="33">
        <v>0</v>
      </c>
    </row>
    <row r="308" spans="1:14" ht="25.5" x14ac:dyDescent="0.25">
      <c r="A308" s="42"/>
      <c r="B308" s="42"/>
      <c r="C308" s="48" t="s">
        <v>57</v>
      </c>
      <c r="D308" s="11"/>
      <c r="E308" s="44"/>
      <c r="F308" s="44"/>
      <c r="G308" s="58">
        <v>0</v>
      </c>
      <c r="H308" s="8"/>
      <c r="I308" s="11"/>
      <c r="J308" s="44"/>
      <c r="K308" s="44"/>
      <c r="L308" s="58">
        <v>0</v>
      </c>
      <c r="M308" s="33">
        <v>0</v>
      </c>
    </row>
    <row r="309" spans="1:14" x14ac:dyDescent="0.25">
      <c r="A309" s="42"/>
      <c r="B309" s="42"/>
      <c r="C309" s="45" t="s">
        <v>58</v>
      </c>
      <c r="D309" s="46">
        <v>107197220.26000002</v>
      </c>
      <c r="E309" s="46">
        <v>2774667.5000000005</v>
      </c>
      <c r="F309" s="46">
        <v>-3244788.41</v>
      </c>
      <c r="G309" s="46">
        <v>106727099.35000001</v>
      </c>
      <c r="H309" s="46"/>
      <c r="I309" s="46">
        <v>-55389603.980000012</v>
      </c>
      <c r="J309" s="46">
        <v>-4404032.1199999992</v>
      </c>
      <c r="K309" s="46">
        <v>3196535.44</v>
      </c>
      <c r="L309" s="46">
        <v>-56597100.660000004</v>
      </c>
      <c r="M309" s="46">
        <v>50542211.170000002</v>
      </c>
    </row>
    <row r="310" spans="1:14" x14ac:dyDescent="0.25">
      <c r="A310" s="42"/>
      <c r="B310" s="42"/>
      <c r="C310" s="436" t="s">
        <v>59</v>
      </c>
      <c r="D310" s="437"/>
      <c r="E310" s="437"/>
      <c r="F310" s="437"/>
      <c r="G310" s="437"/>
      <c r="H310" s="437"/>
      <c r="I310" s="438"/>
      <c r="J310" s="44"/>
      <c r="K310" s="49"/>
      <c r="L310" s="60"/>
      <c r="M310" s="50"/>
    </row>
    <row r="311" spans="1:14" x14ac:dyDescent="0.25">
      <c r="A311" s="42"/>
      <c r="B311" s="42"/>
      <c r="C311" s="436" t="s">
        <v>60</v>
      </c>
      <c r="D311" s="437"/>
      <c r="E311" s="437"/>
      <c r="F311" s="437"/>
      <c r="G311" s="437"/>
      <c r="H311" s="437"/>
      <c r="I311" s="438"/>
      <c r="J311" s="46">
        <v>-4404032.1199999992</v>
      </c>
      <c r="K311" s="49"/>
      <c r="L311" s="60"/>
      <c r="M311" s="50"/>
    </row>
    <row r="312" spans="1:14" x14ac:dyDescent="0.25">
      <c r="A312" s="8"/>
      <c r="B312" s="8"/>
      <c r="C312" s="8"/>
      <c r="D312" s="8"/>
      <c r="E312" s="8"/>
      <c r="F312" s="8"/>
      <c r="G312" s="8"/>
      <c r="H312" s="8"/>
      <c r="I312" s="8"/>
      <c r="J312" s="8"/>
      <c r="K312" s="8"/>
      <c r="L312" s="8"/>
      <c r="M312" s="8"/>
    </row>
    <row r="313" spans="1:14" x14ac:dyDescent="0.25">
      <c r="A313" s="8"/>
      <c r="B313" s="8"/>
      <c r="C313" s="8"/>
      <c r="D313" s="8"/>
      <c r="E313" s="68"/>
      <c r="F313" s="8"/>
      <c r="G313" s="8"/>
      <c r="H313" s="8"/>
      <c r="I313" s="51" t="s">
        <v>61</v>
      </c>
      <c r="J313" s="55"/>
      <c r="K313" s="8"/>
      <c r="L313" s="8"/>
      <c r="M313" s="8"/>
    </row>
    <row r="314" spans="1:14" x14ac:dyDescent="0.25">
      <c r="A314" s="42">
        <v>10</v>
      </c>
      <c r="B314" s="42"/>
      <c r="C314" s="43" t="s">
        <v>62</v>
      </c>
      <c r="D314" s="8"/>
      <c r="E314" s="8"/>
      <c r="F314" s="8"/>
      <c r="G314" s="8"/>
      <c r="H314" s="8"/>
      <c r="I314" s="55" t="s">
        <v>62</v>
      </c>
      <c r="J314" s="55"/>
      <c r="K314" s="61"/>
      <c r="L314" s="8"/>
      <c r="M314" s="8"/>
    </row>
    <row r="315" spans="1:14" x14ac:dyDescent="0.25">
      <c r="A315" s="42">
        <v>8</v>
      </c>
      <c r="B315" s="42"/>
      <c r="C315" s="43" t="s">
        <v>41</v>
      </c>
      <c r="D315" s="8"/>
      <c r="E315" s="8"/>
      <c r="F315" s="8"/>
      <c r="G315" s="8"/>
      <c r="H315" s="8"/>
      <c r="I315" s="55" t="s">
        <v>41</v>
      </c>
      <c r="J315" s="55"/>
      <c r="K315" s="62"/>
      <c r="L315" s="8"/>
      <c r="M315" s="8"/>
    </row>
    <row r="316" spans="1:14" x14ac:dyDescent="0.25">
      <c r="A316" s="8"/>
      <c r="B316" s="8"/>
      <c r="C316" s="8"/>
      <c r="D316" s="8"/>
      <c r="E316" s="8"/>
      <c r="F316" s="8"/>
      <c r="G316" s="8"/>
      <c r="H316" s="8"/>
      <c r="I316" s="52" t="s">
        <v>63</v>
      </c>
      <c r="J316" s="8"/>
      <c r="K316" s="63">
        <v>-4404032.1199999992</v>
      </c>
      <c r="L316" s="8"/>
      <c r="M316" s="8"/>
    </row>
    <row r="317" spans="1:14" x14ac:dyDescent="0.25">
      <c r="A317" s="8"/>
      <c r="B317" s="8"/>
      <c r="C317" s="8"/>
      <c r="D317" s="8"/>
      <c r="E317" s="8"/>
      <c r="F317" s="8"/>
      <c r="G317" s="8"/>
      <c r="H317" s="8"/>
      <c r="I317" s="8"/>
      <c r="J317" s="8"/>
      <c r="K317" s="8"/>
      <c r="L317" s="8"/>
      <c r="M317" s="8"/>
    </row>
    <row r="318" spans="1:14" ht="18" x14ac:dyDescent="0.25">
      <c r="A318" s="439" t="s">
        <v>0</v>
      </c>
      <c r="B318" s="439"/>
      <c r="C318" s="439"/>
      <c r="D318" s="439"/>
      <c r="E318" s="439"/>
      <c r="F318" s="439"/>
      <c r="G318" s="439"/>
      <c r="H318" s="439"/>
      <c r="I318" s="439"/>
      <c r="J318" s="439"/>
      <c r="K318" s="439"/>
      <c r="L318" s="439"/>
      <c r="M318" s="439"/>
    </row>
    <row r="319" spans="1:14" ht="21" x14ac:dyDescent="0.25">
      <c r="A319" s="439" t="s">
        <v>1</v>
      </c>
      <c r="B319" s="439"/>
      <c r="C319" s="439"/>
      <c r="D319" s="439"/>
      <c r="E319" s="439"/>
      <c r="F319" s="439"/>
      <c r="G319" s="439"/>
      <c r="H319" s="439"/>
      <c r="I319" s="439"/>
      <c r="J319" s="439"/>
      <c r="K319" s="439"/>
      <c r="L319" s="439"/>
      <c r="M319" s="439"/>
    </row>
    <row r="320" spans="1:14" x14ac:dyDescent="0.25">
      <c r="A320" s="8"/>
      <c r="B320" s="8"/>
      <c r="C320" s="8"/>
      <c r="D320" s="8"/>
      <c r="E320" s="8"/>
      <c r="F320" s="8"/>
      <c r="G320" s="8"/>
      <c r="H320" s="14"/>
      <c r="I320" s="8"/>
      <c r="J320" s="8"/>
      <c r="K320" s="8"/>
      <c r="L320" s="8"/>
      <c r="M320" s="8"/>
    </row>
    <row r="321" spans="1:13" x14ac:dyDescent="0.25">
      <c r="A321" s="8"/>
      <c r="B321" s="8"/>
      <c r="C321" s="8"/>
      <c r="D321" s="8"/>
      <c r="E321" s="17" t="s">
        <v>2</v>
      </c>
      <c r="F321" s="56" t="s">
        <v>3</v>
      </c>
      <c r="G321" s="65" t="s">
        <v>71</v>
      </c>
      <c r="H321" s="14"/>
      <c r="I321" s="8"/>
      <c r="J321" s="8"/>
      <c r="K321" s="8"/>
      <c r="L321" s="8"/>
      <c r="M321" s="8"/>
    </row>
    <row r="322" spans="1:13" x14ac:dyDescent="0.25">
      <c r="A322" s="8"/>
      <c r="B322" s="8"/>
      <c r="C322" s="16"/>
      <c r="D322" s="8"/>
      <c r="E322" s="17" t="s">
        <v>4</v>
      </c>
      <c r="F322" s="19">
        <v>2014</v>
      </c>
      <c r="G322" s="20"/>
      <c r="H322" s="8"/>
      <c r="I322" s="8"/>
      <c r="J322" s="8"/>
      <c r="K322" s="8"/>
      <c r="L322" s="8"/>
      <c r="M322" s="8"/>
    </row>
    <row r="323" spans="1:13" x14ac:dyDescent="0.25">
      <c r="A323" s="8"/>
      <c r="B323" s="8"/>
      <c r="C323" s="8"/>
      <c r="D323" s="8"/>
      <c r="E323" s="8"/>
      <c r="F323" s="8"/>
      <c r="G323" s="8"/>
      <c r="H323" s="8"/>
      <c r="I323" s="8"/>
      <c r="J323" s="8"/>
      <c r="K323" s="8"/>
      <c r="L323" s="8"/>
      <c r="M323" s="8"/>
    </row>
    <row r="324" spans="1:13" x14ac:dyDescent="0.25">
      <c r="A324" s="8"/>
      <c r="B324" s="8"/>
      <c r="C324" s="8"/>
      <c r="D324" s="440" t="s">
        <v>5</v>
      </c>
      <c r="E324" s="441"/>
      <c r="F324" s="441"/>
      <c r="G324" s="442"/>
      <c r="H324" s="8"/>
      <c r="I324" s="21"/>
      <c r="J324" s="22" t="s">
        <v>6</v>
      </c>
      <c r="K324" s="22"/>
      <c r="L324" s="23"/>
      <c r="M324" s="18"/>
    </row>
    <row r="325" spans="1:13" ht="40.5" x14ac:dyDescent="0.25">
      <c r="A325" s="24" t="s">
        <v>7</v>
      </c>
      <c r="B325" s="24" t="s">
        <v>8</v>
      </c>
      <c r="C325" s="25" t="s">
        <v>9</v>
      </c>
      <c r="D325" s="24" t="s">
        <v>10</v>
      </c>
      <c r="E325" s="26" t="s">
        <v>11</v>
      </c>
      <c r="F325" s="26" t="s">
        <v>12</v>
      </c>
      <c r="G325" s="24" t="s">
        <v>13</v>
      </c>
      <c r="H325" s="27"/>
      <c r="I325" s="28" t="s">
        <v>10</v>
      </c>
      <c r="J325" s="29" t="s">
        <v>14</v>
      </c>
      <c r="K325" s="29" t="s">
        <v>12</v>
      </c>
      <c r="L325" s="30" t="s">
        <v>13</v>
      </c>
      <c r="M325" s="24" t="s">
        <v>15</v>
      </c>
    </row>
    <row r="326" spans="1:13" ht="25.5" x14ac:dyDescent="0.25">
      <c r="A326" s="15">
        <v>12</v>
      </c>
      <c r="B326" s="53">
        <v>1611</v>
      </c>
      <c r="C326" s="31" t="s">
        <v>16</v>
      </c>
      <c r="D326" s="9">
        <v>1124124.4899999995</v>
      </c>
      <c r="E326" s="64">
        <v>13291.29</v>
      </c>
      <c r="F326" s="64"/>
      <c r="G326" s="58">
        <v>1137415.7799999996</v>
      </c>
      <c r="H326" s="32"/>
      <c r="I326" s="10">
        <v>-589225.80000000016</v>
      </c>
      <c r="J326" s="64">
        <v>-223366.65</v>
      </c>
      <c r="K326" s="64"/>
      <c r="L326" s="67">
        <v>-812592.45000000019</v>
      </c>
      <c r="M326" s="33">
        <v>324823.32999999938</v>
      </c>
    </row>
    <row r="327" spans="1:13" ht="25.5" x14ac:dyDescent="0.25">
      <c r="A327" s="15" t="s">
        <v>17</v>
      </c>
      <c r="B327" s="53">
        <v>1612</v>
      </c>
      <c r="C327" s="31" t="s">
        <v>18</v>
      </c>
      <c r="D327" s="9">
        <v>517173.12</v>
      </c>
      <c r="E327" s="64"/>
      <c r="F327" s="64"/>
      <c r="G327" s="58">
        <v>517173.12</v>
      </c>
      <c r="H327" s="32"/>
      <c r="I327" s="10">
        <v>-116815.69999999998</v>
      </c>
      <c r="J327" s="64">
        <v>-15729.3</v>
      </c>
      <c r="K327" s="64"/>
      <c r="L327" s="67">
        <v>-132544.99999999997</v>
      </c>
      <c r="M327" s="33">
        <v>384628.12</v>
      </c>
    </row>
    <row r="328" spans="1:13" x14ac:dyDescent="0.25">
      <c r="A328" s="15" t="s">
        <v>19</v>
      </c>
      <c r="B328" s="34">
        <v>1805</v>
      </c>
      <c r="C328" s="35" t="s">
        <v>20</v>
      </c>
      <c r="D328" s="9">
        <v>4218142.870000001</v>
      </c>
      <c r="E328" s="64">
        <v>123214.08</v>
      </c>
      <c r="F328" s="64"/>
      <c r="G328" s="58">
        <v>4341356.9500000011</v>
      </c>
      <c r="H328" s="32"/>
      <c r="I328" s="10">
        <v>0</v>
      </c>
      <c r="J328" s="64"/>
      <c r="K328" s="64"/>
      <c r="L328" s="67">
        <v>0</v>
      </c>
      <c r="M328" s="33">
        <v>4341356.9500000011</v>
      </c>
    </row>
    <row r="329" spans="1:13" x14ac:dyDescent="0.25">
      <c r="A329" s="15">
        <v>47</v>
      </c>
      <c r="B329" s="34">
        <v>1808</v>
      </c>
      <c r="C329" s="36" t="s">
        <v>21</v>
      </c>
      <c r="D329" s="9">
        <v>0</v>
      </c>
      <c r="E329" s="64"/>
      <c r="F329" s="64"/>
      <c r="G329" s="58">
        <v>0</v>
      </c>
      <c r="H329" s="32"/>
      <c r="I329" s="10">
        <v>0</v>
      </c>
      <c r="J329" s="64"/>
      <c r="K329" s="64"/>
      <c r="L329" s="67">
        <v>0</v>
      </c>
      <c r="M329" s="33">
        <v>0</v>
      </c>
    </row>
    <row r="330" spans="1:13" x14ac:dyDescent="0.25">
      <c r="A330" s="15">
        <v>13</v>
      </c>
      <c r="B330" s="34">
        <v>1810</v>
      </c>
      <c r="C330" s="36" t="s">
        <v>22</v>
      </c>
      <c r="D330" s="9">
        <v>0</v>
      </c>
      <c r="E330" s="64"/>
      <c r="F330" s="64"/>
      <c r="G330" s="58">
        <v>0</v>
      </c>
      <c r="H330" s="32"/>
      <c r="I330" s="10">
        <v>0</v>
      </c>
      <c r="J330" s="64"/>
      <c r="K330" s="64"/>
      <c r="L330" s="67">
        <v>0</v>
      </c>
      <c r="M330" s="33">
        <v>0</v>
      </c>
    </row>
    <row r="331" spans="1:13" ht="25.5" x14ac:dyDescent="0.25">
      <c r="A331" s="15">
        <v>47</v>
      </c>
      <c r="B331" s="34">
        <v>1815</v>
      </c>
      <c r="C331" s="36" t="s">
        <v>23</v>
      </c>
      <c r="D331" s="9">
        <v>0</v>
      </c>
      <c r="E331" s="64"/>
      <c r="F331" s="64"/>
      <c r="G331" s="58">
        <v>0</v>
      </c>
      <c r="H331" s="32"/>
      <c r="I331" s="10">
        <v>0</v>
      </c>
      <c r="J331" s="64"/>
      <c r="K331" s="64"/>
      <c r="L331" s="67">
        <v>0</v>
      </c>
      <c r="M331" s="33">
        <v>0</v>
      </c>
    </row>
    <row r="332" spans="1:13" ht="25.5" x14ac:dyDescent="0.25">
      <c r="A332" s="15">
        <v>47</v>
      </c>
      <c r="B332" s="34">
        <v>1820</v>
      </c>
      <c r="C332" s="31" t="s">
        <v>24</v>
      </c>
      <c r="D332" s="9">
        <v>8600016.6600000001</v>
      </c>
      <c r="E332" s="64">
        <v>21370.13</v>
      </c>
      <c r="F332" s="64"/>
      <c r="G332" s="58">
        <v>8621386.790000001</v>
      </c>
      <c r="H332" s="32"/>
      <c r="I332" s="10">
        <v>-4845439.1300000008</v>
      </c>
      <c r="J332" s="64">
        <v>-158842.23000000001</v>
      </c>
      <c r="K332" s="64"/>
      <c r="L332" s="67">
        <v>-5004281.3600000013</v>
      </c>
      <c r="M332" s="33">
        <v>3617105.4299999997</v>
      </c>
    </row>
    <row r="333" spans="1:13" x14ac:dyDescent="0.25">
      <c r="A333" s="15">
        <v>47</v>
      </c>
      <c r="B333" s="34">
        <v>1825</v>
      </c>
      <c r="C333" s="36" t="s">
        <v>25</v>
      </c>
      <c r="D333" s="9">
        <v>0</v>
      </c>
      <c r="E333" s="64"/>
      <c r="F333" s="64"/>
      <c r="G333" s="58">
        <v>0</v>
      </c>
      <c r="H333" s="32"/>
      <c r="I333" s="10">
        <v>0</v>
      </c>
      <c r="J333" s="64"/>
      <c r="K333" s="64"/>
      <c r="L333" s="58">
        <v>0</v>
      </c>
      <c r="M333" s="33">
        <v>0</v>
      </c>
    </row>
    <row r="334" spans="1:13" x14ac:dyDescent="0.25">
      <c r="A334" s="15">
        <v>47</v>
      </c>
      <c r="B334" s="34">
        <v>1830</v>
      </c>
      <c r="C334" s="36" t="s">
        <v>26</v>
      </c>
      <c r="D334" s="9">
        <v>19065605.669999998</v>
      </c>
      <c r="E334" s="64">
        <v>619915.82999999996</v>
      </c>
      <c r="F334" s="64">
        <v>-364930.64</v>
      </c>
      <c r="G334" s="58">
        <v>19320590.859999996</v>
      </c>
      <c r="H334" s="32"/>
      <c r="I334" s="10">
        <v>-7229135.5599999987</v>
      </c>
      <c r="J334" s="64">
        <v>-291657.3</v>
      </c>
      <c r="K334" s="64">
        <v>364930.64</v>
      </c>
      <c r="L334" s="58">
        <v>-7155862.2199999988</v>
      </c>
      <c r="M334" s="33">
        <v>12164728.639999997</v>
      </c>
    </row>
    <row r="335" spans="1:13" x14ac:dyDescent="0.25">
      <c r="A335" s="15">
        <v>47</v>
      </c>
      <c r="B335" s="34">
        <v>1835</v>
      </c>
      <c r="C335" s="36" t="s">
        <v>27</v>
      </c>
      <c r="D335" s="9">
        <v>19514800.839999996</v>
      </c>
      <c r="E335" s="64">
        <v>1078406.48</v>
      </c>
      <c r="F335" s="64">
        <v>-450888.86</v>
      </c>
      <c r="G335" s="58">
        <v>20142318.459999997</v>
      </c>
      <c r="H335" s="32"/>
      <c r="I335" s="10">
        <v>-8515636.6899999995</v>
      </c>
      <c r="J335" s="64">
        <v>-272220.40999999997</v>
      </c>
      <c r="K335" s="64">
        <v>450888.86</v>
      </c>
      <c r="L335" s="58">
        <v>-8336968.2399999993</v>
      </c>
      <c r="M335" s="33">
        <v>11805350.219999999</v>
      </c>
    </row>
    <row r="336" spans="1:13" x14ac:dyDescent="0.25">
      <c r="A336" s="15">
        <v>47</v>
      </c>
      <c r="B336" s="34">
        <v>1840</v>
      </c>
      <c r="C336" s="36" t="s">
        <v>28</v>
      </c>
      <c r="D336" s="9">
        <v>9577104.3100000024</v>
      </c>
      <c r="E336" s="64">
        <v>364921.09</v>
      </c>
      <c r="F336" s="64">
        <v>-201692.98</v>
      </c>
      <c r="G336" s="58">
        <v>9740332.4200000018</v>
      </c>
      <c r="H336" s="32"/>
      <c r="I336" s="10">
        <v>-4193305.2800000003</v>
      </c>
      <c r="J336" s="64">
        <v>-181070.18</v>
      </c>
      <c r="K336" s="64">
        <v>201692.98</v>
      </c>
      <c r="L336" s="58">
        <v>-4172682.48</v>
      </c>
      <c r="M336" s="33">
        <v>5567649.9400000013</v>
      </c>
    </row>
    <row r="337" spans="1:13" x14ac:dyDescent="0.25">
      <c r="A337" s="15">
        <v>47</v>
      </c>
      <c r="B337" s="34">
        <v>1845</v>
      </c>
      <c r="C337" s="36" t="s">
        <v>29</v>
      </c>
      <c r="D337" s="9">
        <v>26655128.880000003</v>
      </c>
      <c r="E337" s="64">
        <v>518224.78</v>
      </c>
      <c r="F337" s="64">
        <v>-637471.81999999995</v>
      </c>
      <c r="G337" s="58">
        <v>26535881.840000004</v>
      </c>
      <c r="H337" s="32"/>
      <c r="I337" s="10">
        <v>-13800341.280000001</v>
      </c>
      <c r="J337" s="64">
        <v>-438096.77</v>
      </c>
      <c r="K337" s="64">
        <v>637471.81999999995</v>
      </c>
      <c r="L337" s="58">
        <v>-13600966.23</v>
      </c>
      <c r="M337" s="33">
        <v>12934915.610000003</v>
      </c>
    </row>
    <row r="338" spans="1:13" x14ac:dyDescent="0.25">
      <c r="A338" s="15">
        <v>47</v>
      </c>
      <c r="B338" s="34">
        <v>1850</v>
      </c>
      <c r="C338" s="36" t="s">
        <v>30</v>
      </c>
      <c r="D338" s="9">
        <v>19048715.200000003</v>
      </c>
      <c r="E338" s="64">
        <v>544441.27</v>
      </c>
      <c r="F338" s="64">
        <v>-754638.81</v>
      </c>
      <c r="G338" s="58">
        <v>18838517.660000004</v>
      </c>
      <c r="H338" s="32"/>
      <c r="I338" s="10">
        <v>-8767422.7300000004</v>
      </c>
      <c r="J338" s="64">
        <v>-406215.56</v>
      </c>
      <c r="K338" s="64">
        <v>754638.81</v>
      </c>
      <c r="L338" s="58">
        <v>-8418999.4800000004</v>
      </c>
      <c r="M338" s="33">
        <v>10419518.180000003</v>
      </c>
    </row>
    <row r="339" spans="1:13" x14ac:dyDescent="0.25">
      <c r="A339" s="15">
        <v>47</v>
      </c>
      <c r="B339" s="34">
        <v>1855</v>
      </c>
      <c r="C339" s="36" t="s">
        <v>31</v>
      </c>
      <c r="D339" s="9">
        <v>10383043.969999999</v>
      </c>
      <c r="E339" s="64">
        <v>329116.82</v>
      </c>
      <c r="F339" s="64"/>
      <c r="G339" s="58">
        <v>10712160.789999999</v>
      </c>
      <c r="H339" s="32"/>
      <c r="I339" s="10">
        <v>-2164393.5100000002</v>
      </c>
      <c r="J339" s="64">
        <v>-186262.1</v>
      </c>
      <c r="K339" s="64"/>
      <c r="L339" s="58">
        <v>-2350655.6100000003</v>
      </c>
      <c r="M339" s="33">
        <v>8361505.1799999988</v>
      </c>
    </row>
    <row r="340" spans="1:13" x14ac:dyDescent="0.25">
      <c r="A340" s="15">
        <v>47</v>
      </c>
      <c r="B340" s="34">
        <v>1860</v>
      </c>
      <c r="C340" s="36" t="s">
        <v>32</v>
      </c>
      <c r="D340" s="9">
        <v>3843833.6500000004</v>
      </c>
      <c r="E340" s="64">
        <v>41148.839999999997</v>
      </c>
      <c r="F340" s="64">
        <v>-466081.79</v>
      </c>
      <c r="G340" s="58">
        <v>3418900.7</v>
      </c>
      <c r="H340" s="32"/>
      <c r="I340" s="10">
        <v>-1962499.6799999997</v>
      </c>
      <c r="J340" s="64">
        <v>-128748.61</v>
      </c>
      <c r="K340" s="64">
        <v>466081.79</v>
      </c>
      <c r="L340" s="58">
        <v>-1625166.4999999998</v>
      </c>
      <c r="M340" s="33">
        <v>1793734.2000000004</v>
      </c>
    </row>
    <row r="341" spans="1:13" x14ac:dyDescent="0.25">
      <c r="A341" s="15">
        <v>47</v>
      </c>
      <c r="B341" s="34">
        <v>1860</v>
      </c>
      <c r="C341" s="35" t="s">
        <v>33</v>
      </c>
      <c r="D341" s="9">
        <v>7255927.370000001</v>
      </c>
      <c r="E341" s="64">
        <v>530182.1</v>
      </c>
      <c r="F341" s="64">
        <v>-84122.73</v>
      </c>
      <c r="G341" s="58">
        <v>7701986.7400000002</v>
      </c>
      <c r="H341" s="32"/>
      <c r="I341" s="10">
        <v>-2383547.1</v>
      </c>
      <c r="J341" s="64">
        <v>-503863.31</v>
      </c>
      <c r="K341" s="64">
        <v>35869.760000000002</v>
      </c>
      <c r="L341" s="58">
        <v>-2851540.6500000004</v>
      </c>
      <c r="M341" s="33">
        <v>4850446.09</v>
      </c>
    </row>
    <row r="342" spans="1:13" x14ac:dyDescent="0.25">
      <c r="A342" s="15" t="s">
        <v>19</v>
      </c>
      <c r="B342" s="34">
        <v>1905</v>
      </c>
      <c r="C342" s="35" t="s">
        <v>20</v>
      </c>
      <c r="D342" s="9">
        <v>0</v>
      </c>
      <c r="E342" s="64"/>
      <c r="F342" s="64"/>
      <c r="G342" s="58">
        <v>0</v>
      </c>
      <c r="H342" s="32"/>
      <c r="I342" s="10">
        <v>0</v>
      </c>
      <c r="J342" s="64"/>
      <c r="K342" s="64"/>
      <c r="L342" s="58">
        <v>0</v>
      </c>
      <c r="M342" s="33">
        <v>0</v>
      </c>
    </row>
    <row r="343" spans="1:13" x14ac:dyDescent="0.25">
      <c r="A343" s="15">
        <v>47</v>
      </c>
      <c r="B343" s="34">
        <v>1908</v>
      </c>
      <c r="C343" s="36" t="s">
        <v>34</v>
      </c>
      <c r="D343" s="9">
        <v>291529.57000000007</v>
      </c>
      <c r="E343" s="64">
        <v>5617.95</v>
      </c>
      <c r="F343" s="64"/>
      <c r="G343" s="58">
        <v>297147.52000000008</v>
      </c>
      <c r="H343" s="32"/>
      <c r="I343" s="10">
        <v>-87653.969999999987</v>
      </c>
      <c r="J343" s="64">
        <v>-8900.99</v>
      </c>
      <c r="K343" s="64"/>
      <c r="L343" s="58">
        <v>-96554.959999999992</v>
      </c>
      <c r="M343" s="33">
        <v>200592.56000000008</v>
      </c>
    </row>
    <row r="344" spans="1:13" x14ac:dyDescent="0.25">
      <c r="A344" s="15">
        <v>13</v>
      </c>
      <c r="B344" s="34">
        <v>1910</v>
      </c>
      <c r="C344" s="36" t="s">
        <v>22</v>
      </c>
      <c r="D344" s="9">
        <v>1095041.1100000001</v>
      </c>
      <c r="E344" s="64">
        <v>121063.76</v>
      </c>
      <c r="F344" s="64">
        <v>-37455.75</v>
      </c>
      <c r="G344" s="58">
        <v>1178649.1200000001</v>
      </c>
      <c r="H344" s="32"/>
      <c r="I344" s="10">
        <v>-656173.07000000007</v>
      </c>
      <c r="J344" s="64">
        <v>-180192.59</v>
      </c>
      <c r="K344" s="64">
        <v>37455.75</v>
      </c>
      <c r="L344" s="58">
        <v>-798909.91</v>
      </c>
      <c r="M344" s="33">
        <v>379739.21000000008</v>
      </c>
    </row>
    <row r="345" spans="1:13" ht="25.5" x14ac:dyDescent="0.25">
      <c r="A345" s="15">
        <v>8</v>
      </c>
      <c r="B345" s="34">
        <v>1915</v>
      </c>
      <c r="C345" s="36" t="s">
        <v>35</v>
      </c>
      <c r="D345" s="9">
        <v>344034.71000000008</v>
      </c>
      <c r="E345" s="64"/>
      <c r="F345" s="64">
        <v>-95618.59</v>
      </c>
      <c r="G345" s="58">
        <v>248416.12000000008</v>
      </c>
      <c r="H345" s="32"/>
      <c r="I345" s="10">
        <v>-202325.53</v>
      </c>
      <c r="J345" s="64">
        <v>-27043.93</v>
      </c>
      <c r="K345" s="64">
        <v>95618.59</v>
      </c>
      <c r="L345" s="58">
        <v>-133750.87</v>
      </c>
      <c r="M345" s="33">
        <v>114665.25000000009</v>
      </c>
    </row>
    <row r="346" spans="1:13" ht="25.5" x14ac:dyDescent="0.25">
      <c r="A346" s="15">
        <v>8</v>
      </c>
      <c r="B346" s="34">
        <v>1915</v>
      </c>
      <c r="C346" s="36" t="s">
        <v>36</v>
      </c>
      <c r="D346" s="9">
        <v>0</v>
      </c>
      <c r="E346" s="64"/>
      <c r="F346" s="64"/>
      <c r="G346" s="58">
        <v>0</v>
      </c>
      <c r="H346" s="32"/>
      <c r="I346" s="10">
        <v>0</v>
      </c>
      <c r="J346" s="64"/>
      <c r="K346" s="64"/>
      <c r="L346" s="58">
        <v>0</v>
      </c>
      <c r="M346" s="33">
        <v>0</v>
      </c>
    </row>
    <row r="347" spans="1:13" x14ac:dyDescent="0.25">
      <c r="A347" s="15">
        <v>10</v>
      </c>
      <c r="B347" s="34">
        <v>1920</v>
      </c>
      <c r="C347" s="36" t="s">
        <v>37</v>
      </c>
      <c r="D347" s="9">
        <v>474228.76999999996</v>
      </c>
      <c r="E347" s="64">
        <v>95429.4</v>
      </c>
      <c r="F347" s="64">
        <v>-87221.45</v>
      </c>
      <c r="G347" s="58">
        <v>482436.71999999991</v>
      </c>
      <c r="H347" s="32"/>
      <c r="I347" s="10">
        <v>-248425.06000000003</v>
      </c>
      <c r="J347" s="64">
        <v>-80420.53</v>
      </c>
      <c r="K347" s="64">
        <v>87221.45</v>
      </c>
      <c r="L347" s="58">
        <v>-241624.14</v>
      </c>
      <c r="M347" s="33">
        <v>240812.5799999999</v>
      </c>
    </row>
    <row r="348" spans="1:13" ht="25.5" x14ac:dyDescent="0.25">
      <c r="A348" s="15">
        <v>45</v>
      </c>
      <c r="B348" s="37">
        <v>1920</v>
      </c>
      <c r="C348" s="31" t="s">
        <v>38</v>
      </c>
      <c r="D348" s="9">
        <v>0</v>
      </c>
      <c r="E348" s="64"/>
      <c r="F348" s="64"/>
      <c r="G348" s="58">
        <v>0</v>
      </c>
      <c r="H348" s="32"/>
      <c r="I348" s="10">
        <v>0</v>
      </c>
      <c r="J348" s="64"/>
      <c r="K348" s="64"/>
      <c r="L348" s="58">
        <v>0</v>
      </c>
      <c r="M348" s="33">
        <v>0</v>
      </c>
    </row>
    <row r="349" spans="1:13" ht="25.5" x14ac:dyDescent="0.25">
      <c r="A349" s="15">
        <v>45.1</v>
      </c>
      <c r="B349" s="37">
        <v>1920</v>
      </c>
      <c r="C349" s="31" t="s">
        <v>39</v>
      </c>
      <c r="D349" s="9">
        <v>0</v>
      </c>
      <c r="E349" s="64"/>
      <c r="F349" s="64"/>
      <c r="G349" s="58">
        <v>0</v>
      </c>
      <c r="H349" s="32"/>
      <c r="I349" s="10">
        <v>0</v>
      </c>
      <c r="J349" s="64"/>
      <c r="K349" s="64"/>
      <c r="L349" s="58">
        <v>0</v>
      </c>
      <c r="M349" s="33">
        <v>0</v>
      </c>
    </row>
    <row r="350" spans="1:13" x14ac:dyDescent="0.25">
      <c r="A350" s="15">
        <v>10</v>
      </c>
      <c r="B350" s="53">
        <v>1930</v>
      </c>
      <c r="C350" s="36" t="s">
        <v>40</v>
      </c>
      <c r="D350" s="9">
        <v>2946003.8000000007</v>
      </c>
      <c r="E350" s="64">
        <v>143322.26</v>
      </c>
      <c r="F350" s="64">
        <v>-64664.99</v>
      </c>
      <c r="G350" s="58">
        <v>3024661.0700000003</v>
      </c>
      <c r="H350" s="32"/>
      <c r="I350" s="10">
        <v>-1918958.38</v>
      </c>
      <c r="J350" s="64">
        <v>-233074.03</v>
      </c>
      <c r="K350" s="64">
        <v>64664.99</v>
      </c>
      <c r="L350" s="58">
        <v>-2087367.4199999997</v>
      </c>
      <c r="M350" s="33">
        <v>937293.65000000061</v>
      </c>
    </row>
    <row r="351" spans="1:13" x14ac:dyDescent="0.25">
      <c r="A351" s="15">
        <v>8</v>
      </c>
      <c r="B351" s="53">
        <v>1935</v>
      </c>
      <c r="C351" s="36" t="s">
        <v>41</v>
      </c>
      <c r="D351" s="9">
        <v>95792.880000000019</v>
      </c>
      <c r="E351" s="64">
        <v>11722.4</v>
      </c>
      <c r="F351" s="64"/>
      <c r="G351" s="58">
        <v>107515.28000000001</v>
      </c>
      <c r="H351" s="32"/>
      <c r="I351" s="10">
        <v>-59870.58</v>
      </c>
      <c r="J351" s="64">
        <v>-9103.58</v>
      </c>
      <c r="K351" s="64"/>
      <c r="L351" s="58">
        <v>-68974.16</v>
      </c>
      <c r="M351" s="33">
        <v>38541.12000000001</v>
      </c>
    </row>
    <row r="352" spans="1:13" x14ac:dyDescent="0.25">
      <c r="A352" s="15">
        <v>8</v>
      </c>
      <c r="B352" s="53">
        <v>1940</v>
      </c>
      <c r="C352" s="36" t="s">
        <v>42</v>
      </c>
      <c r="D352" s="9">
        <v>266605.71999999997</v>
      </c>
      <c r="E352" s="64">
        <v>35024.75</v>
      </c>
      <c r="F352" s="64"/>
      <c r="G352" s="58">
        <v>301630.46999999997</v>
      </c>
      <c r="H352" s="32"/>
      <c r="I352" s="10">
        <v>-142590.96000000002</v>
      </c>
      <c r="J352" s="64">
        <v>-24182.89</v>
      </c>
      <c r="K352" s="64"/>
      <c r="L352" s="58">
        <v>-166773.85000000003</v>
      </c>
      <c r="M352" s="33">
        <v>134856.61999999994</v>
      </c>
    </row>
    <row r="353" spans="1:13" x14ac:dyDescent="0.25">
      <c r="A353" s="15">
        <v>8</v>
      </c>
      <c r="B353" s="53">
        <v>1945</v>
      </c>
      <c r="C353" s="36" t="s">
        <v>43</v>
      </c>
      <c r="D353" s="9">
        <v>97312.71</v>
      </c>
      <c r="E353" s="64"/>
      <c r="F353" s="64"/>
      <c r="G353" s="58">
        <v>97312.71</v>
      </c>
      <c r="H353" s="32"/>
      <c r="I353" s="10">
        <v>-74952.33</v>
      </c>
      <c r="J353" s="64">
        <v>-8602.91</v>
      </c>
      <c r="K353" s="64"/>
      <c r="L353" s="58">
        <v>-83555.240000000005</v>
      </c>
      <c r="M353" s="33">
        <v>13757.470000000001</v>
      </c>
    </row>
    <row r="354" spans="1:13" x14ac:dyDescent="0.25">
      <c r="A354" s="15">
        <v>8</v>
      </c>
      <c r="B354" s="53">
        <v>1950</v>
      </c>
      <c r="C354" s="36" t="s">
        <v>44</v>
      </c>
      <c r="D354" s="9">
        <v>0</v>
      </c>
      <c r="E354" s="64"/>
      <c r="F354" s="64"/>
      <c r="G354" s="58">
        <v>0</v>
      </c>
      <c r="H354" s="32"/>
      <c r="I354" s="10">
        <v>0</v>
      </c>
      <c r="J354" s="64"/>
      <c r="K354" s="64"/>
      <c r="L354" s="58">
        <v>0</v>
      </c>
      <c r="M354" s="33">
        <v>0</v>
      </c>
    </row>
    <row r="355" spans="1:13" x14ac:dyDescent="0.25">
      <c r="A355" s="15">
        <v>8</v>
      </c>
      <c r="B355" s="53">
        <v>1955</v>
      </c>
      <c r="C355" s="36" t="s">
        <v>45</v>
      </c>
      <c r="D355" s="9">
        <v>0</v>
      </c>
      <c r="E355" s="64"/>
      <c r="F355" s="64"/>
      <c r="G355" s="58">
        <v>0</v>
      </c>
      <c r="H355" s="32"/>
      <c r="I355" s="10">
        <v>0</v>
      </c>
      <c r="J355" s="64"/>
      <c r="K355" s="64"/>
      <c r="L355" s="58">
        <v>0</v>
      </c>
      <c r="M355" s="33">
        <v>0</v>
      </c>
    </row>
    <row r="356" spans="1:13" ht="25.5" x14ac:dyDescent="0.25">
      <c r="A356" s="38">
        <v>8</v>
      </c>
      <c r="B356" s="37">
        <v>1955</v>
      </c>
      <c r="C356" s="39" t="s">
        <v>46</v>
      </c>
      <c r="D356" s="9">
        <v>0</v>
      </c>
      <c r="E356" s="64"/>
      <c r="F356" s="64"/>
      <c r="G356" s="58">
        <v>0</v>
      </c>
      <c r="H356" s="32"/>
      <c r="I356" s="10">
        <v>0</v>
      </c>
      <c r="J356" s="64"/>
      <c r="K356" s="64"/>
      <c r="L356" s="58">
        <v>0</v>
      </c>
      <c r="M356" s="33">
        <v>0</v>
      </c>
    </row>
    <row r="357" spans="1:13" x14ac:dyDescent="0.25">
      <c r="A357" s="38">
        <v>8</v>
      </c>
      <c r="B357" s="40">
        <v>1960</v>
      </c>
      <c r="C357" s="31" t="s">
        <v>47</v>
      </c>
      <c r="D357" s="9">
        <v>0</v>
      </c>
      <c r="E357" s="64"/>
      <c r="F357" s="64"/>
      <c r="G357" s="58">
        <v>0</v>
      </c>
      <c r="H357" s="32"/>
      <c r="I357" s="10">
        <v>0</v>
      </c>
      <c r="J357" s="64"/>
      <c r="K357" s="64"/>
      <c r="L357" s="58">
        <v>0</v>
      </c>
      <c r="M357" s="33">
        <v>0</v>
      </c>
    </row>
    <row r="358" spans="1:13" ht="25.5" x14ac:dyDescent="0.25">
      <c r="A358" s="41">
        <v>47</v>
      </c>
      <c r="B358" s="40">
        <v>1970</v>
      </c>
      <c r="C358" s="36" t="s">
        <v>48</v>
      </c>
      <c r="D358" s="9">
        <v>0</v>
      </c>
      <c r="E358" s="64"/>
      <c r="F358" s="64"/>
      <c r="G358" s="58">
        <v>0</v>
      </c>
      <c r="H358" s="32"/>
      <c r="I358" s="10">
        <v>0</v>
      </c>
      <c r="J358" s="64"/>
      <c r="K358" s="64"/>
      <c r="L358" s="58">
        <v>0</v>
      </c>
      <c r="M358" s="33">
        <v>0</v>
      </c>
    </row>
    <row r="359" spans="1:13" ht="25.5" x14ac:dyDescent="0.25">
      <c r="A359" s="15">
        <v>47</v>
      </c>
      <c r="B359" s="53">
        <v>1975</v>
      </c>
      <c r="C359" s="36" t="s">
        <v>49</v>
      </c>
      <c r="D359" s="9">
        <v>0</v>
      </c>
      <c r="E359" s="64"/>
      <c r="F359" s="64"/>
      <c r="G359" s="58">
        <v>0</v>
      </c>
      <c r="H359" s="32"/>
      <c r="I359" s="10">
        <v>0</v>
      </c>
      <c r="J359" s="64"/>
      <c r="K359" s="64"/>
      <c r="L359" s="58">
        <v>0</v>
      </c>
      <c r="M359" s="33">
        <v>0</v>
      </c>
    </row>
    <row r="360" spans="1:13" x14ac:dyDescent="0.25">
      <c r="A360" s="15">
        <v>47</v>
      </c>
      <c r="B360" s="53">
        <v>1980</v>
      </c>
      <c r="C360" s="36" t="s">
        <v>50</v>
      </c>
      <c r="D360" s="9">
        <v>281728.77999999997</v>
      </c>
      <c r="E360" s="64"/>
      <c r="F360" s="64"/>
      <c r="G360" s="58">
        <v>281728.77999999997</v>
      </c>
      <c r="H360" s="32"/>
      <c r="I360" s="10">
        <v>-201337.73999999996</v>
      </c>
      <c r="J360" s="64">
        <v>-17821.61</v>
      </c>
      <c r="K360" s="64"/>
      <c r="L360" s="58">
        <v>-219159.34999999998</v>
      </c>
      <c r="M360" s="33">
        <v>62569.429999999993</v>
      </c>
    </row>
    <row r="361" spans="1:13" x14ac:dyDescent="0.25">
      <c r="A361" s="15">
        <v>47</v>
      </c>
      <c r="B361" s="53">
        <v>1985</v>
      </c>
      <c r="C361" s="36" t="s">
        <v>51</v>
      </c>
      <c r="D361" s="9">
        <v>0.15000000000145519</v>
      </c>
      <c r="E361" s="64"/>
      <c r="F361" s="64"/>
      <c r="G361" s="58">
        <v>0.15000000000145519</v>
      </c>
      <c r="H361" s="32"/>
      <c r="I361" s="10">
        <v>0</v>
      </c>
      <c r="J361" s="64"/>
      <c r="K361" s="64"/>
      <c r="L361" s="58">
        <v>0</v>
      </c>
      <c r="M361" s="33">
        <v>0.15000000000145519</v>
      </c>
    </row>
    <row r="362" spans="1:13" x14ac:dyDescent="0.25">
      <c r="A362" s="41">
        <v>47</v>
      </c>
      <c r="B362" s="53">
        <v>1990</v>
      </c>
      <c r="C362" s="54" t="s">
        <v>52</v>
      </c>
      <c r="D362" s="9">
        <v>0</v>
      </c>
      <c r="E362" s="64"/>
      <c r="F362" s="64"/>
      <c r="G362" s="58">
        <v>0</v>
      </c>
      <c r="H362" s="32"/>
      <c r="I362" s="10">
        <v>0</v>
      </c>
      <c r="J362" s="64"/>
      <c r="K362" s="64"/>
      <c r="L362" s="58">
        <v>0</v>
      </c>
      <c r="M362" s="33">
        <v>0</v>
      </c>
    </row>
    <row r="363" spans="1:13" x14ac:dyDescent="0.25">
      <c r="A363" s="15">
        <v>47</v>
      </c>
      <c r="B363" s="53">
        <v>1995</v>
      </c>
      <c r="C363" s="36" t="s">
        <v>53</v>
      </c>
      <c r="D363" s="9">
        <v>-28498674.969999999</v>
      </c>
      <c r="E363" s="64">
        <v>-1821745.73</v>
      </c>
      <c r="F363" s="64"/>
      <c r="G363" s="58">
        <v>-30320420.699999999</v>
      </c>
      <c r="H363" s="32"/>
      <c r="I363" s="10">
        <v>6248166.3800000008</v>
      </c>
      <c r="J363" s="64">
        <v>519221.68</v>
      </c>
      <c r="K363" s="64"/>
      <c r="L363" s="58">
        <v>6767388.0600000005</v>
      </c>
      <c r="M363" s="33">
        <v>-23553032.640000001</v>
      </c>
    </row>
    <row r="364" spans="1:13" x14ac:dyDescent="0.25">
      <c r="A364" s="15">
        <v>47</v>
      </c>
      <c r="B364" s="53">
        <v>2440</v>
      </c>
      <c r="C364" s="36" t="s">
        <v>54</v>
      </c>
      <c r="D364" s="9">
        <v>0</v>
      </c>
      <c r="E364" s="64"/>
      <c r="F364" s="64"/>
      <c r="G364" s="58">
        <v>0</v>
      </c>
      <c r="H364" s="8"/>
      <c r="I364" s="9">
        <v>0</v>
      </c>
      <c r="J364" s="64"/>
      <c r="K364" s="64"/>
      <c r="L364" s="58"/>
      <c r="M364" s="33"/>
    </row>
    <row r="365" spans="1:13" x14ac:dyDescent="0.25">
      <c r="A365" s="42"/>
      <c r="B365" s="42"/>
      <c r="C365" s="43"/>
      <c r="D365" s="9">
        <v>0</v>
      </c>
      <c r="E365" s="64"/>
      <c r="F365" s="64"/>
      <c r="G365" s="58">
        <v>0</v>
      </c>
      <c r="H365" s="8"/>
      <c r="I365" s="9">
        <v>0</v>
      </c>
      <c r="J365" s="64"/>
      <c r="K365" s="64"/>
      <c r="L365" s="58">
        <v>0</v>
      </c>
      <c r="M365" s="33">
        <v>0</v>
      </c>
    </row>
    <row r="366" spans="1:13" x14ac:dyDescent="0.25">
      <c r="A366" s="42"/>
      <c r="B366" s="42"/>
      <c r="C366" s="45" t="s">
        <v>55</v>
      </c>
      <c r="D366" s="46">
        <v>107197220.26000002</v>
      </c>
      <c r="E366" s="46">
        <v>2774667.5000000005</v>
      </c>
      <c r="F366" s="46">
        <v>-3244788.41</v>
      </c>
      <c r="G366" s="46">
        <v>106727099.35000001</v>
      </c>
      <c r="H366" s="46"/>
      <c r="I366" s="46">
        <v>-51911883.700000003</v>
      </c>
      <c r="J366" s="46">
        <v>-2876193.8</v>
      </c>
      <c r="K366" s="46">
        <v>3196535.44</v>
      </c>
      <c r="L366" s="46">
        <v>-51591542.060000002</v>
      </c>
      <c r="M366" s="46">
        <v>55135557.290000021</v>
      </c>
    </row>
    <row r="367" spans="1:13" ht="37.5" x14ac:dyDescent="0.25">
      <c r="A367" s="42"/>
      <c r="B367" s="42"/>
      <c r="C367" s="47" t="s">
        <v>56</v>
      </c>
      <c r="D367" s="11"/>
      <c r="E367" s="44"/>
      <c r="F367" s="44"/>
      <c r="G367" s="58">
        <v>0</v>
      </c>
      <c r="H367" s="8"/>
      <c r="I367" s="11"/>
      <c r="J367" s="44"/>
      <c r="K367" s="44"/>
      <c r="L367" s="58">
        <v>0</v>
      </c>
      <c r="M367" s="33">
        <v>0</v>
      </c>
    </row>
    <row r="368" spans="1:13" ht="25.5" x14ac:dyDescent="0.25">
      <c r="A368" s="42"/>
      <c r="B368" s="42"/>
      <c r="C368" s="48" t="s">
        <v>57</v>
      </c>
      <c r="D368" s="11"/>
      <c r="E368" s="44"/>
      <c r="F368" s="44"/>
      <c r="G368" s="58">
        <v>0</v>
      </c>
      <c r="H368" s="8"/>
      <c r="I368" s="11"/>
      <c r="J368" s="44"/>
      <c r="K368" s="44"/>
      <c r="L368" s="58">
        <v>0</v>
      </c>
      <c r="M368" s="33">
        <v>0</v>
      </c>
    </row>
    <row r="369" spans="1:13" x14ac:dyDescent="0.25">
      <c r="A369" s="42"/>
      <c r="B369" s="42"/>
      <c r="C369" s="45" t="s">
        <v>58</v>
      </c>
      <c r="D369" s="46">
        <v>107197220.26000002</v>
      </c>
      <c r="E369" s="46">
        <v>2774667.5000000005</v>
      </c>
      <c r="F369" s="46">
        <v>-3244788.41</v>
      </c>
      <c r="G369" s="46">
        <v>106727099.35000001</v>
      </c>
      <c r="H369" s="46"/>
      <c r="I369" s="46">
        <v>-51911883.700000003</v>
      </c>
      <c r="J369" s="46">
        <v>-2876193.8</v>
      </c>
      <c r="K369" s="46">
        <v>3196535.44</v>
      </c>
      <c r="L369" s="46">
        <v>-51591542.060000002</v>
      </c>
      <c r="M369" s="46">
        <v>55135557.290000021</v>
      </c>
    </row>
    <row r="370" spans="1:13" x14ac:dyDescent="0.25">
      <c r="A370" s="42"/>
      <c r="B370" s="42"/>
      <c r="C370" s="436" t="s">
        <v>59</v>
      </c>
      <c r="D370" s="437"/>
      <c r="E370" s="437"/>
      <c r="F370" s="437"/>
      <c r="G370" s="437"/>
      <c r="H370" s="437"/>
      <c r="I370" s="438"/>
      <c r="J370" s="44"/>
      <c r="K370" s="49"/>
      <c r="L370" s="60"/>
      <c r="M370" s="50"/>
    </row>
    <row r="371" spans="1:13" x14ac:dyDescent="0.25">
      <c r="A371" s="42"/>
      <c r="B371" s="42"/>
      <c r="C371" s="436" t="s">
        <v>60</v>
      </c>
      <c r="D371" s="437"/>
      <c r="E371" s="437"/>
      <c r="F371" s="437"/>
      <c r="G371" s="437"/>
      <c r="H371" s="437"/>
      <c r="I371" s="438"/>
      <c r="J371" s="46">
        <v>-2876193.8</v>
      </c>
      <c r="K371" s="49"/>
      <c r="L371" s="60"/>
      <c r="M371" s="50"/>
    </row>
    <row r="372" spans="1:13" x14ac:dyDescent="0.25">
      <c r="A372" s="8"/>
      <c r="B372" s="8"/>
      <c r="C372" s="8"/>
      <c r="D372" s="8"/>
      <c r="E372" s="8"/>
      <c r="F372" s="8"/>
      <c r="G372" s="8"/>
      <c r="H372" s="8"/>
      <c r="I372" s="8"/>
      <c r="J372" s="8"/>
      <c r="K372" s="8"/>
      <c r="L372" s="8"/>
      <c r="M372" s="8"/>
    </row>
    <row r="373" spans="1:13" x14ac:dyDescent="0.25">
      <c r="A373" s="8"/>
      <c r="B373" s="8"/>
      <c r="C373" s="8"/>
      <c r="D373" s="8"/>
      <c r="E373" s="8"/>
      <c r="F373" s="8"/>
      <c r="G373" s="8"/>
      <c r="H373" s="8"/>
      <c r="I373" s="51" t="s">
        <v>61</v>
      </c>
      <c r="J373" s="55"/>
      <c r="K373" s="8"/>
      <c r="L373" s="8"/>
      <c r="M373" s="8"/>
    </row>
    <row r="374" spans="1:13" x14ac:dyDescent="0.25">
      <c r="A374" s="42">
        <v>10</v>
      </c>
      <c r="B374" s="42"/>
      <c r="C374" s="43" t="s">
        <v>62</v>
      </c>
      <c r="D374" s="8"/>
      <c r="E374" s="8"/>
      <c r="F374" s="8"/>
      <c r="G374" s="8"/>
      <c r="H374" s="8"/>
      <c r="I374" s="55" t="s">
        <v>62</v>
      </c>
      <c r="J374" s="55"/>
      <c r="K374" s="61"/>
      <c r="L374" s="8"/>
      <c r="M374" s="8"/>
    </row>
    <row r="375" spans="1:13" x14ac:dyDescent="0.25">
      <c r="A375" s="42">
        <v>8</v>
      </c>
      <c r="B375" s="42"/>
      <c r="C375" s="43" t="s">
        <v>41</v>
      </c>
      <c r="D375" s="8"/>
      <c r="E375" s="8"/>
      <c r="F375" s="8"/>
      <c r="G375" s="8"/>
      <c r="H375" s="8"/>
      <c r="I375" s="55" t="s">
        <v>41</v>
      </c>
      <c r="J375" s="55"/>
      <c r="K375" s="62"/>
      <c r="L375" s="8"/>
      <c r="M375" s="8"/>
    </row>
    <row r="376" spans="1:13" x14ac:dyDescent="0.25">
      <c r="A376" s="8"/>
      <c r="B376" s="8"/>
      <c r="C376" s="8"/>
      <c r="D376" s="8"/>
      <c r="E376" s="8"/>
      <c r="F376" s="8"/>
      <c r="G376" s="8"/>
      <c r="H376" s="8"/>
      <c r="I376" s="52" t="s">
        <v>63</v>
      </c>
      <c r="J376" s="8"/>
      <c r="K376" s="63">
        <v>-2876193.8</v>
      </c>
      <c r="L376" s="8"/>
      <c r="M376" s="8"/>
    </row>
    <row r="377" spans="1:13" x14ac:dyDescent="0.25">
      <c r="A377" s="8"/>
      <c r="B377" s="8"/>
      <c r="C377" s="8"/>
      <c r="D377" s="8"/>
      <c r="E377" s="8"/>
      <c r="F377" s="8"/>
      <c r="G377" s="8"/>
      <c r="H377" s="8"/>
      <c r="I377" s="8"/>
      <c r="J377" s="8"/>
      <c r="K377" s="8"/>
      <c r="L377" s="8"/>
      <c r="M377" s="8"/>
    </row>
    <row r="378" spans="1:13" ht="18" x14ac:dyDescent="0.25">
      <c r="A378" s="439" t="s">
        <v>0</v>
      </c>
      <c r="B378" s="439"/>
      <c r="C378" s="439"/>
      <c r="D378" s="439"/>
      <c r="E378" s="439"/>
      <c r="F378" s="439"/>
      <c r="G378" s="439"/>
      <c r="H378" s="439"/>
      <c r="I378" s="439"/>
      <c r="J378" s="439"/>
      <c r="K378" s="439"/>
      <c r="L378" s="439"/>
      <c r="M378" s="439"/>
    </row>
    <row r="379" spans="1:13" ht="21" x14ac:dyDescent="0.25">
      <c r="A379" s="439" t="s">
        <v>1</v>
      </c>
      <c r="B379" s="439"/>
      <c r="C379" s="439"/>
      <c r="D379" s="439"/>
      <c r="E379" s="439"/>
      <c r="F379" s="439"/>
      <c r="G379" s="439"/>
      <c r="H379" s="439"/>
      <c r="I379" s="439"/>
      <c r="J379" s="439"/>
      <c r="K379" s="439"/>
      <c r="L379" s="439"/>
      <c r="M379" s="439"/>
    </row>
    <row r="380" spans="1:13" x14ac:dyDescent="0.25">
      <c r="A380" s="8"/>
      <c r="B380" s="8"/>
      <c r="C380" s="8"/>
      <c r="D380" s="8"/>
      <c r="E380" s="8"/>
      <c r="F380" s="8"/>
      <c r="G380" s="8"/>
      <c r="H380" s="14"/>
      <c r="I380" s="8"/>
      <c r="J380" s="8"/>
      <c r="K380" s="8"/>
      <c r="L380" s="8"/>
      <c r="M380" s="8"/>
    </row>
    <row r="381" spans="1:13" x14ac:dyDescent="0.25">
      <c r="A381" s="8"/>
      <c r="B381" s="8"/>
      <c r="C381" s="8"/>
      <c r="D381" s="8"/>
      <c r="E381" s="17" t="s">
        <v>2</v>
      </c>
      <c r="F381" s="56" t="s">
        <v>3</v>
      </c>
      <c r="G381" s="65"/>
      <c r="H381" s="14"/>
      <c r="I381" s="8"/>
      <c r="J381" s="8"/>
      <c r="K381" s="8"/>
      <c r="L381" s="8"/>
      <c r="M381" s="8"/>
    </row>
    <row r="382" spans="1:13" x14ac:dyDescent="0.25">
      <c r="A382" s="8"/>
      <c r="B382" s="8"/>
      <c r="C382" s="16"/>
      <c r="D382" s="8"/>
      <c r="E382" s="17" t="s">
        <v>4</v>
      </c>
      <c r="F382" s="19">
        <v>2015</v>
      </c>
      <c r="G382" s="20"/>
      <c r="H382" s="8"/>
      <c r="I382" s="8"/>
      <c r="J382" s="8"/>
      <c r="K382" s="8"/>
      <c r="L382" s="8"/>
      <c r="M382" s="8"/>
    </row>
    <row r="383" spans="1:13" x14ac:dyDescent="0.25">
      <c r="A383" s="8"/>
      <c r="B383" s="8"/>
      <c r="C383" s="8"/>
      <c r="D383" s="8"/>
      <c r="E383" s="8"/>
      <c r="F383" s="8"/>
      <c r="G383" s="8"/>
      <c r="H383" s="8"/>
      <c r="I383" s="8"/>
      <c r="J383" s="8"/>
      <c r="K383" s="8"/>
      <c r="L383" s="8"/>
      <c r="M383" s="8"/>
    </row>
    <row r="384" spans="1:13" x14ac:dyDescent="0.25">
      <c r="A384" s="8"/>
      <c r="B384" s="8"/>
      <c r="C384" s="8"/>
      <c r="D384" s="440" t="s">
        <v>5</v>
      </c>
      <c r="E384" s="441"/>
      <c r="F384" s="441"/>
      <c r="G384" s="442"/>
      <c r="H384" s="8"/>
      <c r="I384" s="21"/>
      <c r="J384" s="22" t="s">
        <v>6</v>
      </c>
      <c r="K384" s="22"/>
      <c r="L384" s="23"/>
      <c r="M384" s="18"/>
    </row>
    <row r="385" spans="1:15" ht="40.5" x14ac:dyDescent="0.25">
      <c r="A385" s="24" t="s">
        <v>7</v>
      </c>
      <c r="B385" s="24" t="s">
        <v>8</v>
      </c>
      <c r="C385" s="25" t="s">
        <v>9</v>
      </c>
      <c r="D385" s="24" t="s">
        <v>10</v>
      </c>
      <c r="E385" s="26" t="s">
        <v>11</v>
      </c>
      <c r="F385" s="26" t="s">
        <v>12</v>
      </c>
      <c r="G385" s="24" t="s">
        <v>13</v>
      </c>
      <c r="H385" s="27"/>
      <c r="I385" s="28" t="s">
        <v>10</v>
      </c>
      <c r="J385" s="29" t="s">
        <v>14</v>
      </c>
      <c r="K385" s="29" t="s">
        <v>12</v>
      </c>
      <c r="L385" s="30" t="s">
        <v>13</v>
      </c>
      <c r="M385" s="24" t="s">
        <v>15</v>
      </c>
    </row>
    <row r="386" spans="1:15" ht="25.5" x14ac:dyDescent="0.25">
      <c r="A386" s="15">
        <v>12</v>
      </c>
      <c r="B386" s="53">
        <v>1611</v>
      </c>
      <c r="C386" s="31" t="s">
        <v>16</v>
      </c>
      <c r="D386" s="9">
        <v>1137415.7799999996</v>
      </c>
      <c r="E386" s="64">
        <v>66234.559999999998</v>
      </c>
      <c r="F386" s="64"/>
      <c r="G386" s="58">
        <v>1203650.3399999996</v>
      </c>
      <c r="H386" s="32"/>
      <c r="I386" s="10">
        <v>-810959.35000000021</v>
      </c>
      <c r="J386" s="64">
        <v>-214517.96</v>
      </c>
      <c r="K386" s="64"/>
      <c r="L386" s="67">
        <v>-1025477.3100000002</v>
      </c>
      <c r="M386" s="33">
        <v>178173.02999999945</v>
      </c>
      <c r="N386" s="3">
        <f>G386+L386-M386</f>
        <v>0</v>
      </c>
      <c r="O386" s="3"/>
    </row>
    <row r="387" spans="1:15" ht="25.5" x14ac:dyDescent="0.25">
      <c r="A387" s="15" t="s">
        <v>17</v>
      </c>
      <c r="B387" s="53">
        <v>1612</v>
      </c>
      <c r="C387" s="31" t="s">
        <v>18</v>
      </c>
      <c r="D387" s="9">
        <v>517173.12</v>
      </c>
      <c r="E387" s="64"/>
      <c r="F387" s="64"/>
      <c r="G387" s="58">
        <v>517173.12</v>
      </c>
      <c r="H387" s="32"/>
      <c r="I387" s="10">
        <v>-132544.99999999997</v>
      </c>
      <c r="J387" s="64">
        <v>-15729.3</v>
      </c>
      <c r="K387" s="64"/>
      <c r="L387" s="67">
        <v>-148274.29999999996</v>
      </c>
      <c r="M387" s="33">
        <v>368898.82000000007</v>
      </c>
      <c r="N387" s="3">
        <f t="shared" ref="N387:N431" si="2">G387+L387-M387</f>
        <v>0</v>
      </c>
      <c r="O387" s="3"/>
    </row>
    <row r="388" spans="1:15" x14ac:dyDescent="0.25">
      <c r="A388" s="15" t="s">
        <v>19</v>
      </c>
      <c r="B388" s="34">
        <v>1805</v>
      </c>
      <c r="C388" s="35" t="s">
        <v>20</v>
      </c>
      <c r="D388" s="9">
        <v>4341356.9500000011</v>
      </c>
      <c r="E388" s="64">
        <v>1667782.46</v>
      </c>
      <c r="F388" s="64">
        <v>-105108.76</v>
      </c>
      <c r="G388" s="58">
        <v>5904030.6500000013</v>
      </c>
      <c r="H388" s="32"/>
      <c r="I388" s="10">
        <v>0</v>
      </c>
      <c r="J388" s="64"/>
      <c r="K388" s="64"/>
      <c r="L388" s="67">
        <v>0</v>
      </c>
      <c r="M388" s="33">
        <v>5904031.6500000013</v>
      </c>
      <c r="N388" s="3">
        <f t="shared" si="2"/>
        <v>-1</v>
      </c>
      <c r="O388" s="3"/>
    </row>
    <row r="389" spans="1:15" x14ac:dyDescent="0.25">
      <c r="A389" s="15">
        <v>47</v>
      </c>
      <c r="B389" s="34">
        <v>1808</v>
      </c>
      <c r="C389" s="36" t="s">
        <v>21</v>
      </c>
      <c r="D389" s="9">
        <v>0</v>
      </c>
      <c r="E389" s="64"/>
      <c r="F389" s="64"/>
      <c r="G389" s="58">
        <v>0</v>
      </c>
      <c r="H389" s="32"/>
      <c r="I389" s="10">
        <v>0</v>
      </c>
      <c r="J389" s="64"/>
      <c r="K389" s="64"/>
      <c r="L389" s="67">
        <v>0</v>
      </c>
      <c r="M389" s="33">
        <v>0</v>
      </c>
      <c r="N389" s="3">
        <f t="shared" si="2"/>
        <v>0</v>
      </c>
      <c r="O389" s="3"/>
    </row>
    <row r="390" spans="1:15" x14ac:dyDescent="0.25">
      <c r="A390" s="15">
        <v>13</v>
      </c>
      <c r="B390" s="34">
        <v>1810</v>
      </c>
      <c r="C390" s="36" t="s">
        <v>22</v>
      </c>
      <c r="D390" s="9">
        <v>0</v>
      </c>
      <c r="E390" s="64"/>
      <c r="F390" s="64"/>
      <c r="G390" s="58">
        <v>0</v>
      </c>
      <c r="H390" s="32"/>
      <c r="I390" s="10">
        <v>0</v>
      </c>
      <c r="J390" s="64"/>
      <c r="K390" s="64"/>
      <c r="L390" s="67">
        <v>0</v>
      </c>
      <c r="M390" s="33">
        <v>0</v>
      </c>
      <c r="N390" s="3">
        <f t="shared" si="2"/>
        <v>0</v>
      </c>
      <c r="O390" s="3"/>
    </row>
    <row r="391" spans="1:15" ht="25.5" x14ac:dyDescent="0.25">
      <c r="A391" s="15">
        <v>47</v>
      </c>
      <c r="B391" s="34">
        <v>1815</v>
      </c>
      <c r="C391" s="36" t="s">
        <v>23</v>
      </c>
      <c r="D391" s="9">
        <v>0</v>
      </c>
      <c r="E391" s="64"/>
      <c r="F391" s="64"/>
      <c r="G391" s="58">
        <v>0</v>
      </c>
      <c r="H391" s="32"/>
      <c r="I391" s="10">
        <v>0</v>
      </c>
      <c r="J391" s="64"/>
      <c r="K391" s="64"/>
      <c r="L391" s="67">
        <v>0</v>
      </c>
      <c r="M391" s="33">
        <v>0</v>
      </c>
      <c r="N391" s="3">
        <f t="shared" si="2"/>
        <v>0</v>
      </c>
      <c r="O391" s="3"/>
    </row>
    <row r="392" spans="1:15" ht="25.5" x14ac:dyDescent="0.25">
      <c r="A392" s="15">
        <v>47</v>
      </c>
      <c r="B392" s="34">
        <v>1820</v>
      </c>
      <c r="C392" s="31" t="s">
        <v>24</v>
      </c>
      <c r="D392" s="9">
        <v>8621386.790000001</v>
      </c>
      <c r="E392" s="64">
        <v>8217608.5599999996</v>
      </c>
      <c r="F392" s="64"/>
      <c r="G392" s="58">
        <v>16838995.350000001</v>
      </c>
      <c r="H392" s="32"/>
      <c r="I392" s="10">
        <v>-5465888.8399999999</v>
      </c>
      <c r="J392" s="64">
        <v>-306416.15999999997</v>
      </c>
      <c r="K392" s="64"/>
      <c r="L392" s="67">
        <v>-5772305</v>
      </c>
      <c r="M392" s="33">
        <v>11066690.350000001</v>
      </c>
      <c r="N392" s="3">
        <f t="shared" si="2"/>
        <v>0</v>
      </c>
      <c r="O392" s="3"/>
    </row>
    <row r="393" spans="1:15" x14ac:dyDescent="0.25">
      <c r="A393" s="15">
        <v>47</v>
      </c>
      <c r="B393" s="34">
        <v>1825</v>
      </c>
      <c r="C393" s="36" t="s">
        <v>25</v>
      </c>
      <c r="D393" s="9">
        <v>0</v>
      </c>
      <c r="E393" s="64"/>
      <c r="F393" s="64"/>
      <c r="G393" s="58">
        <v>0</v>
      </c>
      <c r="H393" s="32"/>
      <c r="I393" s="10">
        <v>0</v>
      </c>
      <c r="J393" s="64"/>
      <c r="K393" s="64"/>
      <c r="L393" s="58">
        <v>0</v>
      </c>
      <c r="M393" s="33">
        <v>0</v>
      </c>
      <c r="N393" s="3">
        <f t="shared" si="2"/>
        <v>0</v>
      </c>
      <c r="O393" s="3"/>
    </row>
    <row r="394" spans="1:15" x14ac:dyDescent="0.25">
      <c r="A394" s="15">
        <v>47</v>
      </c>
      <c r="B394" s="34">
        <v>1830</v>
      </c>
      <c r="C394" s="31" t="s">
        <v>26</v>
      </c>
      <c r="D394" s="9">
        <v>19320590.859999996</v>
      </c>
      <c r="E394" s="64">
        <v>739249.74</v>
      </c>
      <c r="F394" s="64"/>
      <c r="G394" s="58">
        <v>20059840.599999994</v>
      </c>
      <c r="H394" s="32"/>
      <c r="I394" s="10">
        <v>-8528778.4678088892</v>
      </c>
      <c r="J394" s="64">
        <v>-773388.4</v>
      </c>
      <c r="K394" s="64"/>
      <c r="L394" s="67">
        <v>-9302166.8678088896</v>
      </c>
      <c r="M394" s="33">
        <v>10958800.436956298</v>
      </c>
      <c r="N394" s="5">
        <f t="shared" si="2"/>
        <v>-201126.70476519316</v>
      </c>
      <c r="O394" s="3"/>
    </row>
    <row r="395" spans="1:15" x14ac:dyDescent="0.25">
      <c r="A395" s="15">
        <v>47</v>
      </c>
      <c r="B395" s="34">
        <v>1835</v>
      </c>
      <c r="C395" s="36" t="s">
        <v>27</v>
      </c>
      <c r="D395" s="9">
        <v>20142318.459999997</v>
      </c>
      <c r="E395" s="64">
        <v>756177.32</v>
      </c>
      <c r="F395" s="64"/>
      <c r="G395" s="58">
        <v>20898495.779999997</v>
      </c>
      <c r="H395" s="32"/>
      <c r="I395" s="10">
        <v>-9573071.1367241833</v>
      </c>
      <c r="J395" s="64">
        <v>-735151.19</v>
      </c>
      <c r="K395" s="64"/>
      <c r="L395" s="58">
        <v>-10308222.326724183</v>
      </c>
      <c r="M395" s="33">
        <v>10782911.494568903</v>
      </c>
      <c r="N395" s="3">
        <f t="shared" si="2"/>
        <v>-192638.04129308835</v>
      </c>
      <c r="O395" s="3"/>
    </row>
    <row r="396" spans="1:15" x14ac:dyDescent="0.25">
      <c r="A396" s="15">
        <v>47</v>
      </c>
      <c r="B396" s="34">
        <v>1840</v>
      </c>
      <c r="C396" s="36" t="s">
        <v>28</v>
      </c>
      <c r="D396" s="9">
        <v>9740332.4200000018</v>
      </c>
      <c r="E396" s="64">
        <v>392165.97</v>
      </c>
      <c r="F396" s="64"/>
      <c r="G396" s="58">
        <v>10132498.390000002</v>
      </c>
      <c r="H396" s="32"/>
      <c r="I396" s="10">
        <v>-4974817.9459827021</v>
      </c>
      <c r="J396" s="64">
        <v>-375101.89</v>
      </c>
      <c r="K396" s="64"/>
      <c r="L396" s="58">
        <v>-5349919.8359827017</v>
      </c>
      <c r="M396" s="33">
        <v>4816316.9070489937</v>
      </c>
      <c r="N396" s="3">
        <f t="shared" si="2"/>
        <v>-33738.353031693026</v>
      </c>
      <c r="O396" s="3"/>
    </row>
    <row r="397" spans="1:15" x14ac:dyDescent="0.25">
      <c r="A397" s="15">
        <v>47</v>
      </c>
      <c r="B397" s="34">
        <v>1845</v>
      </c>
      <c r="C397" s="36" t="s">
        <v>29</v>
      </c>
      <c r="D397" s="9">
        <v>26535881.840000004</v>
      </c>
      <c r="E397" s="64">
        <v>673927.61</v>
      </c>
      <c r="F397" s="64"/>
      <c r="G397" s="58">
        <v>27209809.450000003</v>
      </c>
      <c r="H397" s="32"/>
      <c r="I397" s="10">
        <v>-14914619.621640198</v>
      </c>
      <c r="J397" s="64">
        <v>-920079.12</v>
      </c>
      <c r="K397" s="64"/>
      <c r="L397" s="58">
        <v>-15834698.741640197</v>
      </c>
      <c r="M397" s="33">
        <v>11435073.790922983</v>
      </c>
      <c r="N397" s="3">
        <f t="shared" si="2"/>
        <v>-59963.082563176751</v>
      </c>
      <c r="O397" s="3"/>
    </row>
    <row r="398" spans="1:15" x14ac:dyDescent="0.25">
      <c r="A398" s="15">
        <v>47</v>
      </c>
      <c r="B398" s="34">
        <v>1850</v>
      </c>
      <c r="C398" s="36" t="s">
        <v>30</v>
      </c>
      <c r="D398" s="9">
        <v>18838517.660000004</v>
      </c>
      <c r="E398" s="64">
        <v>1137040.96</v>
      </c>
      <c r="F398" s="64"/>
      <c r="G398" s="58">
        <v>19975558.620000005</v>
      </c>
      <c r="H398" s="32"/>
      <c r="I398" s="10">
        <v>-9255069.7104603071</v>
      </c>
      <c r="J398" s="64">
        <v>-706782.43</v>
      </c>
      <c r="K398" s="64"/>
      <c r="L398" s="58">
        <v>-9961852.1404603068</v>
      </c>
      <c r="M398" s="33">
        <v>10050062.553049205</v>
      </c>
      <c r="N398" s="3">
        <f t="shared" si="2"/>
        <v>-36356.073509506881</v>
      </c>
      <c r="O398" s="3"/>
    </row>
    <row r="399" spans="1:15" x14ac:dyDescent="0.25">
      <c r="A399" s="15">
        <v>47</v>
      </c>
      <c r="B399" s="34">
        <v>1855</v>
      </c>
      <c r="C399" s="36" t="s">
        <v>31</v>
      </c>
      <c r="D399" s="9">
        <v>10712160.789999999</v>
      </c>
      <c r="E399" s="64">
        <v>506242.81</v>
      </c>
      <c r="F399" s="64"/>
      <c r="G399" s="58">
        <v>11218403.6</v>
      </c>
      <c r="H399" s="32"/>
      <c r="I399" s="10">
        <v>-2971369.5425695721</v>
      </c>
      <c r="J399" s="64">
        <v>-431399.08</v>
      </c>
      <c r="K399" s="64"/>
      <c r="L399" s="58">
        <v>-3402768.6225695722</v>
      </c>
      <c r="M399" s="33">
        <v>7842422.0136243198</v>
      </c>
      <c r="N399" s="3">
        <f t="shared" si="2"/>
        <v>-26787.03619389236</v>
      </c>
      <c r="O399" s="3"/>
    </row>
    <row r="400" spans="1:15" x14ac:dyDescent="0.25">
      <c r="A400" s="15">
        <v>47</v>
      </c>
      <c r="B400" s="34">
        <v>1860</v>
      </c>
      <c r="C400" s="36" t="s">
        <v>32</v>
      </c>
      <c r="D400" s="9">
        <v>3418900.7</v>
      </c>
      <c r="E400" s="64">
        <v>79212.25</v>
      </c>
      <c r="F400" s="64"/>
      <c r="G400" s="58">
        <v>3498112.95</v>
      </c>
      <c r="H400" s="32"/>
      <c r="I400" s="10">
        <v>-1632275.4391713003</v>
      </c>
      <c r="J400" s="64">
        <v>-126376.48</v>
      </c>
      <c r="K400" s="64"/>
      <c r="L400" s="58">
        <v>-1758651.9191713003</v>
      </c>
      <c r="M400" s="33">
        <v>1743619.0812933729</v>
      </c>
      <c r="N400" s="3">
        <f t="shared" si="2"/>
        <v>-4158.0504646729678</v>
      </c>
      <c r="O400" s="3"/>
    </row>
    <row r="401" spans="1:15" x14ac:dyDescent="0.25">
      <c r="A401" s="15">
        <v>47</v>
      </c>
      <c r="B401" s="34">
        <v>1860</v>
      </c>
      <c r="C401" s="35" t="s">
        <v>33</v>
      </c>
      <c r="D401" s="9">
        <v>7701986.7400000002</v>
      </c>
      <c r="E401" s="64">
        <v>243870.81</v>
      </c>
      <c r="F401" s="64">
        <v>-230247.92</v>
      </c>
      <c r="G401" s="58">
        <v>7715609.6299999999</v>
      </c>
      <c r="H401" s="32"/>
      <c r="I401" s="10">
        <v>-2813018.575642854</v>
      </c>
      <c r="J401" s="64">
        <v>-516731.31</v>
      </c>
      <c r="K401" s="64">
        <v>47633.77</v>
      </c>
      <c r="L401" s="58">
        <v>-3282116.115642854</v>
      </c>
      <c r="M401" s="33">
        <v>4461184.6725359214</v>
      </c>
      <c r="N401" s="3">
        <f t="shared" si="2"/>
        <v>-27691.158178775571</v>
      </c>
      <c r="O401" s="3"/>
    </row>
    <row r="402" spans="1:15" x14ac:dyDescent="0.25">
      <c r="A402" s="15" t="s">
        <v>19</v>
      </c>
      <c r="B402" s="34">
        <v>1905</v>
      </c>
      <c r="C402" s="35" t="s">
        <v>20</v>
      </c>
      <c r="D402" s="9">
        <v>0</v>
      </c>
      <c r="E402" s="64"/>
      <c r="F402" s="64"/>
      <c r="G402" s="58">
        <v>0</v>
      </c>
      <c r="H402" s="32"/>
      <c r="I402" s="10">
        <v>0</v>
      </c>
      <c r="J402" s="64"/>
      <c r="K402" s="64"/>
      <c r="L402" s="58">
        <v>0</v>
      </c>
      <c r="M402" s="33">
        <v>0</v>
      </c>
      <c r="N402" s="3">
        <f t="shared" si="2"/>
        <v>0</v>
      </c>
      <c r="O402" s="3"/>
    </row>
    <row r="403" spans="1:15" x14ac:dyDescent="0.25">
      <c r="A403" s="15">
        <v>47</v>
      </c>
      <c r="B403" s="34">
        <v>1908</v>
      </c>
      <c r="C403" s="36" t="s">
        <v>34</v>
      </c>
      <c r="D403" s="9">
        <v>297147.52000000008</v>
      </c>
      <c r="E403" s="64"/>
      <c r="F403" s="64"/>
      <c r="G403" s="58">
        <v>297147.52000000008</v>
      </c>
      <c r="H403" s="32"/>
      <c r="I403" s="10">
        <v>-96554.959999999992</v>
      </c>
      <c r="J403" s="64">
        <v>-9083.69</v>
      </c>
      <c r="K403" s="64"/>
      <c r="L403" s="58">
        <v>-105638.65</v>
      </c>
      <c r="M403" s="33">
        <v>191508.87000000008</v>
      </c>
      <c r="N403" s="3">
        <f t="shared" si="2"/>
        <v>0</v>
      </c>
      <c r="O403" s="3"/>
    </row>
    <row r="404" spans="1:15" x14ac:dyDescent="0.25">
      <c r="A404" s="15">
        <v>13</v>
      </c>
      <c r="B404" s="34">
        <v>1910</v>
      </c>
      <c r="C404" s="36" t="s">
        <v>22</v>
      </c>
      <c r="D404" s="9">
        <v>1178649.1200000001</v>
      </c>
      <c r="E404" s="64">
        <v>129820.84</v>
      </c>
      <c r="F404" s="64"/>
      <c r="G404" s="58">
        <v>1308469.9600000002</v>
      </c>
      <c r="H404" s="32"/>
      <c r="I404" s="10">
        <v>-878066.33</v>
      </c>
      <c r="J404" s="64">
        <v>-109642.17</v>
      </c>
      <c r="K404" s="64"/>
      <c r="L404" s="58">
        <v>-987708.5</v>
      </c>
      <c r="M404" s="33">
        <v>320761.4600000002</v>
      </c>
      <c r="N404" s="3">
        <f t="shared" si="2"/>
        <v>0</v>
      </c>
      <c r="O404" s="3"/>
    </row>
    <row r="405" spans="1:15" ht="25.5" x14ac:dyDescent="0.25">
      <c r="A405" s="15">
        <v>8</v>
      </c>
      <c r="B405" s="34">
        <v>1915</v>
      </c>
      <c r="C405" s="36" t="s">
        <v>35</v>
      </c>
      <c r="D405" s="9">
        <v>248416.12000000008</v>
      </c>
      <c r="E405" s="64">
        <v>598</v>
      </c>
      <c r="F405" s="64">
        <v>-341.28</v>
      </c>
      <c r="G405" s="58">
        <v>248672.84000000008</v>
      </c>
      <c r="H405" s="32"/>
      <c r="I405" s="10">
        <v>-133717.42999999996</v>
      </c>
      <c r="J405" s="64">
        <v>-24770.68</v>
      </c>
      <c r="K405" s="64">
        <v>341.28</v>
      </c>
      <c r="L405" s="58">
        <v>-158146.82999999996</v>
      </c>
      <c r="M405" s="33">
        <v>90526.010000000126</v>
      </c>
      <c r="N405" s="3">
        <f t="shared" si="2"/>
        <v>0</v>
      </c>
      <c r="O405" s="3"/>
    </row>
    <row r="406" spans="1:15" ht="25.5" x14ac:dyDescent="0.25">
      <c r="A406" s="15">
        <v>8</v>
      </c>
      <c r="B406" s="34">
        <v>1915</v>
      </c>
      <c r="C406" s="36" t="s">
        <v>36</v>
      </c>
      <c r="D406" s="9">
        <v>0</v>
      </c>
      <c r="E406" s="64"/>
      <c r="F406" s="64"/>
      <c r="G406" s="58">
        <v>0</v>
      </c>
      <c r="H406" s="32"/>
      <c r="I406" s="10">
        <v>0</v>
      </c>
      <c r="J406" s="64"/>
      <c r="K406" s="64"/>
      <c r="L406" s="58">
        <v>0</v>
      </c>
      <c r="M406" s="33">
        <v>0</v>
      </c>
      <c r="N406" s="3">
        <f t="shared" si="2"/>
        <v>0</v>
      </c>
      <c r="O406" s="3"/>
    </row>
    <row r="407" spans="1:15" x14ac:dyDescent="0.25">
      <c r="A407" s="15">
        <v>10</v>
      </c>
      <c r="B407" s="34">
        <v>1920</v>
      </c>
      <c r="C407" s="36" t="s">
        <v>37</v>
      </c>
      <c r="D407" s="9">
        <v>482436.71999999991</v>
      </c>
      <c r="E407" s="64">
        <v>20702.52</v>
      </c>
      <c r="F407" s="64"/>
      <c r="G407" s="58">
        <v>503139.23999999993</v>
      </c>
      <c r="H407" s="32"/>
      <c r="I407" s="10">
        <v>-241624.14</v>
      </c>
      <c r="J407" s="64">
        <v>-89101.39</v>
      </c>
      <c r="K407" s="64"/>
      <c r="L407" s="58">
        <v>-330725.53000000003</v>
      </c>
      <c r="M407" s="33">
        <v>172413.7099999999</v>
      </c>
      <c r="N407" s="3">
        <f t="shared" si="2"/>
        <v>0</v>
      </c>
      <c r="O407" s="3"/>
    </row>
    <row r="408" spans="1:15" ht="25.5" x14ac:dyDescent="0.25">
      <c r="A408" s="15">
        <v>45</v>
      </c>
      <c r="B408" s="37">
        <v>1920</v>
      </c>
      <c r="C408" s="31" t="s">
        <v>38</v>
      </c>
      <c r="D408" s="9">
        <v>0</v>
      </c>
      <c r="E408" s="64"/>
      <c r="F408" s="64"/>
      <c r="G408" s="58">
        <v>0</v>
      </c>
      <c r="H408" s="32"/>
      <c r="I408" s="10">
        <v>0</v>
      </c>
      <c r="J408" s="64"/>
      <c r="K408" s="64"/>
      <c r="L408" s="58">
        <v>0</v>
      </c>
      <c r="M408" s="33">
        <v>0</v>
      </c>
      <c r="N408" s="3">
        <f t="shared" si="2"/>
        <v>0</v>
      </c>
      <c r="O408" s="3"/>
    </row>
    <row r="409" spans="1:15" ht="25.5" x14ac:dyDescent="0.25">
      <c r="A409" s="15">
        <v>45.1</v>
      </c>
      <c r="B409" s="37">
        <v>1920</v>
      </c>
      <c r="C409" s="31" t="s">
        <v>39</v>
      </c>
      <c r="D409" s="9">
        <v>0</v>
      </c>
      <c r="E409" s="64"/>
      <c r="F409" s="64"/>
      <c r="G409" s="58">
        <v>0</v>
      </c>
      <c r="H409" s="32"/>
      <c r="I409" s="10">
        <v>0</v>
      </c>
      <c r="J409" s="64"/>
      <c r="K409" s="64"/>
      <c r="L409" s="58">
        <v>0</v>
      </c>
      <c r="M409" s="33">
        <v>0</v>
      </c>
      <c r="N409" s="3">
        <f t="shared" si="2"/>
        <v>0</v>
      </c>
      <c r="O409" s="3"/>
    </row>
    <row r="410" spans="1:15" x14ac:dyDescent="0.25">
      <c r="A410" s="15">
        <v>10</v>
      </c>
      <c r="B410" s="53">
        <v>1930</v>
      </c>
      <c r="C410" s="36" t="s">
        <v>40</v>
      </c>
      <c r="D410" s="9">
        <v>3024661.0700000003</v>
      </c>
      <c r="E410" s="64">
        <v>35830.75</v>
      </c>
      <c r="F410" s="64">
        <v>-32309.68</v>
      </c>
      <c r="G410" s="58">
        <v>3028182.14</v>
      </c>
      <c r="H410" s="32"/>
      <c r="I410" s="10">
        <v>-2103652.5799999991</v>
      </c>
      <c r="J410" s="64">
        <v>-257459.99</v>
      </c>
      <c r="K410" s="64"/>
      <c r="L410" s="58">
        <v>-2361112.5699999994</v>
      </c>
      <c r="M410" s="33">
        <v>667069.57000000076</v>
      </c>
      <c r="N410" s="3">
        <f t="shared" si="2"/>
        <v>0</v>
      </c>
      <c r="O410" s="3"/>
    </row>
    <row r="411" spans="1:15" x14ac:dyDescent="0.25">
      <c r="A411" s="15">
        <v>8</v>
      </c>
      <c r="B411" s="53">
        <v>1935</v>
      </c>
      <c r="C411" s="36" t="s">
        <v>41</v>
      </c>
      <c r="D411" s="9">
        <v>107515.28000000001</v>
      </c>
      <c r="E411" s="64">
        <v>972.52</v>
      </c>
      <c r="F411" s="64"/>
      <c r="G411" s="58">
        <v>108487.80000000002</v>
      </c>
      <c r="H411" s="32"/>
      <c r="I411" s="10">
        <v>-69505</v>
      </c>
      <c r="J411" s="64">
        <v>-5086.54</v>
      </c>
      <c r="K411" s="64"/>
      <c r="L411" s="58">
        <v>-74591.539999999994</v>
      </c>
      <c r="M411" s="33">
        <v>33896.260000000024</v>
      </c>
      <c r="N411" s="3">
        <f t="shared" si="2"/>
        <v>0</v>
      </c>
      <c r="O411" s="3"/>
    </row>
    <row r="412" spans="1:15" x14ac:dyDescent="0.25">
      <c r="A412" s="15">
        <v>8</v>
      </c>
      <c r="B412" s="53">
        <v>1940</v>
      </c>
      <c r="C412" s="36" t="s">
        <v>42</v>
      </c>
      <c r="D412" s="9">
        <v>301630.46999999997</v>
      </c>
      <c r="E412" s="64">
        <v>17926.3</v>
      </c>
      <c r="F412" s="64">
        <v>-200.02</v>
      </c>
      <c r="G412" s="58">
        <v>319356.74999999994</v>
      </c>
      <c r="H412" s="32"/>
      <c r="I412" s="10">
        <v>-166910.86000000004</v>
      </c>
      <c r="J412" s="64">
        <v>-23771.31</v>
      </c>
      <c r="K412" s="64">
        <v>200.02</v>
      </c>
      <c r="L412" s="58">
        <v>-190482.15000000005</v>
      </c>
      <c r="M412" s="33">
        <v>128874.59999999989</v>
      </c>
      <c r="N412" s="3">
        <f t="shared" si="2"/>
        <v>0</v>
      </c>
      <c r="O412" s="3"/>
    </row>
    <row r="413" spans="1:15" x14ac:dyDescent="0.25">
      <c r="A413" s="15">
        <v>8</v>
      </c>
      <c r="B413" s="53">
        <v>1945</v>
      </c>
      <c r="C413" s="36" t="s">
        <v>43</v>
      </c>
      <c r="D413" s="9">
        <v>97312.71</v>
      </c>
      <c r="E413" s="64">
        <v>995.95</v>
      </c>
      <c r="F413" s="64"/>
      <c r="G413" s="58">
        <v>98308.66</v>
      </c>
      <c r="H413" s="32"/>
      <c r="I413" s="10">
        <v>-83786.170000000013</v>
      </c>
      <c r="J413" s="64">
        <v>-6827.64</v>
      </c>
      <c r="K413" s="64"/>
      <c r="L413" s="58">
        <v>-90613.810000000012</v>
      </c>
      <c r="M413" s="33">
        <v>7694.8499999999913</v>
      </c>
      <c r="N413" s="3">
        <f t="shared" si="2"/>
        <v>0</v>
      </c>
      <c r="O413" s="3"/>
    </row>
    <row r="414" spans="1:15" x14ac:dyDescent="0.25">
      <c r="A414" s="15">
        <v>8</v>
      </c>
      <c r="B414" s="53">
        <v>1950</v>
      </c>
      <c r="C414" s="36" t="s">
        <v>44</v>
      </c>
      <c r="D414" s="9">
        <v>0</v>
      </c>
      <c r="E414" s="64"/>
      <c r="F414" s="64"/>
      <c r="G414" s="58">
        <v>0</v>
      </c>
      <c r="H414" s="32"/>
      <c r="I414" s="10">
        <v>0</v>
      </c>
      <c r="J414" s="64"/>
      <c r="K414" s="64"/>
      <c r="L414" s="58">
        <v>0</v>
      </c>
      <c r="M414" s="33">
        <v>0</v>
      </c>
      <c r="N414" s="3">
        <f t="shared" si="2"/>
        <v>0</v>
      </c>
      <c r="O414" s="3"/>
    </row>
    <row r="415" spans="1:15" x14ac:dyDescent="0.25">
      <c r="A415" s="15">
        <v>8</v>
      </c>
      <c r="B415" s="53">
        <v>1955</v>
      </c>
      <c r="C415" s="36" t="s">
        <v>45</v>
      </c>
      <c r="D415" s="9">
        <v>0</v>
      </c>
      <c r="E415" s="64"/>
      <c r="F415" s="64"/>
      <c r="G415" s="58">
        <v>0</v>
      </c>
      <c r="H415" s="32"/>
      <c r="I415" s="10">
        <v>0</v>
      </c>
      <c r="J415" s="64"/>
      <c r="K415" s="64"/>
      <c r="L415" s="58">
        <v>0</v>
      </c>
      <c r="M415" s="33">
        <v>0</v>
      </c>
      <c r="N415" s="3">
        <f t="shared" si="2"/>
        <v>0</v>
      </c>
      <c r="O415" s="3"/>
    </row>
    <row r="416" spans="1:15" ht="25.5" x14ac:dyDescent="0.25">
      <c r="A416" s="38">
        <v>8</v>
      </c>
      <c r="B416" s="37">
        <v>1955</v>
      </c>
      <c r="C416" s="39" t="s">
        <v>46</v>
      </c>
      <c r="D416" s="9">
        <v>0</v>
      </c>
      <c r="E416" s="64"/>
      <c r="F416" s="64"/>
      <c r="G416" s="58">
        <v>0</v>
      </c>
      <c r="H416" s="32"/>
      <c r="I416" s="10">
        <v>0</v>
      </c>
      <c r="J416" s="64"/>
      <c r="K416" s="64"/>
      <c r="L416" s="58">
        <v>0</v>
      </c>
      <c r="M416" s="33">
        <v>0</v>
      </c>
      <c r="N416" s="3">
        <f t="shared" si="2"/>
        <v>0</v>
      </c>
      <c r="O416" s="3"/>
    </row>
    <row r="417" spans="1:15" x14ac:dyDescent="0.25">
      <c r="A417" s="38">
        <v>8</v>
      </c>
      <c r="B417" s="40">
        <v>1960</v>
      </c>
      <c r="C417" s="31" t="s">
        <v>47</v>
      </c>
      <c r="D417" s="9">
        <v>0</v>
      </c>
      <c r="E417" s="64"/>
      <c r="F417" s="64"/>
      <c r="G417" s="58">
        <v>0</v>
      </c>
      <c r="H417" s="32"/>
      <c r="I417" s="10">
        <v>0</v>
      </c>
      <c r="J417" s="64"/>
      <c r="K417" s="64"/>
      <c r="L417" s="58">
        <v>0</v>
      </c>
      <c r="M417" s="33">
        <v>0</v>
      </c>
      <c r="N417" s="3">
        <f t="shared" si="2"/>
        <v>0</v>
      </c>
      <c r="O417" s="3"/>
    </row>
    <row r="418" spans="1:15" ht="25.5" x14ac:dyDescent="0.25">
      <c r="A418" s="41">
        <v>47</v>
      </c>
      <c r="B418" s="40">
        <v>1970</v>
      </c>
      <c r="C418" s="36" t="s">
        <v>48</v>
      </c>
      <c r="D418" s="9">
        <v>0</v>
      </c>
      <c r="E418" s="64"/>
      <c r="F418" s="64"/>
      <c r="G418" s="58">
        <v>0</v>
      </c>
      <c r="H418" s="32"/>
      <c r="I418" s="10">
        <v>0</v>
      </c>
      <c r="J418" s="64"/>
      <c r="K418" s="64"/>
      <c r="L418" s="58">
        <v>0</v>
      </c>
      <c r="M418" s="33">
        <v>0</v>
      </c>
      <c r="N418" s="3">
        <f t="shared" si="2"/>
        <v>0</v>
      </c>
      <c r="O418" s="3"/>
    </row>
    <row r="419" spans="1:15" ht="25.5" x14ac:dyDescent="0.25">
      <c r="A419" s="15">
        <v>47</v>
      </c>
      <c r="B419" s="53">
        <v>1975</v>
      </c>
      <c r="C419" s="36" t="s">
        <v>49</v>
      </c>
      <c r="D419" s="9">
        <v>0</v>
      </c>
      <c r="E419" s="64"/>
      <c r="F419" s="64"/>
      <c r="G419" s="58">
        <v>0</v>
      </c>
      <c r="H419" s="32"/>
      <c r="I419" s="10">
        <v>0</v>
      </c>
      <c r="J419" s="64"/>
      <c r="K419" s="64"/>
      <c r="L419" s="58">
        <v>0</v>
      </c>
      <c r="M419" s="33">
        <v>0</v>
      </c>
      <c r="N419" s="3">
        <f t="shared" si="2"/>
        <v>0</v>
      </c>
      <c r="O419" s="3"/>
    </row>
    <row r="420" spans="1:15" x14ac:dyDescent="0.25">
      <c r="A420" s="15">
        <v>47</v>
      </c>
      <c r="B420" s="53">
        <v>1980</v>
      </c>
      <c r="C420" s="36" t="s">
        <v>50</v>
      </c>
      <c r="D420" s="9">
        <v>281728.77999999997</v>
      </c>
      <c r="E420" s="64"/>
      <c r="F420" s="64"/>
      <c r="G420" s="58">
        <v>281728.77999999997</v>
      </c>
      <c r="H420" s="32"/>
      <c r="I420" s="10">
        <v>-227829.81999999995</v>
      </c>
      <c r="J420" s="64">
        <v>-12747.05</v>
      </c>
      <c r="K420" s="64"/>
      <c r="L420" s="58">
        <v>-240576.86999999994</v>
      </c>
      <c r="M420" s="33">
        <v>41151.910000000033</v>
      </c>
      <c r="N420" s="3">
        <f t="shared" si="2"/>
        <v>0</v>
      </c>
      <c r="O420" s="3"/>
    </row>
    <row r="421" spans="1:15" x14ac:dyDescent="0.25">
      <c r="A421" s="15">
        <v>47</v>
      </c>
      <c r="B421" s="53">
        <v>1985</v>
      </c>
      <c r="C421" s="36" t="s">
        <v>51</v>
      </c>
      <c r="D421" s="9">
        <v>0.15000000000145519</v>
      </c>
      <c r="E421" s="64"/>
      <c r="F421" s="64"/>
      <c r="G421" s="58">
        <v>0.15000000000145519</v>
      </c>
      <c r="H421" s="32"/>
      <c r="I421" s="10">
        <v>0</v>
      </c>
      <c r="J421" s="64"/>
      <c r="K421" s="64"/>
      <c r="L421" s="58">
        <v>0</v>
      </c>
      <c r="M421" s="33">
        <v>0.15000000000145519</v>
      </c>
      <c r="N421" s="3">
        <f t="shared" si="2"/>
        <v>0</v>
      </c>
      <c r="O421" s="3"/>
    </row>
    <row r="422" spans="1:15" x14ac:dyDescent="0.25">
      <c r="A422" s="41">
        <v>47</v>
      </c>
      <c r="B422" s="53">
        <v>1990</v>
      </c>
      <c r="C422" s="54" t="s">
        <v>52</v>
      </c>
      <c r="D422" s="9">
        <v>0</v>
      </c>
      <c r="E422" s="64"/>
      <c r="F422" s="64"/>
      <c r="G422" s="58">
        <v>0</v>
      </c>
      <c r="H422" s="32"/>
      <c r="I422" s="10">
        <v>0</v>
      </c>
      <c r="J422" s="64"/>
      <c r="K422" s="64"/>
      <c r="L422" s="58">
        <v>0</v>
      </c>
      <c r="M422" s="33">
        <v>0</v>
      </c>
      <c r="N422" s="3">
        <f t="shared" si="2"/>
        <v>0</v>
      </c>
      <c r="O422" s="3"/>
    </row>
    <row r="423" spans="1:15" x14ac:dyDescent="0.25">
      <c r="A423" s="15">
        <v>47</v>
      </c>
      <c r="B423" s="53">
        <v>1995</v>
      </c>
      <c r="C423" s="36" t="s">
        <v>53</v>
      </c>
      <c r="D423" s="9">
        <v>-30320420.699999999</v>
      </c>
      <c r="E423" s="64">
        <v>-1826732</v>
      </c>
      <c r="F423" s="64"/>
      <c r="G423" s="58">
        <v>-32147152.699999999</v>
      </c>
      <c r="H423" s="32"/>
      <c r="I423" s="10">
        <v>8476960.2599999998</v>
      </c>
      <c r="J423" s="64">
        <v>1244746.18</v>
      </c>
      <c r="K423" s="64"/>
      <c r="L423" s="58">
        <v>9721706.4399999995</v>
      </c>
      <c r="M423" s="33">
        <v>-22425446.259999998</v>
      </c>
      <c r="N423" s="3">
        <f t="shared" si="2"/>
        <v>0</v>
      </c>
      <c r="O423" s="3"/>
    </row>
    <row r="424" spans="1:15" x14ac:dyDescent="0.25">
      <c r="A424" s="15">
        <v>47</v>
      </c>
      <c r="B424" s="53">
        <v>2440</v>
      </c>
      <c r="C424" s="36" t="s">
        <v>54</v>
      </c>
      <c r="D424" s="9">
        <v>0</v>
      </c>
      <c r="E424" s="64"/>
      <c r="F424" s="64"/>
      <c r="G424" s="58">
        <v>0</v>
      </c>
      <c r="H424" s="8"/>
      <c r="I424" s="9">
        <v>0</v>
      </c>
      <c r="J424" s="64"/>
      <c r="K424" s="64"/>
      <c r="L424" s="58"/>
      <c r="M424" s="33"/>
      <c r="N424" s="3">
        <f t="shared" si="2"/>
        <v>0</v>
      </c>
      <c r="O424" s="3"/>
    </row>
    <row r="425" spans="1:15" x14ac:dyDescent="0.25">
      <c r="A425" s="42"/>
      <c r="B425" s="42"/>
      <c r="C425" s="43"/>
      <c r="D425" s="9">
        <v>0</v>
      </c>
      <c r="E425" s="64"/>
      <c r="F425" s="64"/>
      <c r="G425" s="58">
        <v>0</v>
      </c>
      <c r="H425" s="8"/>
      <c r="I425" s="9">
        <v>0</v>
      </c>
      <c r="J425" s="64"/>
      <c r="K425" s="64"/>
      <c r="L425" s="58">
        <v>0</v>
      </c>
      <c r="M425" s="33">
        <v>0</v>
      </c>
      <c r="N425" s="3">
        <f t="shared" si="2"/>
        <v>0</v>
      </c>
      <c r="O425" s="3"/>
    </row>
    <row r="426" spans="1:15" x14ac:dyDescent="0.25">
      <c r="A426" s="42"/>
      <c r="B426" s="42"/>
      <c r="C426" s="45" t="s">
        <v>55</v>
      </c>
      <c r="D426" s="46">
        <v>106727099.35000001</v>
      </c>
      <c r="E426" s="46">
        <v>12859627.93</v>
      </c>
      <c r="F426" s="46">
        <v>-368207.66000000003</v>
      </c>
      <c r="G426" s="75">
        <v>119218519.62000002</v>
      </c>
      <c r="H426" s="75"/>
      <c r="I426" s="75">
        <v>-56597100.660000004</v>
      </c>
      <c r="J426" s="75">
        <v>-4415417.5999999996</v>
      </c>
      <c r="K426" s="75">
        <v>48175.069999999992</v>
      </c>
      <c r="L426" s="75">
        <v>-60964343.190000013</v>
      </c>
      <c r="M426" s="46">
        <v>58836635.930000015</v>
      </c>
      <c r="N426" s="3">
        <f t="shared" si="2"/>
        <v>-582459.50000000745</v>
      </c>
      <c r="O426" s="3"/>
    </row>
    <row r="427" spans="1:15" ht="37.5" x14ac:dyDescent="0.25">
      <c r="A427" s="42"/>
      <c r="B427" s="42"/>
      <c r="C427" s="47" t="s">
        <v>56</v>
      </c>
      <c r="D427" s="11"/>
      <c r="E427" s="44"/>
      <c r="F427" s="44"/>
      <c r="G427" s="58">
        <v>0</v>
      </c>
      <c r="H427" s="8"/>
      <c r="I427" s="11"/>
      <c r="J427" s="44"/>
      <c r="K427" s="44"/>
      <c r="L427" s="58">
        <v>0</v>
      </c>
      <c r="M427" s="33">
        <v>0</v>
      </c>
      <c r="N427" s="3">
        <f t="shared" si="2"/>
        <v>0</v>
      </c>
      <c r="O427" s="3"/>
    </row>
    <row r="428" spans="1:15" ht="25.5" x14ac:dyDescent="0.25">
      <c r="A428" s="42"/>
      <c r="B428" s="42"/>
      <c r="C428" s="48" t="s">
        <v>57</v>
      </c>
      <c r="D428" s="11"/>
      <c r="E428" s="44"/>
      <c r="F428" s="44"/>
      <c r="G428" s="58">
        <v>0</v>
      </c>
      <c r="H428" s="8"/>
      <c r="I428" s="11"/>
      <c r="J428" s="44"/>
      <c r="K428" s="44"/>
      <c r="L428" s="58">
        <v>0</v>
      </c>
      <c r="M428" s="33">
        <v>0</v>
      </c>
      <c r="N428" s="3">
        <f t="shared" si="2"/>
        <v>0</v>
      </c>
      <c r="O428" s="3"/>
    </row>
    <row r="429" spans="1:15" x14ac:dyDescent="0.25">
      <c r="A429" s="42"/>
      <c r="B429" s="42"/>
      <c r="C429" s="45" t="s">
        <v>58</v>
      </c>
      <c r="D429" s="46">
        <v>106727099.35000001</v>
      </c>
      <c r="E429" s="46">
        <v>12859627.93</v>
      </c>
      <c r="F429" s="46">
        <v>-368207.66000000003</v>
      </c>
      <c r="G429" s="46">
        <v>119218519.62000002</v>
      </c>
      <c r="H429" s="46"/>
      <c r="I429" s="46">
        <v>-56597100.660000004</v>
      </c>
      <c r="J429" s="46">
        <v>-4415417.5999999996</v>
      </c>
      <c r="K429" s="46">
        <v>48175.069999999992</v>
      </c>
      <c r="L429" s="46">
        <v>-60964343.190000013</v>
      </c>
      <c r="M429" s="46">
        <v>58836635.930000015</v>
      </c>
      <c r="N429" s="3">
        <f t="shared" si="2"/>
        <v>-582459.50000000745</v>
      </c>
      <c r="O429" s="3"/>
    </row>
    <row r="430" spans="1:15" x14ac:dyDescent="0.25">
      <c r="A430" s="42"/>
      <c r="B430" s="42"/>
      <c r="C430" s="436" t="s">
        <v>59</v>
      </c>
      <c r="D430" s="437"/>
      <c r="E430" s="437"/>
      <c r="F430" s="437"/>
      <c r="G430" s="437"/>
      <c r="H430" s="437"/>
      <c r="I430" s="438"/>
      <c r="J430" s="44"/>
      <c r="K430" s="49"/>
      <c r="L430" s="60"/>
      <c r="M430" s="50"/>
      <c r="N430" s="3">
        <f t="shared" si="2"/>
        <v>0</v>
      </c>
      <c r="O430" s="3"/>
    </row>
    <row r="431" spans="1:15" x14ac:dyDescent="0.25">
      <c r="A431" s="42"/>
      <c r="B431" s="42"/>
      <c r="C431" s="436" t="s">
        <v>60</v>
      </c>
      <c r="D431" s="437"/>
      <c r="E431" s="437"/>
      <c r="F431" s="437"/>
      <c r="G431" s="437"/>
      <c r="H431" s="437"/>
      <c r="I431" s="438"/>
      <c r="J431" s="46">
        <v>-4415417.5999999996</v>
      </c>
      <c r="K431" s="49"/>
      <c r="L431" s="60"/>
      <c r="M431" s="50"/>
      <c r="N431" s="3">
        <f t="shared" si="2"/>
        <v>0</v>
      </c>
      <c r="O431" s="3"/>
    </row>
    <row r="432" spans="1:15" x14ac:dyDescent="0.25">
      <c r="A432" s="8"/>
      <c r="B432" s="8"/>
      <c r="C432" s="8"/>
      <c r="D432" s="8"/>
      <c r="E432" s="8"/>
      <c r="F432" s="8"/>
      <c r="G432" s="8"/>
      <c r="H432" s="8"/>
      <c r="I432" s="8"/>
      <c r="J432" s="8"/>
      <c r="K432" s="8"/>
      <c r="L432" s="8"/>
      <c r="M432" s="8"/>
    </row>
    <row r="433" spans="1:13" x14ac:dyDescent="0.25">
      <c r="A433" s="8"/>
      <c r="B433" s="8"/>
      <c r="C433" s="8"/>
      <c r="D433" s="8"/>
      <c r="E433" s="8"/>
      <c r="F433" s="8"/>
      <c r="G433" s="8"/>
      <c r="H433" s="8"/>
      <c r="I433" s="51" t="s">
        <v>61</v>
      </c>
      <c r="J433" s="55"/>
      <c r="K433" s="8"/>
      <c r="L433" s="8"/>
      <c r="M433" s="8"/>
    </row>
    <row r="434" spans="1:13" x14ac:dyDescent="0.25">
      <c r="A434" s="42">
        <v>10</v>
      </c>
      <c r="B434" s="42"/>
      <c r="C434" s="43" t="s">
        <v>62</v>
      </c>
      <c r="D434" s="8"/>
      <c r="E434" s="8"/>
      <c r="F434" s="8"/>
      <c r="G434" s="8"/>
      <c r="H434" s="8"/>
      <c r="I434" s="55" t="s">
        <v>62</v>
      </c>
      <c r="J434" s="55"/>
      <c r="K434" s="61"/>
      <c r="L434" s="8"/>
      <c r="M434" s="8"/>
    </row>
    <row r="435" spans="1:13" x14ac:dyDescent="0.25">
      <c r="A435" s="42">
        <v>8</v>
      </c>
      <c r="B435" s="42"/>
      <c r="C435" s="43" t="s">
        <v>41</v>
      </c>
      <c r="D435" s="8"/>
      <c r="E435" s="8"/>
      <c r="F435" s="8"/>
      <c r="G435" s="8"/>
      <c r="H435" s="8"/>
      <c r="I435" s="55" t="s">
        <v>41</v>
      </c>
      <c r="J435" s="55"/>
      <c r="K435" s="62"/>
      <c r="L435" s="8"/>
      <c r="M435" s="8"/>
    </row>
    <row r="436" spans="1:13" x14ac:dyDescent="0.25">
      <c r="A436" s="8"/>
      <c r="B436" s="8"/>
      <c r="C436" s="8"/>
      <c r="D436" s="8"/>
      <c r="E436" s="8"/>
      <c r="F436" s="8"/>
      <c r="G436" s="8"/>
      <c r="H436" s="8"/>
      <c r="I436" s="52" t="s">
        <v>63</v>
      </c>
      <c r="J436" s="8"/>
      <c r="K436" s="63">
        <v>-4415417.5999999996</v>
      </c>
      <c r="L436" s="8"/>
      <c r="M436" s="8"/>
    </row>
    <row r="437" spans="1:13" x14ac:dyDescent="0.25">
      <c r="A437" s="8"/>
      <c r="B437" s="8"/>
      <c r="C437" s="8"/>
      <c r="D437" s="8"/>
      <c r="E437" s="8"/>
      <c r="F437" s="8"/>
      <c r="G437" s="8"/>
      <c r="H437" s="8"/>
      <c r="I437" s="8"/>
      <c r="J437" s="8"/>
      <c r="K437" s="8"/>
      <c r="L437" s="8"/>
      <c r="M437" s="8"/>
    </row>
    <row r="438" spans="1:13" ht="18" x14ac:dyDescent="0.25">
      <c r="A438" s="439" t="s">
        <v>0</v>
      </c>
      <c r="B438" s="439"/>
      <c r="C438" s="439"/>
      <c r="D438" s="439"/>
      <c r="E438" s="439"/>
      <c r="F438" s="439"/>
      <c r="G438" s="439"/>
      <c r="H438" s="439"/>
      <c r="I438" s="439"/>
      <c r="J438" s="439"/>
      <c r="K438" s="439"/>
      <c r="L438" s="439"/>
      <c r="M438" s="439"/>
    </row>
    <row r="439" spans="1:13" ht="21" x14ac:dyDescent="0.25">
      <c r="A439" s="439" t="s">
        <v>1</v>
      </c>
      <c r="B439" s="439"/>
      <c r="C439" s="439"/>
      <c r="D439" s="439"/>
      <c r="E439" s="439"/>
      <c r="F439" s="439"/>
      <c r="G439" s="439"/>
      <c r="H439" s="439"/>
      <c r="I439" s="439"/>
      <c r="J439" s="439"/>
      <c r="K439" s="439"/>
      <c r="L439" s="439"/>
      <c r="M439" s="439"/>
    </row>
    <row r="440" spans="1:13" x14ac:dyDescent="0.25">
      <c r="A440" s="8"/>
      <c r="B440" s="8"/>
      <c r="C440" s="8"/>
      <c r="D440" s="8"/>
      <c r="E440" s="8"/>
      <c r="F440" s="8"/>
      <c r="G440" s="8"/>
      <c r="H440" s="14"/>
      <c r="I440" s="8"/>
      <c r="J440" s="8"/>
      <c r="K440" s="8"/>
      <c r="L440" s="8"/>
      <c r="M440" s="8"/>
    </row>
    <row r="441" spans="1:13" x14ac:dyDescent="0.25">
      <c r="A441" s="8"/>
      <c r="B441" s="8"/>
      <c r="C441" s="8"/>
      <c r="D441" s="8"/>
      <c r="E441" s="17" t="s">
        <v>2</v>
      </c>
      <c r="F441" s="56" t="s">
        <v>3</v>
      </c>
      <c r="G441" s="65" t="s">
        <v>71</v>
      </c>
      <c r="H441" s="14"/>
      <c r="I441" s="8"/>
      <c r="J441" s="8"/>
      <c r="K441" s="8"/>
      <c r="L441" s="8"/>
      <c r="M441" s="8"/>
    </row>
    <row r="442" spans="1:13" x14ac:dyDescent="0.25">
      <c r="A442" s="8"/>
      <c r="B442" s="8"/>
      <c r="C442" s="16"/>
      <c r="D442" s="8"/>
      <c r="E442" s="17" t="s">
        <v>4</v>
      </c>
      <c r="F442" s="19">
        <v>2015</v>
      </c>
      <c r="G442" s="20"/>
      <c r="H442" s="8"/>
      <c r="I442" s="8"/>
      <c r="J442" s="8"/>
      <c r="K442" s="8"/>
      <c r="L442" s="8"/>
      <c r="M442" s="8"/>
    </row>
    <row r="443" spans="1:13" x14ac:dyDescent="0.25">
      <c r="A443" s="8"/>
      <c r="B443" s="8"/>
      <c r="C443" s="8"/>
      <c r="D443" s="8"/>
      <c r="E443" s="8"/>
      <c r="F443" s="8"/>
      <c r="G443" s="8"/>
      <c r="H443" s="8"/>
      <c r="I443" s="8"/>
      <c r="J443" s="8"/>
      <c r="K443" s="8"/>
      <c r="L443" s="8"/>
      <c r="M443" s="8"/>
    </row>
    <row r="444" spans="1:13" x14ac:dyDescent="0.25">
      <c r="A444" s="8"/>
      <c r="B444" s="8"/>
      <c r="C444" s="8"/>
      <c r="D444" s="440" t="s">
        <v>5</v>
      </c>
      <c r="E444" s="441"/>
      <c r="F444" s="441"/>
      <c r="G444" s="442"/>
      <c r="H444" s="8"/>
      <c r="I444" s="21"/>
      <c r="J444" s="22" t="s">
        <v>6</v>
      </c>
      <c r="K444" s="22"/>
      <c r="L444" s="23"/>
      <c r="M444" s="18"/>
    </row>
    <row r="445" spans="1:13" ht="40.5" x14ac:dyDescent="0.25">
      <c r="A445" s="24" t="s">
        <v>7</v>
      </c>
      <c r="B445" s="24" t="s">
        <v>8</v>
      </c>
      <c r="C445" s="25" t="s">
        <v>9</v>
      </c>
      <c r="D445" s="24" t="s">
        <v>10</v>
      </c>
      <c r="E445" s="26" t="s">
        <v>11</v>
      </c>
      <c r="F445" s="26" t="s">
        <v>12</v>
      </c>
      <c r="G445" s="24" t="s">
        <v>13</v>
      </c>
      <c r="H445" s="27"/>
      <c r="I445" s="28" t="s">
        <v>10</v>
      </c>
      <c r="J445" s="29" t="s">
        <v>14</v>
      </c>
      <c r="K445" s="29" t="s">
        <v>12</v>
      </c>
      <c r="L445" s="30" t="s">
        <v>13</v>
      </c>
      <c r="M445" s="24" t="s">
        <v>15</v>
      </c>
    </row>
    <row r="446" spans="1:13" ht="25.5" x14ac:dyDescent="0.25">
      <c r="A446" s="15">
        <v>12</v>
      </c>
      <c r="B446" s="53">
        <v>1611</v>
      </c>
      <c r="C446" s="31" t="s">
        <v>16</v>
      </c>
      <c r="D446" s="9">
        <v>1137415.7799999996</v>
      </c>
      <c r="E446" s="64">
        <v>66234.559999999998</v>
      </c>
      <c r="F446" s="64"/>
      <c r="G446" s="58">
        <v>1203650.3399999996</v>
      </c>
      <c r="H446" s="32"/>
      <c r="I446" s="10">
        <v>-812592.45000000019</v>
      </c>
      <c r="J446" s="64">
        <v>-214517.96</v>
      </c>
      <c r="K446" s="64"/>
      <c r="L446" s="67">
        <v>-1027110.4100000001</v>
      </c>
      <c r="M446" s="33">
        <v>176539.92999999947</v>
      </c>
    </row>
    <row r="447" spans="1:13" ht="25.5" x14ac:dyDescent="0.25">
      <c r="A447" s="15" t="s">
        <v>17</v>
      </c>
      <c r="B447" s="53">
        <v>1612</v>
      </c>
      <c r="C447" s="31" t="s">
        <v>18</v>
      </c>
      <c r="D447" s="9">
        <v>517173.12</v>
      </c>
      <c r="E447" s="64"/>
      <c r="F447" s="64"/>
      <c r="G447" s="58">
        <v>517173.12</v>
      </c>
      <c r="H447" s="32"/>
      <c r="I447" s="10">
        <v>-132544.99999999997</v>
      </c>
      <c r="J447" s="64">
        <v>-15729.3</v>
      </c>
      <c r="K447" s="64"/>
      <c r="L447" s="67">
        <v>-148274.29999999996</v>
      </c>
      <c r="M447" s="33">
        <v>368898.82000000007</v>
      </c>
    </row>
    <row r="448" spans="1:13" x14ac:dyDescent="0.25">
      <c r="A448" s="15" t="s">
        <v>19</v>
      </c>
      <c r="B448" s="34">
        <v>1805</v>
      </c>
      <c r="C448" s="35" t="s">
        <v>20</v>
      </c>
      <c r="D448" s="9">
        <v>4341356.9500000011</v>
      </c>
      <c r="E448" s="64">
        <v>1667782.46</v>
      </c>
      <c r="F448" s="64">
        <v>-105108.76</v>
      </c>
      <c r="G448" s="58">
        <v>5904030.6500000013</v>
      </c>
      <c r="H448" s="32"/>
      <c r="I448" s="10">
        <v>0</v>
      </c>
      <c r="J448" s="64"/>
      <c r="K448" s="64"/>
      <c r="L448" s="67">
        <v>0</v>
      </c>
      <c r="M448" s="33">
        <v>5904030.6500000013</v>
      </c>
    </row>
    <row r="449" spans="1:13" x14ac:dyDescent="0.25">
      <c r="A449" s="15">
        <v>47</v>
      </c>
      <c r="B449" s="34">
        <v>1808</v>
      </c>
      <c r="C449" s="36" t="s">
        <v>21</v>
      </c>
      <c r="D449" s="9">
        <v>0</v>
      </c>
      <c r="E449" s="64"/>
      <c r="F449" s="64"/>
      <c r="G449" s="58">
        <v>0</v>
      </c>
      <c r="H449" s="32"/>
      <c r="I449" s="10">
        <v>0</v>
      </c>
      <c r="J449" s="64"/>
      <c r="K449" s="64"/>
      <c r="L449" s="67">
        <v>0</v>
      </c>
      <c r="M449" s="33">
        <v>0</v>
      </c>
    </row>
    <row r="450" spans="1:13" x14ac:dyDescent="0.25">
      <c r="A450" s="15">
        <v>13</v>
      </c>
      <c r="B450" s="34">
        <v>1810</v>
      </c>
      <c r="C450" s="36" t="s">
        <v>22</v>
      </c>
      <c r="D450" s="9">
        <v>0</v>
      </c>
      <c r="E450" s="64"/>
      <c r="F450" s="64"/>
      <c r="G450" s="58">
        <v>0</v>
      </c>
      <c r="H450" s="32"/>
      <c r="I450" s="10">
        <v>0</v>
      </c>
      <c r="J450" s="64"/>
      <c r="K450" s="64"/>
      <c r="L450" s="67">
        <v>0</v>
      </c>
      <c r="M450" s="33">
        <v>0</v>
      </c>
    </row>
    <row r="451" spans="1:13" ht="25.5" x14ac:dyDescent="0.25">
      <c r="A451" s="15">
        <v>47</v>
      </c>
      <c r="B451" s="34">
        <v>1815</v>
      </c>
      <c r="C451" s="36" t="s">
        <v>23</v>
      </c>
      <c r="D451" s="9">
        <v>0</v>
      </c>
      <c r="E451" s="64"/>
      <c r="F451" s="64"/>
      <c r="G451" s="58">
        <v>0</v>
      </c>
      <c r="H451" s="32"/>
      <c r="I451" s="10">
        <v>0</v>
      </c>
      <c r="J451" s="64"/>
      <c r="K451" s="64"/>
      <c r="L451" s="67">
        <v>0</v>
      </c>
      <c r="M451" s="33">
        <v>0</v>
      </c>
    </row>
    <row r="452" spans="1:13" ht="25.5" x14ac:dyDescent="0.25">
      <c r="A452" s="15">
        <v>47</v>
      </c>
      <c r="B452" s="34">
        <v>1820</v>
      </c>
      <c r="C452" s="31" t="s">
        <v>24</v>
      </c>
      <c r="D452" s="9">
        <v>8621386.790000001</v>
      </c>
      <c r="E452" s="64">
        <v>8217608.5599999996</v>
      </c>
      <c r="F452" s="64"/>
      <c r="G452" s="58">
        <v>16838995.350000001</v>
      </c>
      <c r="H452" s="32"/>
      <c r="I452" s="10">
        <v>-5004281.3600000013</v>
      </c>
      <c r="J452" s="64">
        <v>-176764.05</v>
      </c>
      <c r="K452" s="64"/>
      <c r="L452" s="67">
        <v>-5181045.4100000011</v>
      </c>
      <c r="M452" s="33">
        <v>11657949.940000001</v>
      </c>
    </row>
    <row r="453" spans="1:13" x14ac:dyDescent="0.25">
      <c r="A453" s="15">
        <v>47</v>
      </c>
      <c r="B453" s="34">
        <v>1825</v>
      </c>
      <c r="C453" s="36" t="s">
        <v>25</v>
      </c>
      <c r="D453" s="9">
        <v>0</v>
      </c>
      <c r="E453" s="64"/>
      <c r="F453" s="64"/>
      <c r="G453" s="58">
        <v>0</v>
      </c>
      <c r="H453" s="32"/>
      <c r="I453" s="10">
        <v>0</v>
      </c>
      <c r="J453" s="64"/>
      <c r="K453" s="64"/>
      <c r="L453" s="58">
        <v>0</v>
      </c>
      <c r="M453" s="33">
        <v>0</v>
      </c>
    </row>
    <row r="454" spans="1:13" x14ac:dyDescent="0.25">
      <c r="A454" s="15">
        <v>47</v>
      </c>
      <c r="B454" s="34">
        <v>1830</v>
      </c>
      <c r="C454" s="36" t="s">
        <v>26</v>
      </c>
      <c r="D454" s="9">
        <v>19320590.859999996</v>
      </c>
      <c r="E454" s="64">
        <v>739249.74</v>
      </c>
      <c r="F454" s="64"/>
      <c r="G454" s="58">
        <v>20059840.599999994</v>
      </c>
      <c r="H454" s="32"/>
      <c r="I454" s="10">
        <v>-7155862.2199999988</v>
      </c>
      <c r="J454" s="64">
        <v>-305852.18</v>
      </c>
      <c r="K454" s="64"/>
      <c r="L454" s="58">
        <v>-7461714.3999999985</v>
      </c>
      <c r="M454" s="33">
        <v>12598126.199999996</v>
      </c>
    </row>
    <row r="455" spans="1:13" x14ac:dyDescent="0.25">
      <c r="A455" s="15">
        <v>47</v>
      </c>
      <c r="B455" s="34">
        <v>1835</v>
      </c>
      <c r="C455" s="36" t="s">
        <v>27</v>
      </c>
      <c r="D455" s="9">
        <v>20142318.459999997</v>
      </c>
      <c r="E455" s="64">
        <v>756177.32</v>
      </c>
      <c r="F455" s="64"/>
      <c r="G455" s="58">
        <v>20898495.779999997</v>
      </c>
      <c r="H455" s="32"/>
      <c r="I455" s="10">
        <v>-8336968.2399999993</v>
      </c>
      <c r="J455" s="64">
        <v>-296878.59000000003</v>
      </c>
      <c r="K455" s="64"/>
      <c r="L455" s="58">
        <v>-8633846.8300000001</v>
      </c>
      <c r="M455" s="33">
        <v>12264648.949999997</v>
      </c>
    </row>
    <row r="456" spans="1:13" x14ac:dyDescent="0.25">
      <c r="A456" s="15">
        <v>47</v>
      </c>
      <c r="B456" s="34">
        <v>1840</v>
      </c>
      <c r="C456" s="36" t="s">
        <v>28</v>
      </c>
      <c r="D456" s="9">
        <v>9740332.4200000018</v>
      </c>
      <c r="E456" s="64">
        <v>392165.97</v>
      </c>
      <c r="F456" s="64"/>
      <c r="G456" s="58">
        <v>10132498.390000002</v>
      </c>
      <c r="H456" s="32"/>
      <c r="I456" s="10">
        <v>-4172682.48</v>
      </c>
      <c r="J456" s="64">
        <v>-182535.42</v>
      </c>
      <c r="K456" s="64"/>
      <c r="L456" s="58">
        <v>-4355217.9000000004</v>
      </c>
      <c r="M456" s="33">
        <v>5777280.4900000021</v>
      </c>
    </row>
    <row r="457" spans="1:13" x14ac:dyDescent="0.25">
      <c r="A457" s="15">
        <v>47</v>
      </c>
      <c r="B457" s="34">
        <v>1845</v>
      </c>
      <c r="C457" s="36" t="s">
        <v>29</v>
      </c>
      <c r="D457" s="9">
        <v>26535881.840000004</v>
      </c>
      <c r="E457" s="64">
        <v>673927.61</v>
      </c>
      <c r="F457" s="64"/>
      <c r="G457" s="58">
        <v>27209809.450000003</v>
      </c>
      <c r="H457" s="32"/>
      <c r="I457" s="10">
        <v>-13600966.23</v>
      </c>
      <c r="J457" s="64">
        <v>-464474.37</v>
      </c>
      <c r="K457" s="64"/>
      <c r="L457" s="58">
        <v>-14065440.6</v>
      </c>
      <c r="M457" s="33">
        <v>13144368.850000003</v>
      </c>
    </row>
    <row r="458" spans="1:13" x14ac:dyDescent="0.25">
      <c r="A458" s="15">
        <v>47</v>
      </c>
      <c r="B458" s="34">
        <v>1850</v>
      </c>
      <c r="C458" s="36" t="s">
        <v>30</v>
      </c>
      <c r="D458" s="9">
        <v>18838517.660000004</v>
      </c>
      <c r="E458" s="64">
        <v>1137040.96</v>
      </c>
      <c r="F458" s="64"/>
      <c r="G458" s="58">
        <v>19975558.620000005</v>
      </c>
      <c r="H458" s="32"/>
      <c r="I458" s="10">
        <v>-8418999.4800000004</v>
      </c>
      <c r="J458" s="64">
        <v>-432209.56</v>
      </c>
      <c r="K458" s="64"/>
      <c r="L458" s="58">
        <v>-8851209.040000001</v>
      </c>
      <c r="M458" s="33">
        <v>11124349.580000004</v>
      </c>
    </row>
    <row r="459" spans="1:13" x14ac:dyDescent="0.25">
      <c r="A459" s="15">
        <v>47</v>
      </c>
      <c r="B459" s="34">
        <v>1855</v>
      </c>
      <c r="C459" s="36" t="s">
        <v>31</v>
      </c>
      <c r="D459" s="9">
        <v>10712160.789999999</v>
      </c>
      <c r="E459" s="64">
        <v>506242.81</v>
      </c>
      <c r="F459" s="64"/>
      <c r="G459" s="58">
        <v>11218403.6</v>
      </c>
      <c r="H459" s="32"/>
      <c r="I459" s="10">
        <v>-2350655.6100000003</v>
      </c>
      <c r="J459" s="64">
        <v>-194865.29</v>
      </c>
      <c r="K459" s="64"/>
      <c r="L459" s="58">
        <v>-2545520.9000000004</v>
      </c>
      <c r="M459" s="33">
        <v>8672882.6999999993</v>
      </c>
    </row>
    <row r="460" spans="1:13" x14ac:dyDescent="0.25">
      <c r="A460" s="15">
        <v>47</v>
      </c>
      <c r="B460" s="34">
        <v>1860</v>
      </c>
      <c r="C460" s="36" t="s">
        <v>32</v>
      </c>
      <c r="D460" s="9">
        <v>3418900.7</v>
      </c>
      <c r="E460" s="64">
        <v>79212.25</v>
      </c>
      <c r="F460" s="64"/>
      <c r="G460" s="58">
        <v>3498112.95</v>
      </c>
      <c r="H460" s="32"/>
      <c r="I460" s="10">
        <v>-1625166.4999999998</v>
      </c>
      <c r="J460" s="64">
        <v>-129333.13</v>
      </c>
      <c r="K460" s="64"/>
      <c r="L460" s="58">
        <v>-1754499.63</v>
      </c>
      <c r="M460" s="33">
        <v>1743613.3200000003</v>
      </c>
    </row>
    <row r="461" spans="1:13" x14ac:dyDescent="0.25">
      <c r="A461" s="15">
        <v>47</v>
      </c>
      <c r="B461" s="34">
        <v>1860</v>
      </c>
      <c r="C461" s="35" t="s">
        <v>33</v>
      </c>
      <c r="D461" s="9">
        <v>7701986.7400000002</v>
      </c>
      <c r="E461" s="64">
        <v>243870.81</v>
      </c>
      <c r="F461" s="64">
        <v>-230247.92</v>
      </c>
      <c r="G461" s="58">
        <v>7715609.6299999999</v>
      </c>
      <c r="H461" s="32"/>
      <c r="I461" s="10">
        <v>-2851540.6500000004</v>
      </c>
      <c r="J461" s="64">
        <v>-516731.31</v>
      </c>
      <c r="K461" s="64">
        <v>47633.77</v>
      </c>
      <c r="L461" s="58">
        <v>-3320638.1900000004</v>
      </c>
      <c r="M461" s="33">
        <v>4394971.4399999995</v>
      </c>
    </row>
    <row r="462" spans="1:13" x14ac:dyDescent="0.25">
      <c r="A462" s="15" t="s">
        <v>19</v>
      </c>
      <c r="B462" s="34">
        <v>1905</v>
      </c>
      <c r="C462" s="35" t="s">
        <v>20</v>
      </c>
      <c r="D462" s="9">
        <v>0</v>
      </c>
      <c r="E462" s="64"/>
      <c r="F462" s="64"/>
      <c r="G462" s="58">
        <v>0</v>
      </c>
      <c r="H462" s="32"/>
      <c r="I462" s="10">
        <v>0</v>
      </c>
      <c r="J462" s="64"/>
      <c r="K462" s="64"/>
      <c r="L462" s="58">
        <v>0</v>
      </c>
      <c r="M462" s="33">
        <v>0</v>
      </c>
    </row>
    <row r="463" spans="1:13" x14ac:dyDescent="0.25">
      <c r="A463" s="15">
        <v>47</v>
      </c>
      <c r="B463" s="34">
        <v>1908</v>
      </c>
      <c r="C463" s="36" t="s">
        <v>34</v>
      </c>
      <c r="D463" s="9">
        <v>297147.52000000008</v>
      </c>
      <c r="E463" s="64"/>
      <c r="F463" s="64"/>
      <c r="G463" s="58">
        <v>297147.52000000008</v>
      </c>
      <c r="H463" s="32"/>
      <c r="I463" s="10">
        <v>-96554.959999999992</v>
      </c>
      <c r="J463" s="64">
        <v>-9083.69</v>
      </c>
      <c r="K463" s="64"/>
      <c r="L463" s="58">
        <v>-105638.65</v>
      </c>
      <c r="M463" s="33">
        <v>191508.87000000008</v>
      </c>
    </row>
    <row r="464" spans="1:13" x14ac:dyDescent="0.25">
      <c r="A464" s="15">
        <v>13</v>
      </c>
      <c r="B464" s="34">
        <v>1910</v>
      </c>
      <c r="C464" s="36" t="s">
        <v>22</v>
      </c>
      <c r="D464" s="9">
        <v>1178649.1200000001</v>
      </c>
      <c r="E464" s="64">
        <v>129820.84</v>
      </c>
      <c r="F464" s="64"/>
      <c r="G464" s="58">
        <v>1308469.9600000002</v>
      </c>
      <c r="H464" s="32"/>
      <c r="I464" s="10">
        <v>-798909.91</v>
      </c>
      <c r="J464" s="64">
        <v>-186357.1</v>
      </c>
      <c r="K464" s="64"/>
      <c r="L464" s="58">
        <v>-985267.01</v>
      </c>
      <c r="M464" s="33">
        <v>323202.95000000019</v>
      </c>
    </row>
    <row r="465" spans="1:13" ht="25.5" x14ac:dyDescent="0.25">
      <c r="A465" s="15">
        <v>8</v>
      </c>
      <c r="B465" s="34">
        <v>1915</v>
      </c>
      <c r="C465" s="36" t="s">
        <v>35</v>
      </c>
      <c r="D465" s="9">
        <v>248416.12000000008</v>
      </c>
      <c r="E465" s="64">
        <v>598</v>
      </c>
      <c r="F465" s="64">
        <v>-341.28</v>
      </c>
      <c r="G465" s="67">
        <v>248672.84000000008</v>
      </c>
      <c r="H465" s="32"/>
      <c r="I465" s="10">
        <v>-133750.87</v>
      </c>
      <c r="J465" s="64">
        <v>-24770.68</v>
      </c>
      <c r="K465" s="64">
        <v>341.28</v>
      </c>
      <c r="L465" s="58">
        <v>-158180.26999999999</v>
      </c>
      <c r="M465" s="33">
        <v>90492.570000000094</v>
      </c>
    </row>
    <row r="466" spans="1:13" ht="25.5" x14ac:dyDescent="0.25">
      <c r="A466" s="15">
        <v>8</v>
      </c>
      <c r="B466" s="34">
        <v>1915</v>
      </c>
      <c r="C466" s="36" t="s">
        <v>36</v>
      </c>
      <c r="D466" s="9">
        <v>0</v>
      </c>
      <c r="E466" s="64"/>
      <c r="F466" s="64"/>
      <c r="G466" s="67">
        <v>0</v>
      </c>
      <c r="H466" s="32"/>
      <c r="I466" s="10">
        <v>0</v>
      </c>
      <c r="J466" s="64"/>
      <c r="K466" s="64"/>
      <c r="L466" s="58">
        <v>0</v>
      </c>
      <c r="M466" s="33">
        <v>0</v>
      </c>
    </row>
    <row r="467" spans="1:13" x14ac:dyDescent="0.25">
      <c r="A467" s="15">
        <v>10</v>
      </c>
      <c r="B467" s="34">
        <v>1920</v>
      </c>
      <c r="C467" s="36" t="s">
        <v>37</v>
      </c>
      <c r="D467" s="9">
        <v>482436.71999999991</v>
      </c>
      <c r="E467" s="64">
        <v>20702.52</v>
      </c>
      <c r="F467" s="64"/>
      <c r="G467" s="67">
        <v>503139.23999999993</v>
      </c>
      <c r="H467" s="32"/>
      <c r="I467" s="10">
        <v>-241624.14</v>
      </c>
      <c r="J467" s="64">
        <v>-89101.39</v>
      </c>
      <c r="K467" s="64"/>
      <c r="L467" s="58">
        <v>-330725.53000000003</v>
      </c>
      <c r="M467" s="33">
        <v>172413.7099999999</v>
      </c>
    </row>
    <row r="468" spans="1:13" ht="25.5" x14ac:dyDescent="0.25">
      <c r="A468" s="15">
        <v>45</v>
      </c>
      <c r="B468" s="37">
        <v>1920</v>
      </c>
      <c r="C468" s="31" t="s">
        <v>38</v>
      </c>
      <c r="D468" s="9">
        <v>0</v>
      </c>
      <c r="E468" s="64"/>
      <c r="F468" s="64"/>
      <c r="G468" s="58">
        <v>0</v>
      </c>
      <c r="H468" s="32"/>
      <c r="I468" s="10">
        <v>0</v>
      </c>
      <c r="J468" s="64"/>
      <c r="K468" s="64"/>
      <c r="L468" s="58">
        <v>0</v>
      </c>
      <c r="M468" s="33">
        <v>0</v>
      </c>
    </row>
    <row r="469" spans="1:13" ht="25.5" x14ac:dyDescent="0.25">
      <c r="A469" s="15">
        <v>45.1</v>
      </c>
      <c r="B469" s="37">
        <v>1920</v>
      </c>
      <c r="C469" s="31" t="s">
        <v>39</v>
      </c>
      <c r="D469" s="9">
        <v>0</v>
      </c>
      <c r="E469" s="64"/>
      <c r="F469" s="64"/>
      <c r="G469" s="58">
        <v>0</v>
      </c>
      <c r="H469" s="32"/>
      <c r="I469" s="10">
        <v>0</v>
      </c>
      <c r="J469" s="64"/>
      <c r="K469" s="64"/>
      <c r="L469" s="58">
        <v>0</v>
      </c>
      <c r="M469" s="33">
        <v>0</v>
      </c>
    </row>
    <row r="470" spans="1:13" x14ac:dyDescent="0.25">
      <c r="A470" s="15">
        <v>10</v>
      </c>
      <c r="B470" s="53">
        <v>1930</v>
      </c>
      <c r="C470" s="36" t="s">
        <v>40</v>
      </c>
      <c r="D470" s="9">
        <v>3024661.0700000003</v>
      </c>
      <c r="E470" s="64">
        <v>35830.75</v>
      </c>
      <c r="F470" s="64">
        <v>-32309.68</v>
      </c>
      <c r="G470" s="58">
        <v>3028182.14</v>
      </c>
      <c r="H470" s="32"/>
      <c r="I470" s="10">
        <v>-2087367.4199999997</v>
      </c>
      <c r="J470" s="64">
        <v>-178355.58</v>
      </c>
      <c r="K470" s="64">
        <v>32309.68</v>
      </c>
      <c r="L470" s="58">
        <v>-2233413.3199999994</v>
      </c>
      <c r="M470" s="33">
        <v>794768.82000000076</v>
      </c>
    </row>
    <row r="471" spans="1:13" x14ac:dyDescent="0.25">
      <c r="A471" s="15">
        <v>8</v>
      </c>
      <c r="B471" s="53">
        <v>1935</v>
      </c>
      <c r="C471" s="36" t="s">
        <v>41</v>
      </c>
      <c r="D471" s="9">
        <v>107515.28000000001</v>
      </c>
      <c r="E471" s="64">
        <v>972.52</v>
      </c>
      <c r="F471" s="64"/>
      <c r="G471" s="58">
        <v>108487.80000000002</v>
      </c>
      <c r="H471" s="32"/>
      <c r="I471" s="10">
        <v>-68974.16</v>
      </c>
      <c r="J471" s="64">
        <v>-5086.54</v>
      </c>
      <c r="K471" s="64"/>
      <c r="L471" s="58">
        <v>-74060.7</v>
      </c>
      <c r="M471" s="33">
        <v>34427.10000000002</v>
      </c>
    </row>
    <row r="472" spans="1:13" x14ac:dyDescent="0.25">
      <c r="A472" s="15">
        <v>8</v>
      </c>
      <c r="B472" s="53">
        <v>1940</v>
      </c>
      <c r="C472" s="36" t="s">
        <v>42</v>
      </c>
      <c r="D472" s="9">
        <v>301630.46999999997</v>
      </c>
      <c r="E472" s="64">
        <v>17926.3</v>
      </c>
      <c r="F472" s="64">
        <v>-200.02</v>
      </c>
      <c r="G472" s="58">
        <v>319356.74999999994</v>
      </c>
      <c r="H472" s="32"/>
      <c r="I472" s="10">
        <v>-166773.85000000003</v>
      </c>
      <c r="J472" s="64">
        <v>-23771.31</v>
      </c>
      <c r="K472" s="64">
        <v>200.02</v>
      </c>
      <c r="L472" s="58">
        <v>-190345.14000000004</v>
      </c>
      <c r="M472" s="33">
        <v>129011.6099999999</v>
      </c>
    </row>
    <row r="473" spans="1:13" x14ac:dyDescent="0.25">
      <c r="A473" s="15">
        <v>8</v>
      </c>
      <c r="B473" s="53">
        <v>1945</v>
      </c>
      <c r="C473" s="36" t="s">
        <v>43</v>
      </c>
      <c r="D473" s="9">
        <v>97312.71</v>
      </c>
      <c r="E473" s="64">
        <v>995.95</v>
      </c>
      <c r="F473" s="64"/>
      <c r="G473" s="58">
        <v>98308.66</v>
      </c>
      <c r="H473" s="32"/>
      <c r="I473" s="10">
        <v>-83555.240000000005</v>
      </c>
      <c r="J473" s="64">
        <v>-6827.64</v>
      </c>
      <c r="K473" s="64"/>
      <c r="L473" s="58">
        <v>-90382.88</v>
      </c>
      <c r="M473" s="33">
        <v>7925.7799999999988</v>
      </c>
    </row>
    <row r="474" spans="1:13" x14ac:dyDescent="0.25">
      <c r="A474" s="15">
        <v>8</v>
      </c>
      <c r="B474" s="53">
        <v>1950</v>
      </c>
      <c r="C474" s="36" t="s">
        <v>44</v>
      </c>
      <c r="D474" s="9">
        <v>0</v>
      </c>
      <c r="E474" s="64"/>
      <c r="F474" s="64"/>
      <c r="G474" s="58">
        <v>0</v>
      </c>
      <c r="H474" s="32"/>
      <c r="I474" s="10">
        <v>0</v>
      </c>
      <c r="J474" s="64"/>
      <c r="K474" s="64"/>
      <c r="L474" s="58">
        <v>0</v>
      </c>
      <c r="M474" s="33">
        <v>0</v>
      </c>
    </row>
    <row r="475" spans="1:13" x14ac:dyDescent="0.25">
      <c r="A475" s="15">
        <v>8</v>
      </c>
      <c r="B475" s="53">
        <v>1955</v>
      </c>
      <c r="C475" s="36" t="s">
        <v>45</v>
      </c>
      <c r="D475" s="9">
        <v>0</v>
      </c>
      <c r="E475" s="64"/>
      <c r="F475" s="64"/>
      <c r="G475" s="58">
        <v>0</v>
      </c>
      <c r="H475" s="32"/>
      <c r="I475" s="10">
        <v>0</v>
      </c>
      <c r="J475" s="64"/>
      <c r="K475" s="64"/>
      <c r="L475" s="58">
        <v>0</v>
      </c>
      <c r="M475" s="33">
        <v>0</v>
      </c>
    </row>
    <row r="476" spans="1:13" ht="25.5" x14ac:dyDescent="0.25">
      <c r="A476" s="38">
        <v>8</v>
      </c>
      <c r="B476" s="37">
        <v>1955</v>
      </c>
      <c r="C476" s="39" t="s">
        <v>46</v>
      </c>
      <c r="D476" s="9">
        <v>0</v>
      </c>
      <c r="E476" s="64"/>
      <c r="F476" s="64"/>
      <c r="G476" s="58">
        <v>0</v>
      </c>
      <c r="H476" s="32"/>
      <c r="I476" s="10">
        <v>0</v>
      </c>
      <c r="J476" s="64"/>
      <c r="K476" s="64"/>
      <c r="L476" s="58">
        <v>0</v>
      </c>
      <c r="M476" s="33">
        <v>0</v>
      </c>
    </row>
    <row r="477" spans="1:13" x14ac:dyDescent="0.25">
      <c r="A477" s="38">
        <v>8</v>
      </c>
      <c r="B477" s="40">
        <v>1960</v>
      </c>
      <c r="C477" s="31" t="s">
        <v>47</v>
      </c>
      <c r="D477" s="9">
        <v>0</v>
      </c>
      <c r="E477" s="64"/>
      <c r="F477" s="64"/>
      <c r="G477" s="58">
        <v>0</v>
      </c>
      <c r="H477" s="32"/>
      <c r="I477" s="10">
        <v>0</v>
      </c>
      <c r="J477" s="64"/>
      <c r="K477" s="64"/>
      <c r="L477" s="58">
        <v>0</v>
      </c>
      <c r="M477" s="33">
        <v>0</v>
      </c>
    </row>
    <row r="478" spans="1:13" ht="25.5" x14ac:dyDescent="0.25">
      <c r="A478" s="41">
        <v>47</v>
      </c>
      <c r="B478" s="40">
        <v>1970</v>
      </c>
      <c r="C478" s="36" t="s">
        <v>48</v>
      </c>
      <c r="D478" s="9">
        <v>0</v>
      </c>
      <c r="E478" s="64"/>
      <c r="F478" s="64"/>
      <c r="G478" s="58">
        <v>0</v>
      </c>
      <c r="H478" s="32"/>
      <c r="I478" s="10">
        <v>0</v>
      </c>
      <c r="J478" s="64"/>
      <c r="K478" s="64"/>
      <c r="L478" s="58">
        <v>0</v>
      </c>
      <c r="M478" s="33">
        <v>0</v>
      </c>
    </row>
    <row r="479" spans="1:13" ht="25.5" x14ac:dyDescent="0.25">
      <c r="A479" s="15">
        <v>47</v>
      </c>
      <c r="B479" s="53">
        <v>1975</v>
      </c>
      <c r="C479" s="36" t="s">
        <v>49</v>
      </c>
      <c r="D479" s="9">
        <v>0</v>
      </c>
      <c r="E479" s="64"/>
      <c r="F479" s="64"/>
      <c r="G479" s="58">
        <v>0</v>
      </c>
      <c r="H479" s="32"/>
      <c r="I479" s="10">
        <v>0</v>
      </c>
      <c r="J479" s="64"/>
      <c r="K479" s="64"/>
      <c r="L479" s="58">
        <v>0</v>
      </c>
      <c r="M479" s="33">
        <v>0</v>
      </c>
    </row>
    <row r="480" spans="1:13" x14ac:dyDescent="0.25">
      <c r="A480" s="15">
        <v>47</v>
      </c>
      <c r="B480" s="53">
        <v>1980</v>
      </c>
      <c r="C480" s="36" t="s">
        <v>50</v>
      </c>
      <c r="D480" s="9">
        <v>281728.77999999997</v>
      </c>
      <c r="E480" s="64"/>
      <c r="F480" s="64"/>
      <c r="G480" s="58">
        <v>281728.77999999997</v>
      </c>
      <c r="H480" s="32"/>
      <c r="I480" s="10">
        <v>-219159.34999999998</v>
      </c>
      <c r="J480" s="64">
        <v>-12747.05</v>
      </c>
      <c r="K480" s="64"/>
      <c r="L480" s="58">
        <v>-231906.39999999997</v>
      </c>
      <c r="M480" s="33">
        <v>49822.380000000005</v>
      </c>
    </row>
    <row r="481" spans="1:13" x14ac:dyDescent="0.25">
      <c r="A481" s="15">
        <v>47</v>
      </c>
      <c r="B481" s="53">
        <v>1985</v>
      </c>
      <c r="C481" s="36" t="s">
        <v>51</v>
      </c>
      <c r="D481" s="9">
        <v>0.15000000000145519</v>
      </c>
      <c r="E481" s="64"/>
      <c r="F481" s="64"/>
      <c r="G481" s="58">
        <v>0.15000000000145519</v>
      </c>
      <c r="H481" s="32"/>
      <c r="I481" s="10">
        <v>0</v>
      </c>
      <c r="J481" s="64"/>
      <c r="K481" s="64"/>
      <c r="L481" s="58">
        <v>0</v>
      </c>
      <c r="M481" s="33">
        <v>0.15000000000145519</v>
      </c>
    </row>
    <row r="482" spans="1:13" x14ac:dyDescent="0.25">
      <c r="A482" s="41">
        <v>47</v>
      </c>
      <c r="B482" s="53">
        <v>1990</v>
      </c>
      <c r="C482" s="54" t="s">
        <v>52</v>
      </c>
      <c r="D482" s="9">
        <v>0</v>
      </c>
      <c r="E482" s="64"/>
      <c r="F482" s="64"/>
      <c r="G482" s="58">
        <v>0</v>
      </c>
      <c r="H482" s="32"/>
      <c r="I482" s="10">
        <v>0</v>
      </c>
      <c r="J482" s="64"/>
      <c r="K482" s="64"/>
      <c r="L482" s="58">
        <v>0</v>
      </c>
      <c r="M482" s="33">
        <v>0</v>
      </c>
    </row>
    <row r="483" spans="1:13" x14ac:dyDescent="0.25">
      <c r="A483" s="15">
        <v>47</v>
      </c>
      <c r="B483" s="53">
        <v>1995</v>
      </c>
      <c r="C483" s="36" t="s">
        <v>53</v>
      </c>
      <c r="D483" s="9">
        <v>-30320420.699999999</v>
      </c>
      <c r="E483" s="64">
        <v>-1826732</v>
      </c>
      <c r="F483" s="64"/>
      <c r="G483" s="58">
        <v>-32147152.699999999</v>
      </c>
      <c r="H483" s="32"/>
      <c r="I483" s="10">
        <v>6767388.0600000005</v>
      </c>
      <c r="J483" s="64">
        <v>558247.19999999995</v>
      </c>
      <c r="K483" s="64"/>
      <c r="L483" s="58">
        <v>7325635.2600000007</v>
      </c>
      <c r="M483" s="33">
        <v>-24821517.439999998</v>
      </c>
    </row>
    <row r="484" spans="1:13" x14ac:dyDescent="0.25">
      <c r="A484" s="15">
        <v>47</v>
      </c>
      <c r="B484" s="53">
        <v>2440</v>
      </c>
      <c r="C484" s="36" t="s">
        <v>54</v>
      </c>
      <c r="D484" s="9">
        <v>0</v>
      </c>
      <c r="E484" s="64"/>
      <c r="F484" s="64"/>
      <c r="G484" s="58">
        <v>0</v>
      </c>
      <c r="H484" s="8"/>
      <c r="I484" s="9">
        <v>0</v>
      </c>
      <c r="J484" s="64"/>
      <c r="K484" s="64"/>
      <c r="L484" s="58"/>
      <c r="M484" s="33"/>
    </row>
    <row r="485" spans="1:13" x14ac:dyDescent="0.25">
      <c r="A485" s="42"/>
      <c r="B485" s="42"/>
      <c r="C485" s="43"/>
      <c r="D485" s="9">
        <v>0</v>
      </c>
      <c r="E485" s="64"/>
      <c r="F485" s="64"/>
      <c r="G485" s="58">
        <v>0</v>
      </c>
      <c r="H485" s="8"/>
      <c r="I485" s="9">
        <v>0</v>
      </c>
      <c r="J485" s="64"/>
      <c r="K485" s="64"/>
      <c r="L485" s="58">
        <v>0</v>
      </c>
      <c r="M485" s="33">
        <v>0</v>
      </c>
    </row>
    <row r="486" spans="1:13" x14ac:dyDescent="0.25">
      <c r="A486" s="42"/>
      <c r="B486" s="42"/>
      <c r="C486" s="45" t="s">
        <v>55</v>
      </c>
      <c r="D486" s="46">
        <v>106727099.35000001</v>
      </c>
      <c r="E486" s="46">
        <v>12859627.93</v>
      </c>
      <c r="F486" s="46">
        <v>-368207.66000000003</v>
      </c>
      <c r="G486" s="46">
        <v>119218519.62000002</v>
      </c>
      <c r="H486" s="13"/>
      <c r="I486" s="46">
        <v>-51591542.060000002</v>
      </c>
      <c r="J486" s="46">
        <v>-2907744.9400000004</v>
      </c>
      <c r="K486" s="46">
        <v>80484.75</v>
      </c>
      <c r="L486" s="46">
        <v>-54418802.250000007</v>
      </c>
      <c r="M486" s="46">
        <v>64799717.370000005</v>
      </c>
    </row>
    <row r="487" spans="1:13" ht="37.5" x14ac:dyDescent="0.25">
      <c r="A487" s="42"/>
      <c r="B487" s="42"/>
      <c r="C487" s="47" t="s">
        <v>56</v>
      </c>
      <c r="D487" s="11"/>
      <c r="E487" s="44"/>
      <c r="F487" s="44"/>
      <c r="G487" s="58">
        <v>0</v>
      </c>
      <c r="H487" s="8"/>
      <c r="I487" s="9">
        <v>0</v>
      </c>
      <c r="J487" s="44"/>
      <c r="K487" s="44"/>
      <c r="L487" s="58">
        <v>0</v>
      </c>
      <c r="M487" s="33">
        <v>0</v>
      </c>
    </row>
    <row r="488" spans="1:13" ht="25.5" x14ac:dyDescent="0.25">
      <c r="A488" s="42"/>
      <c r="B488" s="42"/>
      <c r="C488" s="48" t="s">
        <v>57</v>
      </c>
      <c r="D488" s="11"/>
      <c r="E488" s="44"/>
      <c r="F488" s="44"/>
      <c r="G488" s="58">
        <v>0</v>
      </c>
      <c r="H488" s="8"/>
      <c r="I488" s="9">
        <v>0</v>
      </c>
      <c r="J488" s="44"/>
      <c r="K488" s="44"/>
      <c r="L488" s="58">
        <v>0</v>
      </c>
      <c r="M488" s="33">
        <v>0</v>
      </c>
    </row>
    <row r="489" spans="1:13" x14ac:dyDescent="0.25">
      <c r="A489" s="42"/>
      <c r="B489" s="42"/>
      <c r="C489" s="45" t="s">
        <v>58</v>
      </c>
      <c r="D489" s="46">
        <v>106727099.35000001</v>
      </c>
      <c r="E489" s="46">
        <v>12859627.93</v>
      </c>
      <c r="F489" s="46">
        <v>-368207.66000000003</v>
      </c>
      <c r="G489" s="46">
        <v>119218519.62000002</v>
      </c>
      <c r="H489" s="46"/>
      <c r="I489" s="46">
        <v>-51591542.060000002</v>
      </c>
      <c r="J489" s="46">
        <v>-2907744.9400000004</v>
      </c>
      <c r="K489" s="46">
        <v>80484.75</v>
      </c>
      <c r="L489" s="46">
        <v>-54418802.250000007</v>
      </c>
      <c r="M489" s="46">
        <v>64799717.370000005</v>
      </c>
    </row>
    <row r="490" spans="1:13" x14ac:dyDescent="0.25">
      <c r="A490" s="42"/>
      <c r="B490" s="42"/>
      <c r="C490" s="436" t="s">
        <v>59</v>
      </c>
      <c r="D490" s="437"/>
      <c r="E490" s="437"/>
      <c r="F490" s="437"/>
      <c r="G490" s="437"/>
      <c r="H490" s="437"/>
      <c r="I490" s="438"/>
      <c r="J490" s="44"/>
      <c r="K490" s="49"/>
      <c r="L490" s="60"/>
      <c r="M490" s="50"/>
    </row>
    <row r="491" spans="1:13" x14ac:dyDescent="0.25">
      <c r="A491" s="42"/>
      <c r="B491" s="42"/>
      <c r="C491" s="436" t="s">
        <v>60</v>
      </c>
      <c r="D491" s="437"/>
      <c r="E491" s="437"/>
      <c r="F491" s="437"/>
      <c r="G491" s="437"/>
      <c r="H491" s="437"/>
      <c r="I491" s="438"/>
      <c r="J491" s="46">
        <v>-2907744.9400000004</v>
      </c>
      <c r="K491" s="49"/>
      <c r="L491" s="60"/>
      <c r="M491" s="50"/>
    </row>
    <row r="492" spans="1:13" x14ac:dyDescent="0.25">
      <c r="A492" s="8"/>
      <c r="B492" s="8"/>
      <c r="C492" s="8"/>
      <c r="D492" s="8"/>
      <c r="E492" s="8"/>
      <c r="F492" s="8"/>
      <c r="G492" s="8"/>
      <c r="H492" s="8"/>
      <c r="I492" s="8"/>
      <c r="J492" s="8"/>
      <c r="K492" s="8"/>
      <c r="L492" s="8"/>
      <c r="M492" s="8"/>
    </row>
    <row r="493" spans="1:13" x14ac:dyDescent="0.25">
      <c r="A493" s="8"/>
      <c r="B493" s="8"/>
      <c r="C493" s="8"/>
      <c r="D493" s="8"/>
      <c r="E493" s="8"/>
      <c r="F493" s="8"/>
      <c r="G493" s="8"/>
      <c r="H493" s="8"/>
      <c r="I493" s="51" t="s">
        <v>61</v>
      </c>
      <c r="J493" s="55"/>
      <c r="K493" s="8"/>
      <c r="L493" s="8"/>
      <c r="M493" s="8"/>
    </row>
    <row r="494" spans="1:13" x14ac:dyDescent="0.25">
      <c r="A494" s="42">
        <v>10</v>
      </c>
      <c r="B494" s="42"/>
      <c r="C494" s="43" t="s">
        <v>62</v>
      </c>
      <c r="D494" s="8"/>
      <c r="E494" s="8"/>
      <c r="F494" s="8"/>
      <c r="G494" s="8"/>
      <c r="H494" s="8"/>
      <c r="I494" s="55" t="s">
        <v>62</v>
      </c>
      <c r="J494" s="55"/>
      <c r="K494" s="61"/>
      <c r="L494" s="8"/>
      <c r="M494" s="8"/>
    </row>
    <row r="495" spans="1:13" x14ac:dyDescent="0.25">
      <c r="A495" s="42">
        <v>8</v>
      </c>
      <c r="B495" s="42"/>
      <c r="C495" s="43" t="s">
        <v>41</v>
      </c>
      <c r="D495" s="8"/>
      <c r="E495" s="8"/>
      <c r="F495" s="8"/>
      <c r="G495" s="8"/>
      <c r="H495" s="8"/>
      <c r="I495" s="55" t="s">
        <v>41</v>
      </c>
      <c r="J495" s="55"/>
      <c r="K495" s="62"/>
      <c r="L495" s="8"/>
      <c r="M495" s="8"/>
    </row>
    <row r="496" spans="1:13" x14ac:dyDescent="0.25">
      <c r="A496" s="8"/>
      <c r="B496" s="8"/>
      <c r="C496" s="8"/>
      <c r="D496" s="8"/>
      <c r="E496" s="8"/>
      <c r="F496" s="8"/>
      <c r="G496" s="8"/>
      <c r="H496" s="8"/>
      <c r="I496" s="52" t="s">
        <v>63</v>
      </c>
      <c r="J496" s="8"/>
      <c r="K496" s="63">
        <v>-2907744.9400000004</v>
      </c>
      <c r="L496" s="8"/>
      <c r="M496" s="8"/>
    </row>
    <row r="497" spans="1:13" x14ac:dyDescent="0.25">
      <c r="A497" s="2"/>
      <c r="B497" s="2"/>
      <c r="C497" s="2"/>
      <c r="D497" s="2"/>
      <c r="E497" s="2"/>
      <c r="F497" s="2"/>
      <c r="G497" s="2"/>
      <c r="H497" s="2"/>
      <c r="I497" s="2"/>
      <c r="J497" s="2"/>
      <c r="K497" s="2"/>
      <c r="L497" s="2"/>
      <c r="M497" s="2"/>
    </row>
    <row r="498" spans="1:13" x14ac:dyDescent="0.25">
      <c r="A498" s="2"/>
      <c r="B498" s="2"/>
      <c r="C498" s="2"/>
      <c r="D498" s="2"/>
      <c r="E498" s="2"/>
      <c r="F498" s="2"/>
      <c r="G498" s="2"/>
      <c r="H498" s="2"/>
      <c r="I498" s="2"/>
      <c r="J498" s="2"/>
      <c r="K498" s="2"/>
      <c r="L498" s="2"/>
      <c r="M498" s="2"/>
    </row>
    <row r="499" spans="1:13" x14ac:dyDescent="0.25">
      <c r="A499" s="2"/>
      <c r="B499" s="2"/>
      <c r="C499" s="2"/>
      <c r="D499" s="2"/>
      <c r="E499" s="2"/>
      <c r="F499" s="2"/>
      <c r="G499" s="2"/>
      <c r="H499" s="2"/>
      <c r="I499" s="2"/>
      <c r="J499" s="2"/>
      <c r="K499" s="2"/>
      <c r="L499" s="2"/>
      <c r="M499" s="2"/>
    </row>
    <row r="500" spans="1:13" ht="18" x14ac:dyDescent="0.25">
      <c r="A500" s="439" t="s">
        <v>0</v>
      </c>
      <c r="B500" s="439"/>
      <c r="C500" s="439"/>
      <c r="D500" s="439"/>
      <c r="E500" s="439"/>
      <c r="F500" s="439"/>
      <c r="G500" s="439"/>
      <c r="H500" s="439"/>
      <c r="I500" s="439"/>
      <c r="J500" s="439"/>
      <c r="K500" s="439"/>
      <c r="L500" s="439"/>
      <c r="M500" s="439"/>
    </row>
    <row r="501" spans="1:13" ht="21" x14ac:dyDescent="0.25">
      <c r="A501" s="439" t="s">
        <v>1</v>
      </c>
      <c r="B501" s="439"/>
      <c r="C501" s="439"/>
      <c r="D501" s="439"/>
      <c r="E501" s="439"/>
      <c r="F501" s="439"/>
      <c r="G501" s="439"/>
      <c r="H501" s="439"/>
      <c r="I501" s="439"/>
      <c r="J501" s="439"/>
      <c r="K501" s="439"/>
      <c r="L501" s="439"/>
      <c r="M501" s="439"/>
    </row>
    <row r="502" spans="1:13" x14ac:dyDescent="0.25">
      <c r="A502" s="8"/>
      <c r="B502" s="8"/>
      <c r="C502" s="8"/>
      <c r="D502" s="8"/>
      <c r="E502" s="8"/>
      <c r="F502" s="8"/>
      <c r="G502" s="8"/>
      <c r="H502" s="14"/>
      <c r="I502" s="8"/>
      <c r="J502" s="8"/>
      <c r="K502" s="8"/>
      <c r="L502" s="8"/>
      <c r="M502" s="8"/>
    </row>
    <row r="503" spans="1:13" x14ac:dyDescent="0.25">
      <c r="A503" s="8"/>
      <c r="B503" s="8"/>
      <c r="C503" s="8"/>
      <c r="D503" s="8"/>
      <c r="E503" s="17" t="s">
        <v>2</v>
      </c>
      <c r="F503" s="56" t="s">
        <v>3</v>
      </c>
      <c r="G503" s="65"/>
      <c r="H503" s="14"/>
      <c r="I503" s="8"/>
      <c r="J503" s="8"/>
      <c r="K503" s="8"/>
      <c r="L503" s="8"/>
      <c r="M503" s="8"/>
    </row>
    <row r="504" spans="1:13" x14ac:dyDescent="0.25">
      <c r="A504" s="8"/>
      <c r="B504" s="8"/>
      <c r="C504" s="16"/>
      <c r="D504" s="8"/>
      <c r="E504" s="17" t="s">
        <v>4</v>
      </c>
      <c r="F504" s="19">
        <v>2016</v>
      </c>
      <c r="G504" s="20"/>
      <c r="H504" s="8"/>
      <c r="I504" s="8"/>
      <c r="J504" s="8"/>
      <c r="K504" s="8"/>
      <c r="L504" s="8"/>
      <c r="M504" s="8"/>
    </row>
    <row r="505" spans="1:13" x14ac:dyDescent="0.25">
      <c r="A505" s="8"/>
      <c r="B505" s="8"/>
      <c r="C505" s="8"/>
      <c r="D505" s="8"/>
      <c r="E505" s="8"/>
      <c r="F505" s="8"/>
      <c r="G505" s="8"/>
      <c r="H505" s="8"/>
      <c r="I505" s="8"/>
      <c r="J505" s="8"/>
      <c r="K505" s="8"/>
      <c r="L505" s="8"/>
      <c r="M505" s="8"/>
    </row>
    <row r="506" spans="1:13" x14ac:dyDescent="0.25">
      <c r="A506" s="8"/>
      <c r="B506" s="8"/>
      <c r="C506" s="8"/>
      <c r="D506" s="440" t="s">
        <v>5</v>
      </c>
      <c r="E506" s="441"/>
      <c r="F506" s="441"/>
      <c r="G506" s="442"/>
      <c r="H506" s="8"/>
      <c r="I506" s="21"/>
      <c r="J506" s="22" t="s">
        <v>6</v>
      </c>
      <c r="K506" s="22"/>
      <c r="L506" s="23"/>
      <c r="M506" s="18"/>
    </row>
    <row r="507" spans="1:13" ht="40.5" x14ac:dyDescent="0.25">
      <c r="A507" s="24" t="s">
        <v>7</v>
      </c>
      <c r="B507" s="24" t="s">
        <v>8</v>
      </c>
      <c r="C507" s="25" t="s">
        <v>9</v>
      </c>
      <c r="D507" s="24" t="s">
        <v>10</v>
      </c>
      <c r="E507" s="26" t="s">
        <v>11</v>
      </c>
      <c r="F507" s="26" t="s">
        <v>12</v>
      </c>
      <c r="G507" s="24" t="s">
        <v>13</v>
      </c>
      <c r="H507" s="27"/>
      <c r="I507" s="28" t="s">
        <v>10</v>
      </c>
      <c r="J507" s="29" t="s">
        <v>14</v>
      </c>
      <c r="K507" s="29" t="s">
        <v>12</v>
      </c>
      <c r="L507" s="30" t="s">
        <v>13</v>
      </c>
      <c r="M507" s="24" t="s">
        <v>15</v>
      </c>
    </row>
    <row r="508" spans="1:13" ht="25.5" x14ac:dyDescent="0.25">
      <c r="A508" s="15">
        <v>12</v>
      </c>
      <c r="B508" s="53">
        <v>1611</v>
      </c>
      <c r="C508" s="31" t="s">
        <v>16</v>
      </c>
      <c r="D508" s="9">
        <v>1203650.3399999996</v>
      </c>
      <c r="E508" s="73">
        <v>62150.64</v>
      </c>
      <c r="F508" s="73">
        <v>0</v>
      </c>
      <c r="G508" s="58">
        <v>1265800.9799999995</v>
      </c>
      <c r="H508" s="32"/>
      <c r="I508" s="10">
        <v>-1025477.3100000002</v>
      </c>
      <c r="J508" s="64">
        <v>-154827.5</v>
      </c>
      <c r="K508" s="64">
        <v>0</v>
      </c>
      <c r="L508" s="67">
        <v>-1180304.81</v>
      </c>
      <c r="M508" s="33">
        <v>85496.16999999946</v>
      </c>
    </row>
    <row r="509" spans="1:13" ht="25.5" x14ac:dyDescent="0.25">
      <c r="A509" s="15" t="s">
        <v>17</v>
      </c>
      <c r="B509" s="53">
        <v>1612</v>
      </c>
      <c r="C509" s="31" t="s">
        <v>18</v>
      </c>
      <c r="D509" s="9">
        <v>517173.12</v>
      </c>
      <c r="E509" s="73">
        <v>0</v>
      </c>
      <c r="F509" s="73">
        <v>0</v>
      </c>
      <c r="G509" s="58">
        <v>517173.12</v>
      </c>
      <c r="H509" s="32"/>
      <c r="I509" s="10">
        <v>-148274.29999999996</v>
      </c>
      <c r="J509" s="64">
        <v>-15729.3</v>
      </c>
      <c r="K509" s="64">
        <v>0</v>
      </c>
      <c r="L509" s="67">
        <v>-164003.59999999995</v>
      </c>
      <c r="M509" s="33">
        <v>353169.52</v>
      </c>
    </row>
    <row r="510" spans="1:13" x14ac:dyDescent="0.25">
      <c r="A510" s="15" t="s">
        <v>19</v>
      </c>
      <c r="B510" s="34">
        <v>1805</v>
      </c>
      <c r="C510" s="35" t="s">
        <v>20</v>
      </c>
      <c r="D510" s="9">
        <v>5904031.6500000013</v>
      </c>
      <c r="E510" s="73">
        <v>105732.39</v>
      </c>
      <c r="F510" s="73">
        <v>-465590.82</v>
      </c>
      <c r="G510" s="58">
        <v>5544173.2200000007</v>
      </c>
      <c r="H510" s="32"/>
      <c r="I510" s="10">
        <v>0</v>
      </c>
      <c r="J510" s="64">
        <v>0</v>
      </c>
      <c r="K510" s="64">
        <v>0</v>
      </c>
      <c r="L510" s="67">
        <v>0</v>
      </c>
      <c r="M510" s="33">
        <v>5544173.2200000007</v>
      </c>
    </row>
    <row r="511" spans="1:13" x14ac:dyDescent="0.25">
      <c r="A511" s="15">
        <v>47</v>
      </c>
      <c r="B511" s="34">
        <v>1808</v>
      </c>
      <c r="C511" s="36" t="s">
        <v>21</v>
      </c>
      <c r="D511" s="9">
        <v>0</v>
      </c>
      <c r="E511" s="64">
        <v>0</v>
      </c>
      <c r="F511" s="64">
        <v>0</v>
      </c>
      <c r="G511" s="58">
        <v>0</v>
      </c>
      <c r="H511" s="32"/>
      <c r="I511" s="10">
        <v>0</v>
      </c>
      <c r="J511" s="64">
        <v>0</v>
      </c>
      <c r="K511" s="64">
        <v>0</v>
      </c>
      <c r="L511" s="67">
        <v>0</v>
      </c>
      <c r="M511" s="33">
        <v>0</v>
      </c>
    </row>
    <row r="512" spans="1:13" x14ac:dyDescent="0.25">
      <c r="A512" s="15">
        <v>13</v>
      </c>
      <c r="B512" s="34">
        <v>1810</v>
      </c>
      <c r="C512" s="36" t="s">
        <v>22</v>
      </c>
      <c r="D512" s="9">
        <v>0</v>
      </c>
      <c r="E512" s="64"/>
      <c r="F512" s="64"/>
      <c r="G512" s="58">
        <v>0</v>
      </c>
      <c r="H512" s="32"/>
      <c r="I512" s="10">
        <v>0</v>
      </c>
      <c r="J512" s="64">
        <v>0</v>
      </c>
      <c r="K512" s="64">
        <v>0</v>
      </c>
      <c r="L512" s="67">
        <v>0</v>
      </c>
      <c r="M512" s="33">
        <v>0</v>
      </c>
    </row>
    <row r="513" spans="1:13" ht="25.5" x14ac:dyDescent="0.25">
      <c r="A513" s="15">
        <v>47</v>
      </c>
      <c r="B513" s="34">
        <v>1815</v>
      </c>
      <c r="C513" s="36" t="s">
        <v>23</v>
      </c>
      <c r="D513" s="9">
        <v>0</v>
      </c>
      <c r="E513" s="64"/>
      <c r="F513" s="64"/>
      <c r="G513" s="58">
        <v>0</v>
      </c>
      <c r="H513" s="32"/>
      <c r="I513" s="10">
        <v>0</v>
      </c>
      <c r="J513" s="64">
        <v>0</v>
      </c>
      <c r="K513" s="64">
        <v>0</v>
      </c>
      <c r="L513" s="67">
        <v>0</v>
      </c>
      <c r="M513" s="33">
        <v>0</v>
      </c>
    </row>
    <row r="514" spans="1:13" ht="25.5" x14ac:dyDescent="0.25">
      <c r="A514" s="15">
        <v>47</v>
      </c>
      <c r="B514" s="34">
        <v>1820</v>
      </c>
      <c r="C514" s="31" t="s">
        <v>24</v>
      </c>
      <c r="D514" s="9">
        <v>16838995.350000001</v>
      </c>
      <c r="E514" s="64">
        <v>98298.32</v>
      </c>
      <c r="F514" s="64">
        <v>0</v>
      </c>
      <c r="G514" s="58">
        <v>16937293.670000002</v>
      </c>
      <c r="H514" s="32"/>
      <c r="I514" s="10">
        <v>-5772305</v>
      </c>
      <c r="J514" s="64">
        <v>-537647.96</v>
      </c>
      <c r="K514" s="64">
        <v>0</v>
      </c>
      <c r="L514" s="67">
        <v>-6309952.96</v>
      </c>
      <c r="M514" s="33">
        <v>10627340.710000001</v>
      </c>
    </row>
    <row r="515" spans="1:13" x14ac:dyDescent="0.25">
      <c r="A515" s="15">
        <v>47</v>
      </c>
      <c r="B515" s="34">
        <v>1825</v>
      </c>
      <c r="C515" s="36" t="s">
        <v>25</v>
      </c>
      <c r="D515" s="9">
        <v>0</v>
      </c>
      <c r="E515" s="64"/>
      <c r="F515" s="64"/>
      <c r="G515" s="58">
        <v>0</v>
      </c>
      <c r="H515" s="32"/>
      <c r="I515" s="10">
        <v>0</v>
      </c>
      <c r="J515" s="64"/>
      <c r="K515" s="64">
        <v>0</v>
      </c>
      <c r="L515" s="67">
        <v>0</v>
      </c>
      <c r="M515" s="33">
        <v>0</v>
      </c>
    </row>
    <row r="516" spans="1:13" x14ac:dyDescent="0.25">
      <c r="A516" s="15">
        <v>47</v>
      </c>
      <c r="B516" s="34">
        <v>1830</v>
      </c>
      <c r="C516" s="36" t="s">
        <v>26</v>
      </c>
      <c r="D516" s="9">
        <v>20260967.304765198</v>
      </c>
      <c r="E516" s="64">
        <v>5267334.34</v>
      </c>
      <c r="F516" s="64">
        <v>0</v>
      </c>
      <c r="G516" s="58">
        <v>25528301.644765198</v>
      </c>
      <c r="H516" s="32"/>
      <c r="I516" s="10">
        <v>-9302166.8678088896</v>
      </c>
      <c r="J516" s="64">
        <v>-531348.31000000006</v>
      </c>
      <c r="K516" s="64">
        <v>0</v>
      </c>
      <c r="L516" s="67">
        <v>-9833515.1778088901</v>
      </c>
      <c r="M516" s="33">
        <v>15694786.466956308</v>
      </c>
    </row>
    <row r="517" spans="1:13" x14ac:dyDescent="0.25">
      <c r="A517" s="15">
        <v>47</v>
      </c>
      <c r="B517" s="34">
        <v>1835</v>
      </c>
      <c r="C517" s="36" t="s">
        <v>27</v>
      </c>
      <c r="D517" s="9">
        <v>21091133.821293086</v>
      </c>
      <c r="E517" s="64">
        <v>1433502.85</v>
      </c>
      <c r="F517" s="64">
        <v>0</v>
      </c>
      <c r="G517" s="58">
        <v>22524636.671293087</v>
      </c>
      <c r="H517" s="32"/>
      <c r="I517" s="10">
        <v>-10308222.326724183</v>
      </c>
      <c r="J517" s="64">
        <v>-1080826.6399999999</v>
      </c>
      <c r="K517" s="64">
        <v>0</v>
      </c>
      <c r="L517" s="67">
        <v>-11389048.966724183</v>
      </c>
      <c r="M517" s="33">
        <v>11135587.704568904</v>
      </c>
    </row>
    <row r="518" spans="1:13" x14ac:dyDescent="0.25">
      <c r="A518" s="15">
        <v>47</v>
      </c>
      <c r="B518" s="34">
        <v>1840</v>
      </c>
      <c r="C518" s="36" t="s">
        <v>28</v>
      </c>
      <c r="D518" s="9">
        <v>10166236.743031695</v>
      </c>
      <c r="E518" s="64">
        <v>664373.03</v>
      </c>
      <c r="F518" s="64">
        <v>0</v>
      </c>
      <c r="G518" s="58">
        <v>10830609.773031695</v>
      </c>
      <c r="H518" s="32"/>
      <c r="I518" s="10">
        <v>-5349919.8359827017</v>
      </c>
      <c r="J518" s="64">
        <v>-183358.53</v>
      </c>
      <c r="K518" s="64">
        <v>0</v>
      </c>
      <c r="L518" s="67">
        <v>-5533278.365982702</v>
      </c>
      <c r="M518" s="33">
        <v>5297331.4070489928</v>
      </c>
    </row>
    <row r="519" spans="1:13" x14ac:dyDescent="0.25">
      <c r="A519" s="15">
        <v>47</v>
      </c>
      <c r="B519" s="34">
        <v>1845</v>
      </c>
      <c r="C519" s="36" t="s">
        <v>29</v>
      </c>
      <c r="D519" s="9">
        <v>27269772.53256318</v>
      </c>
      <c r="E519" s="64">
        <v>558458.66</v>
      </c>
      <c r="F519" s="64">
        <v>0</v>
      </c>
      <c r="G519" s="58">
        <v>27828231.19256318</v>
      </c>
      <c r="H519" s="32"/>
      <c r="I519" s="10">
        <v>-15834698.741640197</v>
      </c>
      <c r="J519" s="64">
        <v>-1068213.6599999999</v>
      </c>
      <c r="K519" s="64">
        <v>0</v>
      </c>
      <c r="L519" s="67">
        <v>-16902912.401640195</v>
      </c>
      <c r="M519" s="33">
        <v>10925318.790922984</v>
      </c>
    </row>
    <row r="520" spans="1:13" x14ac:dyDescent="0.25">
      <c r="A520" s="15">
        <v>47</v>
      </c>
      <c r="B520" s="34">
        <v>1850</v>
      </c>
      <c r="C520" s="36" t="s">
        <v>30</v>
      </c>
      <c r="D520" s="9">
        <v>20011914.693509512</v>
      </c>
      <c r="E520" s="64">
        <v>530989.27</v>
      </c>
      <c r="F520" s="64">
        <v>0</v>
      </c>
      <c r="G520" s="58">
        <v>20542903.963509511</v>
      </c>
      <c r="H520" s="32"/>
      <c r="I520" s="10">
        <v>-9961852.1404603068</v>
      </c>
      <c r="J520" s="64">
        <v>-695135.04</v>
      </c>
      <c r="K520" s="64">
        <v>0</v>
      </c>
      <c r="L520" s="67">
        <v>-10656987.180460308</v>
      </c>
      <c r="M520" s="33">
        <v>9885916.7830492035</v>
      </c>
    </row>
    <row r="521" spans="1:13" x14ac:dyDescent="0.25">
      <c r="A521" s="15">
        <v>47</v>
      </c>
      <c r="B521" s="34">
        <v>1855</v>
      </c>
      <c r="C521" s="36" t="s">
        <v>31</v>
      </c>
      <c r="D521" s="9">
        <v>11245190.636193892</v>
      </c>
      <c r="E521" s="64">
        <v>536932.9</v>
      </c>
      <c r="F521" s="64">
        <v>0</v>
      </c>
      <c r="G521" s="58">
        <v>11782123.536193892</v>
      </c>
      <c r="H521" s="32"/>
      <c r="I521" s="10">
        <v>-3402768.6225695722</v>
      </c>
      <c r="J521" s="64">
        <v>-460871.03</v>
      </c>
      <c r="K521" s="64">
        <v>0</v>
      </c>
      <c r="L521" s="67">
        <v>-3863639.6525695724</v>
      </c>
      <c r="M521" s="33">
        <v>7918483.8836243199</v>
      </c>
    </row>
    <row r="522" spans="1:13" x14ac:dyDescent="0.25">
      <c r="A522" s="15">
        <v>47</v>
      </c>
      <c r="B522" s="34">
        <v>1860</v>
      </c>
      <c r="C522" s="36" t="s">
        <v>32</v>
      </c>
      <c r="D522" s="9">
        <v>3502271.0004646732</v>
      </c>
      <c r="E522" s="64">
        <v>18600.45</v>
      </c>
      <c r="F522" s="64">
        <v>0</v>
      </c>
      <c r="G522" s="58">
        <v>3520871.4504646733</v>
      </c>
      <c r="H522" s="32"/>
      <c r="I522" s="10">
        <v>-1758651.9191713003</v>
      </c>
      <c r="J522" s="64">
        <v>-123096.42</v>
      </c>
      <c r="K522" s="64">
        <v>0</v>
      </c>
      <c r="L522" s="67">
        <v>-1881748.3391713002</v>
      </c>
      <c r="M522" s="33">
        <v>1639123.1112933732</v>
      </c>
    </row>
    <row r="523" spans="1:13" x14ac:dyDescent="0.25">
      <c r="A523" s="15">
        <v>47</v>
      </c>
      <c r="B523" s="34">
        <v>1860</v>
      </c>
      <c r="C523" s="35" t="s">
        <v>33</v>
      </c>
      <c r="D523" s="9">
        <v>7743300.7881787755</v>
      </c>
      <c r="E523" s="64">
        <v>301496.78999999998</v>
      </c>
      <c r="F523" s="64">
        <v>-90572.54</v>
      </c>
      <c r="G523" s="58">
        <v>7954225.0381787755</v>
      </c>
      <c r="H523" s="32"/>
      <c r="I523" s="10">
        <v>-3282116.115642854</v>
      </c>
      <c r="J523" s="64">
        <v>-536859.98</v>
      </c>
      <c r="K523" s="64">
        <v>50421.53</v>
      </c>
      <c r="L523" s="67">
        <v>-3768554.5656428542</v>
      </c>
      <c r="M523" s="33">
        <v>4185670.4725359213</v>
      </c>
    </row>
    <row r="524" spans="1:13" x14ac:dyDescent="0.25">
      <c r="A524" s="15" t="s">
        <v>19</v>
      </c>
      <c r="B524" s="34">
        <v>1905</v>
      </c>
      <c r="C524" s="35" t="s">
        <v>20</v>
      </c>
      <c r="D524" s="9">
        <v>0</v>
      </c>
      <c r="E524" s="64"/>
      <c r="F524" s="64"/>
      <c r="G524" s="58">
        <v>0</v>
      </c>
      <c r="H524" s="32"/>
      <c r="I524" s="10">
        <v>0</v>
      </c>
      <c r="J524" s="64">
        <v>0</v>
      </c>
      <c r="K524" s="64">
        <v>0</v>
      </c>
      <c r="L524" s="67">
        <v>0</v>
      </c>
      <c r="M524" s="33">
        <v>0</v>
      </c>
    </row>
    <row r="525" spans="1:13" x14ac:dyDescent="0.25">
      <c r="A525" s="15">
        <v>47</v>
      </c>
      <c r="B525" s="34">
        <v>1908</v>
      </c>
      <c r="C525" s="36" t="s">
        <v>34</v>
      </c>
      <c r="D525" s="9">
        <v>297147.52000000008</v>
      </c>
      <c r="E525" s="64"/>
      <c r="F525" s="64"/>
      <c r="G525" s="58">
        <v>297147.52000000008</v>
      </c>
      <c r="H525" s="32"/>
      <c r="I525" s="10">
        <v>-105638.65</v>
      </c>
      <c r="J525" s="64">
        <v>-9083.69</v>
      </c>
      <c r="K525" s="64">
        <v>0</v>
      </c>
      <c r="L525" s="67">
        <v>-114722.34</v>
      </c>
      <c r="M525" s="33">
        <v>182425.18000000008</v>
      </c>
    </row>
    <row r="526" spans="1:13" x14ac:dyDescent="0.25">
      <c r="A526" s="15">
        <v>13</v>
      </c>
      <c r="B526" s="34">
        <v>1910</v>
      </c>
      <c r="C526" s="36" t="s">
        <v>22</v>
      </c>
      <c r="D526" s="9">
        <v>1308469.9600000002</v>
      </c>
      <c r="E526" s="64">
        <v>19315.84</v>
      </c>
      <c r="F526" s="64"/>
      <c r="G526" s="58">
        <v>1327785.8000000003</v>
      </c>
      <c r="H526" s="32"/>
      <c r="I526" s="10">
        <v>-987708.5</v>
      </c>
      <c r="J526" s="64">
        <v>-91029.71</v>
      </c>
      <c r="K526" s="64">
        <v>0</v>
      </c>
      <c r="L526" s="67">
        <v>-1078738.21</v>
      </c>
      <c r="M526" s="33">
        <v>249047.59000000032</v>
      </c>
    </row>
    <row r="527" spans="1:13" ht="25.5" x14ac:dyDescent="0.25">
      <c r="A527" s="15">
        <v>8</v>
      </c>
      <c r="B527" s="34">
        <v>1915</v>
      </c>
      <c r="C527" s="36" t="s">
        <v>35</v>
      </c>
      <c r="D527" s="9">
        <v>248672.84000000008</v>
      </c>
      <c r="E527" s="64">
        <v>32463.06</v>
      </c>
      <c r="F527" s="64"/>
      <c r="G527" s="58">
        <v>281135.90000000008</v>
      </c>
      <c r="H527" s="32"/>
      <c r="I527" s="10">
        <v>-158146.82999999996</v>
      </c>
      <c r="J527" s="64">
        <v>-24615.279999999999</v>
      </c>
      <c r="K527" s="64">
        <v>0</v>
      </c>
      <c r="L527" s="67">
        <v>-182762.10999999996</v>
      </c>
      <c r="M527" s="33">
        <v>98373.790000000125</v>
      </c>
    </row>
    <row r="528" spans="1:13" ht="25.5" x14ac:dyDescent="0.25">
      <c r="A528" s="15">
        <v>8</v>
      </c>
      <c r="B528" s="34">
        <v>1915</v>
      </c>
      <c r="C528" s="36" t="s">
        <v>36</v>
      </c>
      <c r="D528" s="9">
        <v>0</v>
      </c>
      <c r="E528" s="64"/>
      <c r="F528" s="64"/>
      <c r="G528" s="58">
        <v>0</v>
      </c>
      <c r="H528" s="32"/>
      <c r="I528" s="10">
        <v>0</v>
      </c>
      <c r="J528" s="64">
        <v>0</v>
      </c>
      <c r="K528" s="64">
        <v>0</v>
      </c>
      <c r="L528" s="67">
        <v>0</v>
      </c>
      <c r="M528" s="33">
        <v>0</v>
      </c>
    </row>
    <row r="529" spans="1:15" x14ac:dyDescent="0.25">
      <c r="A529" s="15">
        <v>10</v>
      </c>
      <c r="B529" s="34">
        <v>1920</v>
      </c>
      <c r="C529" s="36" t="s">
        <v>37</v>
      </c>
      <c r="D529" s="9">
        <v>503139.23999999993</v>
      </c>
      <c r="E529" s="64">
        <v>35798.89</v>
      </c>
      <c r="F529" s="64"/>
      <c r="G529" s="58">
        <v>538938.12999999989</v>
      </c>
      <c r="H529" s="32"/>
      <c r="I529" s="10">
        <v>-330725.53000000003</v>
      </c>
      <c r="J529" s="64">
        <v>-80606.95</v>
      </c>
      <c r="K529" s="64">
        <v>0</v>
      </c>
      <c r="L529" s="67">
        <v>-411332.48000000004</v>
      </c>
      <c r="M529" s="33">
        <v>127605.64999999985</v>
      </c>
    </row>
    <row r="530" spans="1:15" ht="25.5" x14ac:dyDescent="0.25">
      <c r="A530" s="15">
        <v>45</v>
      </c>
      <c r="B530" s="37">
        <v>1920</v>
      </c>
      <c r="C530" s="31" t="s">
        <v>38</v>
      </c>
      <c r="D530" s="9">
        <v>0</v>
      </c>
      <c r="E530" s="64"/>
      <c r="F530" s="64"/>
      <c r="G530" s="58">
        <v>0</v>
      </c>
      <c r="H530" s="32"/>
      <c r="I530" s="10">
        <v>0</v>
      </c>
      <c r="J530" s="64">
        <v>0</v>
      </c>
      <c r="K530" s="64">
        <v>0</v>
      </c>
      <c r="L530" s="67">
        <v>0</v>
      </c>
      <c r="M530" s="33">
        <v>0</v>
      </c>
    </row>
    <row r="531" spans="1:15" ht="25.5" x14ac:dyDescent="0.25">
      <c r="A531" s="15">
        <v>45.1</v>
      </c>
      <c r="B531" s="37">
        <v>1920</v>
      </c>
      <c r="C531" s="31" t="s">
        <v>39</v>
      </c>
      <c r="D531" s="9">
        <v>0</v>
      </c>
      <c r="E531" s="64"/>
      <c r="F531" s="64"/>
      <c r="G531" s="58">
        <v>0</v>
      </c>
      <c r="H531" s="32"/>
      <c r="I531" s="10">
        <v>0</v>
      </c>
      <c r="J531" s="64">
        <v>0</v>
      </c>
      <c r="K531" s="64">
        <v>0</v>
      </c>
      <c r="L531" s="67">
        <v>0</v>
      </c>
      <c r="M531" s="33">
        <v>0</v>
      </c>
    </row>
    <row r="532" spans="1:15" x14ac:dyDescent="0.25">
      <c r="A532" s="15">
        <v>10</v>
      </c>
      <c r="B532" s="53">
        <v>1930</v>
      </c>
      <c r="C532" s="36" t="s">
        <v>40</v>
      </c>
      <c r="D532" s="9">
        <v>3028182.14</v>
      </c>
      <c r="E532" s="64">
        <v>272888.53999999998</v>
      </c>
      <c r="F532" s="64"/>
      <c r="G532" s="58">
        <v>3301070.68</v>
      </c>
      <c r="H532" s="32"/>
      <c r="I532" s="10">
        <v>-2361112.5699999994</v>
      </c>
      <c r="J532" s="64">
        <v>-247889.83</v>
      </c>
      <c r="K532" s="64">
        <v>0</v>
      </c>
      <c r="L532" s="67">
        <v>-2609002.3999999994</v>
      </c>
      <c r="M532" s="33">
        <v>692068.28000000073</v>
      </c>
    </row>
    <row r="533" spans="1:15" x14ac:dyDescent="0.25">
      <c r="A533" s="15">
        <v>8</v>
      </c>
      <c r="B533" s="53">
        <v>1935</v>
      </c>
      <c r="C533" s="36" t="s">
        <v>41</v>
      </c>
      <c r="D533" s="9">
        <v>108487.80000000002</v>
      </c>
      <c r="E533" s="64"/>
      <c r="F533" s="64"/>
      <c r="G533" s="58">
        <v>108487.80000000002</v>
      </c>
      <c r="H533" s="32"/>
      <c r="I533" s="10">
        <v>-74591.539999999994</v>
      </c>
      <c r="J533" s="64">
        <v>-4818.5</v>
      </c>
      <c r="K533" s="64">
        <v>0</v>
      </c>
      <c r="L533" s="67">
        <v>-79410.039999999994</v>
      </c>
      <c r="M533" s="33">
        <v>29077.760000000024</v>
      </c>
    </row>
    <row r="534" spans="1:15" x14ac:dyDescent="0.25">
      <c r="A534" s="15">
        <v>8</v>
      </c>
      <c r="B534" s="53">
        <v>1940</v>
      </c>
      <c r="C534" s="36" t="s">
        <v>42</v>
      </c>
      <c r="D534" s="9">
        <v>319356.74999999994</v>
      </c>
      <c r="E534" s="64">
        <v>11656.08</v>
      </c>
      <c r="F534" s="64"/>
      <c r="G534" s="58">
        <v>331012.82999999996</v>
      </c>
      <c r="H534" s="32"/>
      <c r="I534" s="10">
        <v>-190482.15000000005</v>
      </c>
      <c r="J534" s="64">
        <v>-24402.22</v>
      </c>
      <c r="K534" s="64">
        <v>0</v>
      </c>
      <c r="L534" s="67">
        <v>-214884.37000000005</v>
      </c>
      <c r="M534" s="33">
        <v>116128.4599999999</v>
      </c>
    </row>
    <row r="535" spans="1:15" x14ac:dyDescent="0.25">
      <c r="A535" s="15">
        <v>8</v>
      </c>
      <c r="B535" s="53">
        <v>1945</v>
      </c>
      <c r="C535" s="36" t="s">
        <v>43</v>
      </c>
      <c r="D535" s="9">
        <v>98308.66</v>
      </c>
      <c r="E535" s="64"/>
      <c r="F535" s="64"/>
      <c r="G535" s="58">
        <v>98308.66</v>
      </c>
      <c r="H535" s="32"/>
      <c r="I535" s="10">
        <v>-90613.810000000012</v>
      </c>
      <c r="J535" s="64">
        <v>-5636.81</v>
      </c>
      <c r="K535" s="64">
        <v>0</v>
      </c>
      <c r="L535" s="67">
        <v>-96250.62000000001</v>
      </c>
      <c r="M535" s="33">
        <v>2058.0399999999936</v>
      </c>
    </row>
    <row r="536" spans="1:15" x14ac:dyDescent="0.25">
      <c r="A536" s="15">
        <v>8</v>
      </c>
      <c r="B536" s="53">
        <v>1950</v>
      </c>
      <c r="C536" s="36" t="s">
        <v>44</v>
      </c>
      <c r="D536" s="9">
        <v>0</v>
      </c>
      <c r="E536" s="64"/>
      <c r="F536" s="64"/>
      <c r="G536" s="58">
        <v>0</v>
      </c>
      <c r="H536" s="32"/>
      <c r="I536" s="10">
        <v>0</v>
      </c>
      <c r="J536" s="64">
        <v>0</v>
      </c>
      <c r="K536" s="64">
        <v>0</v>
      </c>
      <c r="L536" s="67">
        <v>0</v>
      </c>
      <c r="M536" s="33">
        <v>0</v>
      </c>
    </row>
    <row r="537" spans="1:15" x14ac:dyDescent="0.25">
      <c r="A537" s="15">
        <v>8</v>
      </c>
      <c r="B537" s="53">
        <v>1955</v>
      </c>
      <c r="C537" s="36" t="s">
        <v>45</v>
      </c>
      <c r="D537" s="9">
        <v>0</v>
      </c>
      <c r="E537" s="64"/>
      <c r="F537" s="64"/>
      <c r="G537" s="58">
        <v>0</v>
      </c>
      <c r="H537" s="32"/>
      <c r="I537" s="10">
        <v>0</v>
      </c>
      <c r="J537" s="64">
        <v>0</v>
      </c>
      <c r="K537" s="64">
        <v>0</v>
      </c>
      <c r="L537" s="67">
        <v>0</v>
      </c>
      <c r="M537" s="33">
        <v>0</v>
      </c>
    </row>
    <row r="538" spans="1:15" ht="25.5" x14ac:dyDescent="0.25">
      <c r="A538" s="38">
        <v>8</v>
      </c>
      <c r="B538" s="37">
        <v>1955</v>
      </c>
      <c r="C538" s="39" t="s">
        <v>46</v>
      </c>
      <c r="D538" s="9">
        <v>0</v>
      </c>
      <c r="E538" s="64"/>
      <c r="F538" s="64"/>
      <c r="G538" s="58">
        <v>0</v>
      </c>
      <c r="H538" s="32"/>
      <c r="I538" s="10">
        <v>0</v>
      </c>
      <c r="J538" s="64">
        <v>0</v>
      </c>
      <c r="K538" s="64">
        <v>0</v>
      </c>
      <c r="L538" s="67">
        <v>0</v>
      </c>
      <c r="M538" s="33">
        <v>0</v>
      </c>
    </row>
    <row r="539" spans="1:15" x14ac:dyDescent="0.25">
      <c r="A539" s="38">
        <v>8</v>
      </c>
      <c r="B539" s="40">
        <v>1960</v>
      </c>
      <c r="C539" s="31" t="s">
        <v>47</v>
      </c>
      <c r="D539" s="9">
        <v>0</v>
      </c>
      <c r="E539" s="64"/>
      <c r="F539" s="64"/>
      <c r="G539" s="58">
        <v>0</v>
      </c>
      <c r="H539" s="32"/>
      <c r="I539" s="10">
        <v>0</v>
      </c>
      <c r="J539" s="64">
        <v>0</v>
      </c>
      <c r="K539" s="64">
        <v>0</v>
      </c>
      <c r="L539" s="67">
        <v>0</v>
      </c>
      <c r="M539" s="33">
        <v>0</v>
      </c>
    </row>
    <row r="540" spans="1:15" ht="25.5" x14ac:dyDescent="0.25">
      <c r="A540" s="41">
        <v>47</v>
      </c>
      <c r="B540" s="40">
        <v>1970</v>
      </c>
      <c r="C540" s="36" t="s">
        <v>48</v>
      </c>
      <c r="D540" s="9">
        <v>0</v>
      </c>
      <c r="E540" s="64"/>
      <c r="F540" s="64"/>
      <c r="G540" s="58">
        <v>0</v>
      </c>
      <c r="H540" s="32"/>
      <c r="I540" s="10">
        <v>0</v>
      </c>
      <c r="J540" s="64">
        <v>0</v>
      </c>
      <c r="K540" s="64">
        <v>0</v>
      </c>
      <c r="L540" s="67">
        <v>0</v>
      </c>
      <c r="M540" s="33">
        <v>0</v>
      </c>
    </row>
    <row r="541" spans="1:15" ht="25.5" x14ac:dyDescent="0.25">
      <c r="A541" s="15">
        <v>47</v>
      </c>
      <c r="B541" s="53">
        <v>1975</v>
      </c>
      <c r="C541" s="36" t="s">
        <v>49</v>
      </c>
      <c r="D541" s="9">
        <v>0</v>
      </c>
      <c r="E541" s="64"/>
      <c r="F541" s="64"/>
      <c r="G541" s="58">
        <v>0</v>
      </c>
      <c r="H541" s="32"/>
      <c r="I541" s="10">
        <v>0</v>
      </c>
      <c r="J541" s="64">
        <v>0</v>
      </c>
      <c r="K541" s="64">
        <v>0</v>
      </c>
      <c r="L541" s="67">
        <v>0</v>
      </c>
      <c r="M541" s="33">
        <v>0</v>
      </c>
    </row>
    <row r="542" spans="1:15" x14ac:dyDescent="0.25">
      <c r="A542" s="15">
        <v>47</v>
      </c>
      <c r="B542" s="53">
        <v>1980</v>
      </c>
      <c r="C542" s="36" t="s">
        <v>50</v>
      </c>
      <c r="D542" s="9">
        <v>281728.77999999997</v>
      </c>
      <c r="E542" s="64"/>
      <c r="F542" s="64"/>
      <c r="G542" s="58">
        <v>281728.77999999997</v>
      </c>
      <c r="H542" s="32"/>
      <c r="I542" s="10">
        <v>-240576.86999999994</v>
      </c>
      <c r="J542" s="64">
        <v>-12456.59</v>
      </c>
      <c r="K542" s="64">
        <v>0</v>
      </c>
      <c r="L542" s="67">
        <v>-253033.45999999993</v>
      </c>
      <c r="M542" s="33">
        <v>28695.320000000036</v>
      </c>
      <c r="O542" s="7"/>
    </row>
    <row r="543" spans="1:15" x14ac:dyDescent="0.25">
      <c r="A543" s="15">
        <v>47</v>
      </c>
      <c r="B543" s="53">
        <v>1985</v>
      </c>
      <c r="C543" s="36" t="s">
        <v>51</v>
      </c>
      <c r="D543" s="9">
        <v>0.15000000000145519</v>
      </c>
      <c r="E543" s="64"/>
      <c r="F543" s="64"/>
      <c r="G543" s="58">
        <v>0.15000000000145519</v>
      </c>
      <c r="H543" s="32"/>
      <c r="I543" s="10">
        <v>0</v>
      </c>
      <c r="J543" s="64">
        <v>0</v>
      </c>
      <c r="K543" s="64">
        <v>0</v>
      </c>
      <c r="L543" s="67">
        <v>0</v>
      </c>
      <c r="M543" s="33">
        <v>0.15000000000145519</v>
      </c>
      <c r="O543" s="7"/>
    </row>
    <row r="544" spans="1:15" x14ac:dyDescent="0.25">
      <c r="A544" s="41">
        <v>47</v>
      </c>
      <c r="B544" s="53">
        <v>1990</v>
      </c>
      <c r="C544" s="54" t="s">
        <v>52</v>
      </c>
      <c r="D544" s="9">
        <v>0</v>
      </c>
      <c r="E544" s="64"/>
      <c r="F544" s="64"/>
      <c r="G544" s="58">
        <v>0</v>
      </c>
      <c r="H544" s="32"/>
      <c r="I544" s="10">
        <v>0</v>
      </c>
      <c r="J544" s="64">
        <v>0</v>
      </c>
      <c r="K544" s="64">
        <v>0</v>
      </c>
      <c r="L544" s="67">
        <v>0</v>
      </c>
      <c r="M544" s="33">
        <v>0</v>
      </c>
      <c r="O544" s="7"/>
    </row>
    <row r="545" spans="1:16" x14ac:dyDescent="0.25">
      <c r="A545" s="15">
        <v>47</v>
      </c>
      <c r="B545" s="53">
        <v>1995</v>
      </c>
      <c r="C545" s="36" t="s">
        <v>53</v>
      </c>
      <c r="D545" s="9">
        <v>-32147152.699999999</v>
      </c>
      <c r="E545" s="64">
        <v>-6438452.5899999999</v>
      </c>
      <c r="F545" s="64"/>
      <c r="G545" s="58">
        <v>-38585605.289999999</v>
      </c>
      <c r="H545" s="32"/>
      <c r="I545" s="10">
        <v>9721706.4399999995</v>
      </c>
      <c r="J545" s="64">
        <v>1330445.4900000002</v>
      </c>
      <c r="K545" s="64">
        <v>0</v>
      </c>
      <c r="L545" s="67">
        <v>11052151.93</v>
      </c>
      <c r="M545" s="33">
        <v>-27533453.359999999</v>
      </c>
      <c r="O545" s="7"/>
      <c r="P545" s="3"/>
    </row>
    <row r="546" spans="1:16" x14ac:dyDescent="0.25">
      <c r="A546" s="15">
        <v>47</v>
      </c>
      <c r="B546" s="53">
        <v>2440</v>
      </c>
      <c r="C546" s="36" t="s">
        <v>54</v>
      </c>
      <c r="D546" s="9">
        <v>0</v>
      </c>
      <c r="E546" s="64"/>
      <c r="F546" s="64"/>
      <c r="G546" s="58">
        <v>0</v>
      </c>
      <c r="H546" s="8"/>
      <c r="I546" s="10">
        <v>0</v>
      </c>
      <c r="J546" s="64">
        <v>0</v>
      </c>
      <c r="K546" s="64">
        <v>0</v>
      </c>
      <c r="L546" s="67">
        <v>0</v>
      </c>
      <c r="M546" s="33">
        <v>0</v>
      </c>
      <c r="O546" s="7"/>
    </row>
    <row r="547" spans="1:16" x14ac:dyDescent="0.25">
      <c r="A547" s="42"/>
      <c r="B547" s="42"/>
      <c r="C547" s="43"/>
      <c r="D547" s="9">
        <v>0</v>
      </c>
      <c r="E547" s="64"/>
      <c r="F547" s="64"/>
      <c r="G547" s="58">
        <v>0</v>
      </c>
      <c r="H547" s="8"/>
      <c r="I547" s="10">
        <v>0</v>
      </c>
      <c r="J547" s="64">
        <v>0</v>
      </c>
      <c r="K547" s="64"/>
      <c r="L547" s="67">
        <v>0</v>
      </c>
      <c r="M547" s="33">
        <v>0</v>
      </c>
      <c r="O547" s="7"/>
    </row>
    <row r="548" spans="1:16" x14ac:dyDescent="0.25">
      <c r="A548" s="42"/>
      <c r="B548" s="42"/>
      <c r="C548" s="45" t="s">
        <v>55</v>
      </c>
      <c r="D548" s="46">
        <v>119800979.12000005</v>
      </c>
      <c r="E548" s="46">
        <v>3511539.459999999</v>
      </c>
      <c r="F548" s="46">
        <v>-556163.36</v>
      </c>
      <c r="G548" s="46">
        <v>122756355.22000009</v>
      </c>
      <c r="H548" s="46"/>
      <c r="I548" s="46">
        <v>-60964343.190000013</v>
      </c>
      <c r="J548" s="46">
        <v>-4558008.459999999</v>
      </c>
      <c r="K548" s="46">
        <v>50421.53</v>
      </c>
      <c r="L548" s="46">
        <v>-65471930.120000012</v>
      </c>
      <c r="M548" s="46">
        <v>57284425.100000039</v>
      </c>
      <c r="O548" s="7"/>
    </row>
    <row r="549" spans="1:16" ht="37.5" x14ac:dyDescent="0.25">
      <c r="A549" s="42"/>
      <c r="B549" s="42"/>
      <c r="C549" s="47" t="s">
        <v>56</v>
      </c>
      <c r="D549" s="11"/>
      <c r="E549" s="44"/>
      <c r="F549" s="44"/>
      <c r="G549" s="58">
        <v>0</v>
      </c>
      <c r="H549" s="8"/>
      <c r="I549" s="11"/>
      <c r="J549" s="44"/>
      <c r="K549" s="44"/>
      <c r="L549" s="58">
        <v>0</v>
      </c>
      <c r="M549" s="33">
        <v>0</v>
      </c>
    </row>
    <row r="550" spans="1:16" ht="25.5" x14ac:dyDescent="0.25">
      <c r="A550" s="42"/>
      <c r="B550" s="42"/>
      <c r="C550" s="48" t="s">
        <v>57</v>
      </c>
      <c r="D550" s="11"/>
      <c r="E550" s="44"/>
      <c r="F550" s="44"/>
      <c r="G550" s="58">
        <v>0</v>
      </c>
      <c r="H550" s="8"/>
      <c r="I550" s="11"/>
      <c r="J550" s="44"/>
      <c r="K550" s="44"/>
      <c r="L550" s="58">
        <v>0</v>
      </c>
      <c r="M550" s="33">
        <v>0</v>
      </c>
    </row>
    <row r="551" spans="1:16" x14ac:dyDescent="0.25">
      <c r="A551" s="42"/>
      <c r="B551" s="42"/>
      <c r="C551" s="45" t="s">
        <v>58</v>
      </c>
      <c r="D551" s="46">
        <v>119800979.12000005</v>
      </c>
      <c r="E551" s="46">
        <v>3511539.459999999</v>
      </c>
      <c r="F551" s="46">
        <v>-556163.36</v>
      </c>
      <c r="G551" s="46">
        <v>122756355.22000009</v>
      </c>
      <c r="H551" s="46"/>
      <c r="I551" s="46">
        <v>-60964343.190000013</v>
      </c>
      <c r="J551" s="46">
        <v>-4558008.459999999</v>
      </c>
      <c r="K551" s="46">
        <v>50421.53</v>
      </c>
      <c r="L551" s="46">
        <v>-65471930.120000012</v>
      </c>
      <c r="M551" s="46">
        <v>57284425.100000039</v>
      </c>
    </row>
    <row r="552" spans="1:16" x14ac:dyDescent="0.25">
      <c r="A552" s="42"/>
      <c r="B552" s="42"/>
      <c r="C552" s="436" t="s">
        <v>59</v>
      </c>
      <c r="D552" s="437"/>
      <c r="E552" s="437"/>
      <c r="F552" s="437"/>
      <c r="G552" s="437"/>
      <c r="H552" s="437"/>
      <c r="I552" s="438"/>
      <c r="J552" s="44"/>
      <c r="K552" s="49"/>
      <c r="L552" s="60"/>
      <c r="M552" s="50"/>
    </row>
    <row r="553" spans="1:16" x14ac:dyDescent="0.25">
      <c r="A553" s="42"/>
      <c r="B553" s="42"/>
      <c r="C553" s="436" t="s">
        <v>60</v>
      </c>
      <c r="D553" s="437"/>
      <c r="E553" s="437"/>
      <c r="F553" s="437"/>
      <c r="G553" s="437"/>
      <c r="H553" s="437"/>
      <c r="I553" s="438"/>
      <c r="J553" s="46">
        <v>-4558008.459999999</v>
      </c>
      <c r="K553" s="49"/>
      <c r="L553" s="60"/>
      <c r="M553" s="50"/>
    </row>
    <row r="554" spans="1:16" x14ac:dyDescent="0.25">
      <c r="A554" s="8"/>
      <c r="B554" s="8"/>
      <c r="C554" s="8"/>
      <c r="D554" s="8"/>
      <c r="E554" s="8"/>
      <c r="F554" s="8"/>
      <c r="G554" s="8"/>
      <c r="H554" s="8"/>
      <c r="I554" s="8"/>
      <c r="J554" s="8"/>
      <c r="K554" s="8"/>
      <c r="L554" s="8"/>
      <c r="M554" s="8"/>
    </row>
    <row r="555" spans="1:16" x14ac:dyDescent="0.25">
      <c r="A555" s="8"/>
      <c r="B555" s="8"/>
      <c r="C555" s="8"/>
      <c r="D555" s="8"/>
      <c r="E555" s="8"/>
      <c r="F555" s="8"/>
      <c r="G555" s="8"/>
      <c r="H555" s="8"/>
      <c r="I555" s="51" t="s">
        <v>61</v>
      </c>
      <c r="J555" s="55"/>
      <c r="K555" s="8"/>
      <c r="L555" s="8"/>
      <c r="M555" s="8"/>
    </row>
    <row r="556" spans="1:16" x14ac:dyDescent="0.25">
      <c r="A556" s="42">
        <v>10</v>
      </c>
      <c r="B556" s="42"/>
      <c r="C556" s="43" t="s">
        <v>62</v>
      </c>
      <c r="D556" s="8"/>
      <c r="E556" s="8"/>
      <c r="F556" s="8"/>
      <c r="G556" s="8"/>
      <c r="H556" s="8"/>
      <c r="I556" s="55" t="s">
        <v>62</v>
      </c>
      <c r="J556" s="55"/>
      <c r="K556" s="61"/>
      <c r="L556" s="8"/>
      <c r="M556" s="8"/>
    </row>
    <row r="557" spans="1:16" x14ac:dyDescent="0.25">
      <c r="A557" s="42">
        <v>8</v>
      </c>
      <c r="B557" s="42"/>
      <c r="C557" s="43" t="s">
        <v>41</v>
      </c>
      <c r="D557" s="8"/>
      <c r="E557" s="8"/>
      <c r="F557" s="8"/>
      <c r="G557" s="8"/>
      <c r="H557" s="8"/>
      <c r="I557" s="55" t="s">
        <v>41</v>
      </c>
      <c r="J557" s="55"/>
      <c r="K557" s="62"/>
      <c r="L557" s="8"/>
      <c r="M557" s="8"/>
    </row>
    <row r="558" spans="1:16" x14ac:dyDescent="0.25">
      <c r="A558" s="8"/>
      <c r="B558" s="8"/>
      <c r="C558" s="8"/>
      <c r="D558" s="8"/>
      <c r="E558" s="8"/>
      <c r="F558" s="8"/>
      <c r="G558" s="8"/>
      <c r="H558" s="8"/>
      <c r="I558" s="52" t="s">
        <v>63</v>
      </c>
      <c r="J558" s="8"/>
      <c r="K558" s="63">
        <v>-4558008.459999999</v>
      </c>
      <c r="L558" s="8"/>
      <c r="M558" s="8"/>
    </row>
    <row r="559" spans="1:16" x14ac:dyDescent="0.25">
      <c r="A559" s="8"/>
      <c r="B559" s="8"/>
      <c r="C559" s="8"/>
      <c r="D559" s="8"/>
      <c r="E559" s="8"/>
      <c r="F559" s="8"/>
      <c r="G559" s="8"/>
      <c r="H559" s="8"/>
      <c r="I559" s="8"/>
      <c r="J559" s="8"/>
      <c r="K559" s="8"/>
      <c r="L559" s="8"/>
      <c r="M559" s="8"/>
    </row>
    <row r="560" spans="1:16" ht="18" x14ac:dyDescent="0.25">
      <c r="A560" s="439" t="s">
        <v>0</v>
      </c>
      <c r="B560" s="439"/>
      <c r="C560" s="439"/>
      <c r="D560" s="439"/>
      <c r="E560" s="439"/>
      <c r="F560" s="439"/>
      <c r="G560" s="439"/>
      <c r="H560" s="439"/>
      <c r="I560" s="439"/>
      <c r="J560" s="439"/>
      <c r="K560" s="439"/>
      <c r="L560" s="439"/>
      <c r="M560" s="439"/>
    </row>
    <row r="561" spans="1:15" ht="21" x14ac:dyDescent="0.25">
      <c r="A561" s="439" t="s">
        <v>1</v>
      </c>
      <c r="B561" s="439"/>
      <c r="C561" s="439"/>
      <c r="D561" s="439"/>
      <c r="E561" s="439"/>
      <c r="F561" s="439"/>
      <c r="G561" s="439"/>
      <c r="H561" s="439"/>
      <c r="I561" s="439"/>
      <c r="J561" s="439"/>
      <c r="K561" s="439"/>
      <c r="L561" s="439"/>
      <c r="M561" s="439"/>
    </row>
    <row r="562" spans="1:15" x14ac:dyDescent="0.25">
      <c r="A562" s="8"/>
      <c r="B562" s="8"/>
      <c r="C562" s="8"/>
      <c r="D562" s="8"/>
      <c r="E562" s="8"/>
      <c r="F562" s="8"/>
      <c r="G562" s="8"/>
      <c r="H562" s="14"/>
      <c r="I562" s="8"/>
      <c r="J562" s="8"/>
      <c r="K562" s="8"/>
      <c r="L562" s="8"/>
      <c r="M562" s="8"/>
    </row>
    <row r="563" spans="1:15" x14ac:dyDescent="0.25">
      <c r="A563" s="8"/>
      <c r="B563" s="8"/>
      <c r="C563" s="8"/>
      <c r="D563" s="8"/>
      <c r="E563" s="17" t="s">
        <v>2</v>
      </c>
      <c r="F563" s="56" t="s">
        <v>3</v>
      </c>
      <c r="G563" s="65" t="s">
        <v>71</v>
      </c>
      <c r="H563" s="14"/>
      <c r="I563" s="8"/>
      <c r="J563" s="8"/>
      <c r="K563" s="8"/>
      <c r="L563" s="8"/>
      <c r="M563" s="8"/>
    </row>
    <row r="564" spans="1:15" x14ac:dyDescent="0.25">
      <c r="A564" s="8"/>
      <c r="B564" s="8"/>
      <c r="C564" s="16"/>
      <c r="D564" s="8"/>
      <c r="E564" s="17" t="s">
        <v>4</v>
      </c>
      <c r="F564" s="19">
        <v>2016</v>
      </c>
      <c r="G564" s="20"/>
      <c r="H564" s="8"/>
      <c r="I564" s="8"/>
      <c r="J564" s="8"/>
      <c r="K564" s="8"/>
      <c r="L564" s="8"/>
      <c r="M564" s="8"/>
    </row>
    <row r="565" spans="1:15" x14ac:dyDescent="0.25">
      <c r="A565" s="8"/>
      <c r="B565" s="8"/>
      <c r="C565" s="8"/>
      <c r="D565" s="8"/>
      <c r="E565" s="8"/>
      <c r="F565" s="8"/>
      <c r="G565" s="8"/>
      <c r="H565" s="8"/>
      <c r="I565" s="8"/>
      <c r="J565" s="8"/>
      <c r="K565" s="8"/>
      <c r="L565" s="8"/>
      <c r="M565" s="8"/>
    </row>
    <row r="566" spans="1:15" x14ac:dyDescent="0.25">
      <c r="A566" s="8"/>
      <c r="B566" s="8"/>
      <c r="C566" s="8"/>
      <c r="D566" s="440" t="s">
        <v>5</v>
      </c>
      <c r="E566" s="441"/>
      <c r="F566" s="441"/>
      <c r="G566" s="442"/>
      <c r="H566" s="8"/>
      <c r="I566" s="21"/>
      <c r="J566" s="22" t="s">
        <v>6</v>
      </c>
      <c r="K566" s="22"/>
      <c r="L566" s="23"/>
      <c r="M566" s="18"/>
    </row>
    <row r="567" spans="1:15" ht="40.5" x14ac:dyDescent="0.25">
      <c r="A567" s="24" t="s">
        <v>7</v>
      </c>
      <c r="B567" s="24" t="s">
        <v>8</v>
      </c>
      <c r="C567" s="25" t="s">
        <v>9</v>
      </c>
      <c r="D567" s="24" t="s">
        <v>10</v>
      </c>
      <c r="E567" s="26" t="s">
        <v>11</v>
      </c>
      <c r="F567" s="26" t="s">
        <v>12</v>
      </c>
      <c r="G567" s="24" t="s">
        <v>13</v>
      </c>
      <c r="H567" s="27"/>
      <c r="I567" s="28" t="s">
        <v>10</v>
      </c>
      <c r="J567" s="29" t="s">
        <v>14</v>
      </c>
      <c r="K567" s="29" t="s">
        <v>12</v>
      </c>
      <c r="L567" s="30" t="s">
        <v>13</v>
      </c>
      <c r="M567" s="24" t="s">
        <v>15</v>
      </c>
    </row>
    <row r="568" spans="1:15" ht="25.5" x14ac:dyDescent="0.25">
      <c r="A568" s="15">
        <v>12</v>
      </c>
      <c r="B568" s="53">
        <v>1611</v>
      </c>
      <c r="C568" s="31" t="s">
        <v>16</v>
      </c>
      <c r="D568" s="9">
        <v>1203650.3399999996</v>
      </c>
      <c r="E568" s="64">
        <v>62150.64</v>
      </c>
      <c r="F568" s="64">
        <v>0</v>
      </c>
      <c r="G568" s="58">
        <v>1265800.9799999995</v>
      </c>
      <c r="H568" s="32"/>
      <c r="I568" s="10">
        <v>-1027110.4100000001</v>
      </c>
      <c r="J568" s="64">
        <v>-154827.5</v>
      </c>
      <c r="K568" s="64"/>
      <c r="L568" s="74">
        <v>-1181937.9100000001</v>
      </c>
      <c r="M568" s="33">
        <v>83863.069999999367</v>
      </c>
      <c r="O568" s="6"/>
    </row>
    <row r="569" spans="1:15" ht="25.5" x14ac:dyDescent="0.25">
      <c r="A569" s="15" t="s">
        <v>17</v>
      </c>
      <c r="B569" s="53">
        <v>1612</v>
      </c>
      <c r="C569" s="31" t="s">
        <v>18</v>
      </c>
      <c r="D569" s="9">
        <v>517173.12</v>
      </c>
      <c r="E569" s="64">
        <v>0</v>
      </c>
      <c r="F569" s="64">
        <v>0</v>
      </c>
      <c r="G569" s="58">
        <v>517173.12</v>
      </c>
      <c r="H569" s="32"/>
      <c r="I569" s="10">
        <v>-148274.29999999996</v>
      </c>
      <c r="J569" s="64">
        <v>-15729.3</v>
      </c>
      <c r="K569" s="64"/>
      <c r="L569" s="74">
        <v>-164003.59999999995</v>
      </c>
      <c r="M569" s="33">
        <v>353169.52</v>
      </c>
      <c r="O569" s="6"/>
    </row>
    <row r="570" spans="1:15" x14ac:dyDescent="0.25">
      <c r="A570" s="15" t="s">
        <v>19</v>
      </c>
      <c r="B570" s="34">
        <v>1805</v>
      </c>
      <c r="C570" s="35" t="s">
        <v>20</v>
      </c>
      <c r="D570" s="9">
        <v>5904030.6500000013</v>
      </c>
      <c r="E570" s="64">
        <v>105732.39</v>
      </c>
      <c r="F570" s="64">
        <v>-465590.82</v>
      </c>
      <c r="G570" s="58">
        <v>5544172.2200000007</v>
      </c>
      <c r="H570" s="32"/>
      <c r="I570" s="10">
        <v>0</v>
      </c>
      <c r="J570" s="64">
        <v>0</v>
      </c>
      <c r="K570" s="64"/>
      <c r="L570" s="74">
        <v>0</v>
      </c>
      <c r="M570" s="33">
        <v>5544172.2200000007</v>
      </c>
      <c r="O570" s="6"/>
    </row>
    <row r="571" spans="1:15" x14ac:dyDescent="0.25">
      <c r="A571" s="15">
        <v>47</v>
      </c>
      <c r="B571" s="34">
        <v>1808</v>
      </c>
      <c r="C571" s="36" t="s">
        <v>21</v>
      </c>
      <c r="D571" s="9">
        <v>0</v>
      </c>
      <c r="E571" s="64">
        <v>0</v>
      </c>
      <c r="F571" s="64">
        <v>0</v>
      </c>
      <c r="G571" s="58">
        <v>0</v>
      </c>
      <c r="H571" s="32"/>
      <c r="I571" s="10">
        <v>0</v>
      </c>
      <c r="J571" s="64">
        <v>0</v>
      </c>
      <c r="K571" s="64"/>
      <c r="L571" s="74">
        <v>0</v>
      </c>
      <c r="M571" s="33">
        <v>0</v>
      </c>
      <c r="O571" s="6"/>
    </row>
    <row r="572" spans="1:15" x14ac:dyDescent="0.25">
      <c r="A572" s="15">
        <v>13</v>
      </c>
      <c r="B572" s="34">
        <v>1810</v>
      </c>
      <c r="C572" s="36" t="s">
        <v>22</v>
      </c>
      <c r="D572" s="9">
        <v>0</v>
      </c>
      <c r="E572" s="64"/>
      <c r="F572" s="64"/>
      <c r="G572" s="58">
        <v>0</v>
      </c>
      <c r="H572" s="32"/>
      <c r="I572" s="10">
        <v>0</v>
      </c>
      <c r="J572" s="64">
        <v>0</v>
      </c>
      <c r="K572" s="64"/>
      <c r="L572" s="74">
        <v>0</v>
      </c>
      <c r="M572" s="33">
        <v>0</v>
      </c>
      <c r="O572" s="6"/>
    </row>
    <row r="573" spans="1:15" ht="25.5" x14ac:dyDescent="0.25">
      <c r="A573" s="15">
        <v>47</v>
      </c>
      <c r="B573" s="34">
        <v>1815</v>
      </c>
      <c r="C573" s="36" t="s">
        <v>23</v>
      </c>
      <c r="D573" s="9">
        <v>0</v>
      </c>
      <c r="E573" s="64"/>
      <c r="F573" s="64"/>
      <c r="G573" s="58">
        <v>0</v>
      </c>
      <c r="H573" s="32"/>
      <c r="I573" s="10">
        <v>0</v>
      </c>
      <c r="J573" s="64">
        <v>0</v>
      </c>
      <c r="K573" s="64"/>
      <c r="L573" s="74">
        <v>0</v>
      </c>
      <c r="M573" s="33">
        <v>0</v>
      </c>
      <c r="O573" s="6"/>
    </row>
    <row r="574" spans="1:15" ht="25.5" x14ac:dyDescent="0.25">
      <c r="A574" s="15">
        <v>47</v>
      </c>
      <c r="B574" s="34">
        <v>1820</v>
      </c>
      <c r="C574" s="31" t="s">
        <v>24</v>
      </c>
      <c r="D574" s="9">
        <v>16838995.350000001</v>
      </c>
      <c r="E574" s="64">
        <v>98298.32</v>
      </c>
      <c r="F574" s="64">
        <v>0</v>
      </c>
      <c r="G574" s="58">
        <v>16937293.670000002</v>
      </c>
      <c r="H574" s="32"/>
      <c r="I574" s="10">
        <v>-5181045.4100000011</v>
      </c>
      <c r="J574" s="64">
        <v>-365463.6</v>
      </c>
      <c r="K574" s="64"/>
      <c r="L574" s="74">
        <v>-5546509.0100000007</v>
      </c>
      <c r="M574" s="33">
        <v>11390784.66</v>
      </c>
      <c r="O574" s="6"/>
    </row>
    <row r="575" spans="1:15" x14ac:dyDescent="0.25">
      <c r="A575" s="15">
        <v>47</v>
      </c>
      <c r="B575" s="34">
        <v>1825</v>
      </c>
      <c r="C575" s="36" t="s">
        <v>25</v>
      </c>
      <c r="D575" s="9">
        <v>0</v>
      </c>
      <c r="E575" s="64"/>
      <c r="F575" s="64"/>
      <c r="G575" s="58">
        <v>0</v>
      </c>
      <c r="H575" s="32"/>
      <c r="I575" s="10">
        <v>0</v>
      </c>
      <c r="J575" s="64">
        <v>0</v>
      </c>
      <c r="K575" s="64"/>
      <c r="L575" s="74">
        <v>0</v>
      </c>
      <c r="M575" s="33">
        <v>0</v>
      </c>
      <c r="O575" s="6"/>
    </row>
    <row r="576" spans="1:15" x14ac:dyDescent="0.25">
      <c r="A576" s="15">
        <v>47</v>
      </c>
      <c r="B576" s="34">
        <v>1830</v>
      </c>
      <c r="C576" s="36" t="s">
        <v>26</v>
      </c>
      <c r="D576" s="9">
        <v>20059840.599999994</v>
      </c>
      <c r="E576" s="64">
        <v>5267334.34</v>
      </c>
      <c r="F576" s="64">
        <v>0</v>
      </c>
      <c r="G576" s="58">
        <v>25327174.939999994</v>
      </c>
      <c r="H576" s="32"/>
      <c r="I576" s="10">
        <v>-7461714.3999999985</v>
      </c>
      <c r="J576" s="64">
        <v>-274409.07</v>
      </c>
      <c r="K576" s="64"/>
      <c r="L576" s="74">
        <v>-7736123.4699999988</v>
      </c>
      <c r="M576" s="33">
        <v>17591051.469999995</v>
      </c>
      <c r="O576" s="6"/>
    </row>
    <row r="577" spans="1:15" x14ac:dyDescent="0.25">
      <c r="A577" s="15">
        <v>47</v>
      </c>
      <c r="B577" s="34">
        <v>1835</v>
      </c>
      <c r="C577" s="36" t="s">
        <v>27</v>
      </c>
      <c r="D577" s="9">
        <v>20898495.779999997</v>
      </c>
      <c r="E577" s="64">
        <v>1433502.85</v>
      </c>
      <c r="F577" s="64">
        <v>0</v>
      </c>
      <c r="G577" s="58">
        <v>22331998.629999999</v>
      </c>
      <c r="H577" s="32"/>
      <c r="I577" s="10">
        <v>-8633846.8300000001</v>
      </c>
      <c r="J577" s="64">
        <v>-396278.48</v>
      </c>
      <c r="K577" s="64"/>
      <c r="L577" s="74">
        <v>-9030125.3100000005</v>
      </c>
      <c r="M577" s="33">
        <v>13301873.319999998</v>
      </c>
      <c r="O577" s="6"/>
    </row>
    <row r="578" spans="1:15" x14ac:dyDescent="0.25">
      <c r="A578" s="15">
        <v>47</v>
      </c>
      <c r="B578" s="34">
        <v>1840</v>
      </c>
      <c r="C578" s="36" t="s">
        <v>28</v>
      </c>
      <c r="D578" s="9">
        <v>10132498.390000002</v>
      </c>
      <c r="E578" s="64">
        <v>664373.03</v>
      </c>
      <c r="F578" s="64">
        <v>0</v>
      </c>
      <c r="G578" s="58">
        <v>10796871.420000002</v>
      </c>
      <c r="H578" s="32"/>
      <c r="I578" s="10">
        <v>-4355217.9000000004</v>
      </c>
      <c r="J578" s="64">
        <v>-193862.44</v>
      </c>
      <c r="K578" s="64"/>
      <c r="L578" s="74">
        <v>-4549080.3400000008</v>
      </c>
      <c r="M578" s="33">
        <v>6247791.080000001</v>
      </c>
      <c r="O578" s="6"/>
    </row>
    <row r="579" spans="1:15" x14ac:dyDescent="0.25">
      <c r="A579" s="15">
        <v>47</v>
      </c>
      <c r="B579" s="34">
        <v>1845</v>
      </c>
      <c r="C579" s="36" t="s">
        <v>29</v>
      </c>
      <c r="D579" s="9">
        <v>27209809.450000003</v>
      </c>
      <c r="E579" s="64">
        <v>558458.66</v>
      </c>
      <c r="F579" s="64">
        <v>0</v>
      </c>
      <c r="G579" s="58">
        <v>27768268.110000003</v>
      </c>
      <c r="H579" s="32"/>
      <c r="I579" s="10">
        <v>-14065440.6</v>
      </c>
      <c r="J579" s="64">
        <v>-476965.44</v>
      </c>
      <c r="K579" s="64"/>
      <c r="L579" s="74">
        <v>-14542406.039999999</v>
      </c>
      <c r="M579" s="33">
        <v>13225862.070000004</v>
      </c>
      <c r="O579" s="6"/>
    </row>
    <row r="580" spans="1:15" x14ac:dyDescent="0.25">
      <c r="A580" s="15">
        <v>47</v>
      </c>
      <c r="B580" s="34">
        <v>1850</v>
      </c>
      <c r="C580" s="36" t="s">
        <v>30</v>
      </c>
      <c r="D580" s="9">
        <v>19975558.620000005</v>
      </c>
      <c r="E580" s="64">
        <v>530989.27</v>
      </c>
      <c r="F580" s="64">
        <v>0</v>
      </c>
      <c r="G580" s="58">
        <v>20506547.890000004</v>
      </c>
      <c r="H580" s="32"/>
      <c r="I580" s="10">
        <v>-8851209.040000001</v>
      </c>
      <c r="J580" s="64">
        <v>-453325.57</v>
      </c>
      <c r="K580" s="64"/>
      <c r="L580" s="74">
        <v>-9304534.6100000013</v>
      </c>
      <c r="M580" s="33">
        <v>11202013.280000003</v>
      </c>
      <c r="O580" s="6"/>
    </row>
    <row r="581" spans="1:15" x14ac:dyDescent="0.25">
      <c r="A581" s="15">
        <v>47</v>
      </c>
      <c r="B581" s="34">
        <v>1855</v>
      </c>
      <c r="C581" s="36" t="s">
        <v>31</v>
      </c>
      <c r="D581" s="9">
        <v>11218403.6</v>
      </c>
      <c r="E581" s="64">
        <v>536932.9</v>
      </c>
      <c r="F581" s="64">
        <v>0</v>
      </c>
      <c r="G581" s="58">
        <v>11755336.5</v>
      </c>
      <c r="H581" s="32"/>
      <c r="I581" s="10">
        <v>-2545520.9000000004</v>
      </c>
      <c r="J581" s="64">
        <v>-204615.94</v>
      </c>
      <c r="K581" s="64"/>
      <c r="L581" s="74">
        <v>-2750136.8400000003</v>
      </c>
      <c r="M581" s="33">
        <v>9005199.6600000001</v>
      </c>
      <c r="O581" s="6"/>
    </row>
    <row r="582" spans="1:15" x14ac:dyDescent="0.25">
      <c r="A582" s="15">
        <v>47</v>
      </c>
      <c r="B582" s="34">
        <v>1860</v>
      </c>
      <c r="C582" s="36" t="s">
        <v>32</v>
      </c>
      <c r="D582" s="9">
        <v>3498112.95</v>
      </c>
      <c r="E582" s="64">
        <v>18600.45</v>
      </c>
      <c r="F582" s="64">
        <v>0</v>
      </c>
      <c r="G582" s="58">
        <v>3516713.4000000004</v>
      </c>
      <c r="H582" s="32"/>
      <c r="I582" s="10">
        <v>-1754499.63</v>
      </c>
      <c r="J582" s="64">
        <v>-123096.42</v>
      </c>
      <c r="K582" s="64"/>
      <c r="L582" s="74">
        <v>-1877596.0499999998</v>
      </c>
      <c r="M582" s="33">
        <v>1639117.3500000006</v>
      </c>
      <c r="O582" s="6"/>
    </row>
    <row r="583" spans="1:15" x14ac:dyDescent="0.25">
      <c r="A583" s="15">
        <v>47</v>
      </c>
      <c r="B583" s="34">
        <v>1860</v>
      </c>
      <c r="C583" s="35" t="s">
        <v>33</v>
      </c>
      <c r="D583" s="9">
        <v>7715609.6299999999</v>
      </c>
      <c r="E583" s="64">
        <v>301496.78999999998</v>
      </c>
      <c r="F583" s="64">
        <v>-90572.54</v>
      </c>
      <c r="G583" s="58">
        <v>7926533.8799999999</v>
      </c>
      <c r="H583" s="32"/>
      <c r="I583" s="10">
        <v>-3320638.1900000004</v>
      </c>
      <c r="J583" s="64">
        <v>-536859.98</v>
      </c>
      <c r="K583" s="64">
        <v>50421.53</v>
      </c>
      <c r="L583" s="74">
        <v>-3807076.6400000006</v>
      </c>
      <c r="M583" s="33">
        <v>4119457.2399999993</v>
      </c>
      <c r="O583" s="6"/>
    </row>
    <row r="584" spans="1:15" x14ac:dyDescent="0.25">
      <c r="A584" s="15" t="s">
        <v>19</v>
      </c>
      <c r="B584" s="34">
        <v>1905</v>
      </c>
      <c r="C584" s="35" t="s">
        <v>20</v>
      </c>
      <c r="D584" s="9">
        <v>0</v>
      </c>
      <c r="E584" s="64"/>
      <c r="F584" s="64"/>
      <c r="G584" s="58">
        <v>0</v>
      </c>
      <c r="H584" s="32"/>
      <c r="I584" s="10">
        <v>0</v>
      </c>
      <c r="J584" s="64">
        <v>0</v>
      </c>
      <c r="K584" s="64"/>
      <c r="L584" s="74">
        <v>0</v>
      </c>
      <c r="M584" s="33">
        <v>0</v>
      </c>
      <c r="O584" s="6"/>
    </row>
    <row r="585" spans="1:15" x14ac:dyDescent="0.25">
      <c r="A585" s="15">
        <v>47</v>
      </c>
      <c r="B585" s="34">
        <v>1908</v>
      </c>
      <c r="C585" s="36" t="s">
        <v>34</v>
      </c>
      <c r="D585" s="9">
        <v>297147.52000000008</v>
      </c>
      <c r="E585" s="64"/>
      <c r="F585" s="64"/>
      <c r="G585" s="58">
        <v>297147.52000000008</v>
      </c>
      <c r="H585" s="32"/>
      <c r="I585" s="10">
        <v>-105638.65</v>
      </c>
      <c r="J585" s="64">
        <v>-9083.69</v>
      </c>
      <c r="K585" s="64"/>
      <c r="L585" s="74">
        <v>-114722.34</v>
      </c>
      <c r="M585" s="33">
        <v>182425.18000000008</v>
      </c>
      <c r="O585" s="6"/>
    </row>
    <row r="586" spans="1:15" x14ac:dyDescent="0.25">
      <c r="A586" s="15">
        <v>13</v>
      </c>
      <c r="B586" s="34">
        <v>1910</v>
      </c>
      <c r="C586" s="36" t="s">
        <v>22</v>
      </c>
      <c r="D586" s="9">
        <v>1308469.9600000002</v>
      </c>
      <c r="E586" s="64">
        <v>19315.84</v>
      </c>
      <c r="F586" s="64"/>
      <c r="G586" s="58">
        <v>1327785.8000000003</v>
      </c>
      <c r="H586" s="32"/>
      <c r="I586" s="10">
        <v>-985267.01</v>
      </c>
      <c r="J586" s="64">
        <v>-99085.6</v>
      </c>
      <c r="K586" s="64"/>
      <c r="L586" s="74">
        <v>-1084352.6100000001</v>
      </c>
      <c r="M586" s="33">
        <v>243433.19000000018</v>
      </c>
      <c r="O586" s="6"/>
    </row>
    <row r="587" spans="1:15" ht="25.5" x14ac:dyDescent="0.25">
      <c r="A587" s="15">
        <v>8</v>
      </c>
      <c r="B587" s="34">
        <v>1915</v>
      </c>
      <c r="C587" s="36" t="s">
        <v>35</v>
      </c>
      <c r="D587" s="9">
        <v>248672.84000000008</v>
      </c>
      <c r="E587" s="64">
        <v>32463.06</v>
      </c>
      <c r="F587" s="64"/>
      <c r="G587" s="67">
        <v>281135.90000000008</v>
      </c>
      <c r="H587" s="32"/>
      <c r="I587" s="10">
        <v>-158180.26999999999</v>
      </c>
      <c r="J587" s="64">
        <v>-24615.279999999999</v>
      </c>
      <c r="K587" s="64"/>
      <c r="L587" s="74">
        <v>-182795.55</v>
      </c>
      <c r="M587" s="33">
        <v>98340.350000000093</v>
      </c>
      <c r="O587" s="6"/>
    </row>
    <row r="588" spans="1:15" ht="25.5" x14ac:dyDescent="0.25">
      <c r="A588" s="15">
        <v>8</v>
      </c>
      <c r="B588" s="34">
        <v>1915</v>
      </c>
      <c r="C588" s="36" t="s">
        <v>36</v>
      </c>
      <c r="D588" s="9">
        <v>0</v>
      </c>
      <c r="E588" s="64"/>
      <c r="F588" s="64"/>
      <c r="G588" s="67">
        <v>0</v>
      </c>
      <c r="H588" s="32"/>
      <c r="I588" s="10">
        <v>0</v>
      </c>
      <c r="J588" s="64">
        <v>0</v>
      </c>
      <c r="K588" s="64"/>
      <c r="L588" s="74">
        <v>0</v>
      </c>
      <c r="M588" s="33">
        <v>0</v>
      </c>
      <c r="O588" s="6"/>
    </row>
    <row r="589" spans="1:15" x14ac:dyDescent="0.25">
      <c r="A589" s="15">
        <v>10</v>
      </c>
      <c r="B589" s="34">
        <v>1920</v>
      </c>
      <c r="C589" s="36" t="s">
        <v>37</v>
      </c>
      <c r="D589" s="9">
        <v>503139.23999999993</v>
      </c>
      <c r="E589" s="64">
        <v>35798.89</v>
      </c>
      <c r="F589" s="64"/>
      <c r="G589" s="67">
        <v>538938.12999999989</v>
      </c>
      <c r="H589" s="32"/>
      <c r="I589" s="10">
        <v>-330725.53000000003</v>
      </c>
      <c r="J589" s="64">
        <v>-80606.95</v>
      </c>
      <c r="K589" s="64"/>
      <c r="L589" s="74">
        <v>-411332.48000000004</v>
      </c>
      <c r="M589" s="33">
        <v>127605.64999999985</v>
      </c>
      <c r="O589" s="6"/>
    </row>
    <row r="590" spans="1:15" ht="25.5" x14ac:dyDescent="0.25">
      <c r="A590" s="15">
        <v>45</v>
      </c>
      <c r="B590" s="37">
        <v>1920</v>
      </c>
      <c r="C590" s="31" t="s">
        <v>38</v>
      </c>
      <c r="D590" s="9">
        <v>0</v>
      </c>
      <c r="E590" s="64"/>
      <c r="F590" s="64"/>
      <c r="G590" s="58">
        <v>0</v>
      </c>
      <c r="H590" s="32"/>
      <c r="I590" s="10">
        <v>0</v>
      </c>
      <c r="J590" s="64">
        <v>0</v>
      </c>
      <c r="K590" s="64"/>
      <c r="L590" s="74">
        <v>0</v>
      </c>
      <c r="M590" s="33">
        <v>0</v>
      </c>
      <c r="O590" s="6"/>
    </row>
    <row r="591" spans="1:15" ht="25.5" x14ac:dyDescent="0.25">
      <c r="A591" s="15">
        <v>45.1</v>
      </c>
      <c r="B591" s="37">
        <v>1920</v>
      </c>
      <c r="C591" s="31" t="s">
        <v>39</v>
      </c>
      <c r="D591" s="9">
        <v>0</v>
      </c>
      <c r="E591" s="64"/>
      <c r="F591" s="64"/>
      <c r="G591" s="58">
        <v>0</v>
      </c>
      <c r="H591" s="32"/>
      <c r="I591" s="10">
        <v>0</v>
      </c>
      <c r="J591" s="64">
        <v>0</v>
      </c>
      <c r="K591" s="64"/>
      <c r="L591" s="74">
        <v>0</v>
      </c>
      <c r="M591" s="33">
        <v>0</v>
      </c>
      <c r="O591" s="6"/>
    </row>
    <row r="592" spans="1:15" x14ac:dyDescent="0.25">
      <c r="A592" s="15">
        <v>10</v>
      </c>
      <c r="B592" s="53">
        <v>1930</v>
      </c>
      <c r="C592" s="36" t="s">
        <v>40</v>
      </c>
      <c r="D592" s="9">
        <v>3028182.14</v>
      </c>
      <c r="E592" s="64">
        <v>272888.53999999998</v>
      </c>
      <c r="F592" s="64"/>
      <c r="G592" s="58">
        <v>3301070.68</v>
      </c>
      <c r="H592" s="32"/>
      <c r="I592" s="10">
        <v>-2233413.3199999994</v>
      </c>
      <c r="J592" s="64">
        <v>-212348.08</v>
      </c>
      <c r="K592" s="64"/>
      <c r="L592" s="74">
        <v>-2445761.3999999994</v>
      </c>
      <c r="M592" s="33">
        <v>855309.28000000073</v>
      </c>
      <c r="O592" s="6"/>
    </row>
    <row r="593" spans="1:15" x14ac:dyDescent="0.25">
      <c r="A593" s="15">
        <v>8</v>
      </c>
      <c r="B593" s="53">
        <v>1935</v>
      </c>
      <c r="C593" s="36" t="s">
        <v>41</v>
      </c>
      <c r="D593" s="9">
        <v>108487.80000000002</v>
      </c>
      <c r="E593" s="64"/>
      <c r="F593" s="64"/>
      <c r="G593" s="58">
        <v>108487.80000000002</v>
      </c>
      <c r="H593" s="32"/>
      <c r="I593" s="10">
        <v>-74060.7</v>
      </c>
      <c r="J593" s="64">
        <v>-4818.5</v>
      </c>
      <c r="K593" s="64"/>
      <c r="L593" s="74">
        <v>-78879.199999999997</v>
      </c>
      <c r="M593" s="33">
        <v>29608.60000000002</v>
      </c>
      <c r="O593" s="6"/>
    </row>
    <row r="594" spans="1:15" x14ac:dyDescent="0.25">
      <c r="A594" s="15">
        <v>8</v>
      </c>
      <c r="B594" s="53">
        <v>1940</v>
      </c>
      <c r="C594" s="36" t="s">
        <v>42</v>
      </c>
      <c r="D594" s="9">
        <v>319356.74999999994</v>
      </c>
      <c r="E594" s="64">
        <v>11656.08</v>
      </c>
      <c r="F594" s="64"/>
      <c r="G594" s="58">
        <v>331012.82999999996</v>
      </c>
      <c r="H594" s="32"/>
      <c r="I594" s="10">
        <v>-190345.14000000004</v>
      </c>
      <c r="J594" s="64">
        <v>-24402.22</v>
      </c>
      <c r="K594" s="64"/>
      <c r="L594" s="74">
        <v>-214747.36000000004</v>
      </c>
      <c r="M594" s="33">
        <v>116265.46999999991</v>
      </c>
      <c r="O594" s="6"/>
    </row>
    <row r="595" spans="1:15" x14ac:dyDescent="0.25">
      <c r="A595" s="15">
        <v>8</v>
      </c>
      <c r="B595" s="53">
        <v>1945</v>
      </c>
      <c r="C595" s="36" t="s">
        <v>43</v>
      </c>
      <c r="D595" s="9">
        <v>98308.66</v>
      </c>
      <c r="E595" s="64"/>
      <c r="F595" s="64"/>
      <c r="G595" s="58">
        <v>98308.66</v>
      </c>
      <c r="H595" s="32"/>
      <c r="I595" s="10">
        <v>-90382.88</v>
      </c>
      <c r="J595" s="64">
        <v>-5636.81</v>
      </c>
      <c r="K595" s="64"/>
      <c r="L595" s="74">
        <v>-96019.69</v>
      </c>
      <c r="M595" s="33">
        <v>2288.9700000000012</v>
      </c>
      <c r="O595" s="6"/>
    </row>
    <row r="596" spans="1:15" x14ac:dyDescent="0.25">
      <c r="A596" s="15">
        <v>8</v>
      </c>
      <c r="B596" s="53">
        <v>1950</v>
      </c>
      <c r="C596" s="36" t="s">
        <v>44</v>
      </c>
      <c r="D596" s="9">
        <v>0</v>
      </c>
      <c r="E596" s="64"/>
      <c r="F596" s="64"/>
      <c r="G596" s="58">
        <v>0</v>
      </c>
      <c r="H596" s="32"/>
      <c r="I596" s="10">
        <v>0</v>
      </c>
      <c r="J596" s="64">
        <v>0</v>
      </c>
      <c r="K596" s="64"/>
      <c r="L596" s="74">
        <v>0</v>
      </c>
      <c r="M596" s="33">
        <v>0</v>
      </c>
      <c r="O596" s="6"/>
    </row>
    <row r="597" spans="1:15" x14ac:dyDescent="0.25">
      <c r="A597" s="15">
        <v>8</v>
      </c>
      <c r="B597" s="53">
        <v>1955</v>
      </c>
      <c r="C597" s="36" t="s">
        <v>45</v>
      </c>
      <c r="D597" s="9">
        <v>0</v>
      </c>
      <c r="E597" s="64"/>
      <c r="F597" s="64"/>
      <c r="G597" s="58">
        <v>0</v>
      </c>
      <c r="H597" s="32"/>
      <c r="I597" s="10">
        <v>0</v>
      </c>
      <c r="J597" s="64">
        <v>0</v>
      </c>
      <c r="K597" s="64"/>
      <c r="L597" s="74">
        <v>0</v>
      </c>
      <c r="M597" s="33">
        <v>0</v>
      </c>
      <c r="O597" s="6"/>
    </row>
    <row r="598" spans="1:15" ht="25.5" x14ac:dyDescent="0.25">
      <c r="A598" s="38">
        <v>8</v>
      </c>
      <c r="B598" s="37">
        <v>1955</v>
      </c>
      <c r="C598" s="39" t="s">
        <v>46</v>
      </c>
      <c r="D598" s="9">
        <v>0</v>
      </c>
      <c r="E598" s="64"/>
      <c r="F598" s="64"/>
      <c r="G598" s="58">
        <v>0</v>
      </c>
      <c r="H598" s="32"/>
      <c r="I598" s="10">
        <v>0</v>
      </c>
      <c r="J598" s="64">
        <v>0</v>
      </c>
      <c r="K598" s="64"/>
      <c r="L598" s="74">
        <v>0</v>
      </c>
      <c r="M598" s="33">
        <v>0</v>
      </c>
      <c r="O598" s="6"/>
    </row>
    <row r="599" spans="1:15" x14ac:dyDescent="0.25">
      <c r="A599" s="38">
        <v>8</v>
      </c>
      <c r="B599" s="40">
        <v>1960</v>
      </c>
      <c r="C599" s="31" t="s">
        <v>47</v>
      </c>
      <c r="D599" s="9">
        <v>0</v>
      </c>
      <c r="E599" s="64"/>
      <c r="F599" s="64"/>
      <c r="G599" s="58">
        <v>0</v>
      </c>
      <c r="H599" s="32"/>
      <c r="I599" s="10">
        <v>0</v>
      </c>
      <c r="J599" s="64">
        <v>0</v>
      </c>
      <c r="K599" s="64"/>
      <c r="L599" s="74">
        <v>0</v>
      </c>
      <c r="M599" s="33">
        <v>0</v>
      </c>
      <c r="O599" s="6"/>
    </row>
    <row r="600" spans="1:15" ht="25.5" x14ac:dyDescent="0.25">
      <c r="A600" s="41">
        <v>47</v>
      </c>
      <c r="B600" s="40">
        <v>1970</v>
      </c>
      <c r="C600" s="36" t="s">
        <v>48</v>
      </c>
      <c r="D600" s="9">
        <v>0</v>
      </c>
      <c r="E600" s="64"/>
      <c r="F600" s="64"/>
      <c r="G600" s="58">
        <v>0</v>
      </c>
      <c r="H600" s="32"/>
      <c r="I600" s="10">
        <v>0</v>
      </c>
      <c r="J600" s="64">
        <v>0</v>
      </c>
      <c r="K600" s="64"/>
      <c r="L600" s="74">
        <v>0</v>
      </c>
      <c r="M600" s="33">
        <v>0</v>
      </c>
      <c r="O600" s="6"/>
    </row>
    <row r="601" spans="1:15" ht="25.5" x14ac:dyDescent="0.25">
      <c r="A601" s="15">
        <v>47</v>
      </c>
      <c r="B601" s="53">
        <v>1975</v>
      </c>
      <c r="C601" s="36" t="s">
        <v>49</v>
      </c>
      <c r="D601" s="9">
        <v>0</v>
      </c>
      <c r="E601" s="64"/>
      <c r="F601" s="64"/>
      <c r="G601" s="58">
        <v>0</v>
      </c>
      <c r="H601" s="32"/>
      <c r="I601" s="10">
        <v>0</v>
      </c>
      <c r="J601" s="64">
        <v>0</v>
      </c>
      <c r="K601" s="64"/>
      <c r="L601" s="74">
        <v>0</v>
      </c>
      <c r="M601" s="33">
        <v>0</v>
      </c>
      <c r="O601" s="6"/>
    </row>
    <row r="602" spans="1:15" x14ac:dyDescent="0.25">
      <c r="A602" s="15">
        <v>47</v>
      </c>
      <c r="B602" s="53">
        <v>1980</v>
      </c>
      <c r="C602" s="36" t="s">
        <v>50</v>
      </c>
      <c r="D602" s="9">
        <v>281728.77999999997</v>
      </c>
      <c r="E602" s="64"/>
      <c r="F602" s="64"/>
      <c r="G602" s="58">
        <v>281728.77999999997</v>
      </c>
      <c r="H602" s="32"/>
      <c r="I602" s="10">
        <v>-231906.39999999997</v>
      </c>
      <c r="J602" s="64">
        <v>-12456.59</v>
      </c>
      <c r="K602" s="64"/>
      <c r="L602" s="74">
        <v>-244362.98999999996</v>
      </c>
      <c r="M602" s="33">
        <v>37365.790000000008</v>
      </c>
      <c r="O602" s="6"/>
    </row>
    <row r="603" spans="1:15" x14ac:dyDescent="0.25">
      <c r="A603" s="15">
        <v>47</v>
      </c>
      <c r="B603" s="53">
        <v>1985</v>
      </c>
      <c r="C603" s="36" t="s">
        <v>51</v>
      </c>
      <c r="D603" s="9">
        <v>0.15000000000145519</v>
      </c>
      <c r="E603" s="64"/>
      <c r="F603" s="64"/>
      <c r="G603" s="58">
        <v>0.15000000000145519</v>
      </c>
      <c r="H603" s="32"/>
      <c r="I603" s="10">
        <v>0</v>
      </c>
      <c r="J603" s="64">
        <v>0</v>
      </c>
      <c r="K603" s="64"/>
      <c r="L603" s="74">
        <v>0</v>
      </c>
      <c r="M603" s="33">
        <v>0.15000000000145519</v>
      </c>
      <c r="O603" s="6"/>
    </row>
    <row r="604" spans="1:15" x14ac:dyDescent="0.25">
      <c r="A604" s="41">
        <v>47</v>
      </c>
      <c r="B604" s="53">
        <v>1990</v>
      </c>
      <c r="C604" s="54" t="s">
        <v>52</v>
      </c>
      <c r="D604" s="9">
        <v>0</v>
      </c>
      <c r="E604" s="64"/>
      <c r="F604" s="64"/>
      <c r="G604" s="58">
        <v>0</v>
      </c>
      <c r="H604" s="32"/>
      <c r="I604" s="10">
        <v>0</v>
      </c>
      <c r="J604" s="64">
        <v>0</v>
      </c>
      <c r="K604" s="64"/>
      <c r="L604" s="74">
        <v>0</v>
      </c>
      <c r="M604" s="33">
        <v>0</v>
      </c>
      <c r="O604" s="6"/>
    </row>
    <row r="605" spans="1:15" x14ac:dyDescent="0.25">
      <c r="A605" s="15">
        <v>47</v>
      </c>
      <c r="B605" s="53">
        <v>1995</v>
      </c>
      <c r="C605" s="36" t="s">
        <v>53</v>
      </c>
      <c r="D605" s="9">
        <v>-32147152.699999999</v>
      </c>
      <c r="E605" s="64">
        <v>-6438452.5899999999</v>
      </c>
      <c r="F605" s="64"/>
      <c r="G605" s="58">
        <v>-38585605.289999999</v>
      </c>
      <c r="H605" s="32"/>
      <c r="I605" s="10">
        <v>7325635.2600000007</v>
      </c>
      <c r="J605" s="77">
        <v>599542.94999999995</v>
      </c>
      <c r="K605" s="64"/>
      <c r="L605" s="74">
        <v>7925178.2100000009</v>
      </c>
      <c r="M605" s="33">
        <v>-30660427.079999998</v>
      </c>
      <c r="O605" s="6"/>
    </row>
    <row r="606" spans="1:15" x14ac:dyDescent="0.25">
      <c r="A606" s="15">
        <v>47</v>
      </c>
      <c r="B606" s="53">
        <v>2440</v>
      </c>
      <c r="C606" s="36" t="s">
        <v>54</v>
      </c>
      <c r="D606" s="9">
        <v>0</v>
      </c>
      <c r="E606" s="64"/>
      <c r="F606" s="64"/>
      <c r="G606" s="58">
        <v>0</v>
      </c>
      <c r="H606" s="8"/>
      <c r="I606" s="10">
        <v>0</v>
      </c>
      <c r="J606" s="64">
        <v>0</v>
      </c>
      <c r="K606" s="64"/>
      <c r="L606" s="74">
        <v>0</v>
      </c>
      <c r="M606" s="33">
        <v>0</v>
      </c>
      <c r="O606" s="6"/>
    </row>
    <row r="607" spans="1:15" x14ac:dyDescent="0.25">
      <c r="A607" s="42"/>
      <c r="B607" s="42"/>
      <c r="C607" s="43"/>
      <c r="D607" s="9">
        <v>0</v>
      </c>
      <c r="E607" s="64"/>
      <c r="F607" s="64"/>
      <c r="G607" s="58">
        <v>0</v>
      </c>
      <c r="H607" s="8"/>
      <c r="I607" s="10">
        <v>0</v>
      </c>
      <c r="J607" s="64">
        <v>0</v>
      </c>
      <c r="K607" s="64"/>
      <c r="L607" s="58">
        <v>0</v>
      </c>
      <c r="M607" s="33">
        <v>0</v>
      </c>
      <c r="O607" s="6"/>
    </row>
    <row r="608" spans="1:15" x14ac:dyDescent="0.25">
      <c r="A608" s="42"/>
      <c r="B608" s="42"/>
      <c r="C608" s="45" t="s">
        <v>55</v>
      </c>
      <c r="D608" s="46">
        <v>119218519.62000002</v>
      </c>
      <c r="E608" s="46">
        <v>3511539.459999999</v>
      </c>
      <c r="F608" s="46">
        <v>-556163.36</v>
      </c>
      <c r="G608" s="46">
        <v>122173895.72000006</v>
      </c>
      <c r="H608" s="13"/>
      <c r="I608" s="46">
        <v>-54418802.250000007</v>
      </c>
      <c r="J608" s="46">
        <v>-3068944.51</v>
      </c>
      <c r="K608" s="46">
        <v>50421.53</v>
      </c>
      <c r="L608" s="46">
        <v>-57437325.229999989</v>
      </c>
      <c r="M608" s="46">
        <v>64736570.489999995</v>
      </c>
    </row>
    <row r="609" spans="1:13" ht="37.5" x14ac:dyDescent="0.25">
      <c r="A609" s="42"/>
      <c r="B609" s="42"/>
      <c r="C609" s="47" t="s">
        <v>56</v>
      </c>
      <c r="D609" s="11"/>
      <c r="E609" s="44"/>
      <c r="F609" s="44"/>
      <c r="G609" s="58">
        <v>0</v>
      </c>
      <c r="H609" s="8"/>
      <c r="I609" s="9">
        <v>-54418802.250000007</v>
      </c>
      <c r="J609" s="44"/>
      <c r="K609" s="44"/>
      <c r="L609" s="58">
        <v>0</v>
      </c>
      <c r="M609" s="33">
        <v>0</v>
      </c>
    </row>
    <row r="610" spans="1:13" ht="25.5" x14ac:dyDescent="0.25">
      <c r="A610" s="42"/>
      <c r="B610" s="42"/>
      <c r="C610" s="48" t="s">
        <v>57</v>
      </c>
      <c r="D610" s="11"/>
      <c r="E610" s="44"/>
      <c r="F610" s="44"/>
      <c r="G610" s="58">
        <v>0</v>
      </c>
      <c r="H610" s="8"/>
      <c r="I610" s="9">
        <v>0</v>
      </c>
      <c r="J610" s="44"/>
      <c r="K610" s="44"/>
      <c r="L610" s="58">
        <v>0</v>
      </c>
      <c r="M610" s="33">
        <v>0</v>
      </c>
    </row>
    <row r="611" spans="1:13" x14ac:dyDescent="0.25">
      <c r="A611" s="42"/>
      <c r="B611" s="42"/>
      <c r="C611" s="45" t="s">
        <v>58</v>
      </c>
      <c r="D611" s="46">
        <v>119218519.62000002</v>
      </c>
      <c r="E611" s="46">
        <v>3511539.459999999</v>
      </c>
      <c r="F611" s="46">
        <v>-556163.36</v>
      </c>
      <c r="G611" s="46">
        <v>122173895.72000006</v>
      </c>
      <c r="H611" s="46"/>
      <c r="I611" s="46">
        <v>-108837604.50000001</v>
      </c>
      <c r="J611" s="76">
        <v>-3068944.51</v>
      </c>
      <c r="K611" s="46">
        <v>50421.53</v>
      </c>
      <c r="L611" s="46">
        <v>-57437325.229999989</v>
      </c>
      <c r="M611" s="46">
        <v>64736570.489999995</v>
      </c>
    </row>
    <row r="612" spans="1:13" x14ac:dyDescent="0.25">
      <c r="A612" s="42"/>
      <c r="B612" s="42"/>
      <c r="C612" s="436" t="s">
        <v>59</v>
      </c>
      <c r="D612" s="437"/>
      <c r="E612" s="437"/>
      <c r="F612" s="437"/>
      <c r="G612" s="437"/>
      <c r="H612" s="437"/>
      <c r="I612" s="438"/>
      <c r="J612" s="44"/>
      <c r="K612" s="49"/>
      <c r="L612" s="60"/>
      <c r="M612" s="50"/>
    </row>
    <row r="613" spans="1:13" x14ac:dyDescent="0.25">
      <c r="A613" s="42"/>
      <c r="B613" s="42"/>
      <c r="C613" s="436" t="s">
        <v>60</v>
      </c>
      <c r="D613" s="437"/>
      <c r="E613" s="437"/>
      <c r="F613" s="437"/>
      <c r="G613" s="437"/>
      <c r="H613" s="437"/>
      <c r="I613" s="438"/>
      <c r="J613" s="46">
        <v>-3068944.51</v>
      </c>
      <c r="K613" s="49"/>
      <c r="L613" s="60"/>
      <c r="M613" s="50"/>
    </row>
    <row r="614" spans="1:13" x14ac:dyDescent="0.25">
      <c r="A614" s="8"/>
      <c r="B614" s="8"/>
      <c r="C614" s="8"/>
      <c r="D614" s="8"/>
      <c r="E614" s="8"/>
      <c r="F614" s="8"/>
      <c r="G614" s="8"/>
      <c r="H614" s="8"/>
      <c r="I614" s="8"/>
      <c r="J614" s="8"/>
      <c r="K614" s="8"/>
      <c r="L614" s="8"/>
      <c r="M614" s="8"/>
    </row>
    <row r="615" spans="1:13" x14ac:dyDescent="0.25">
      <c r="A615" s="8"/>
      <c r="B615" s="8"/>
      <c r="C615" s="8"/>
      <c r="D615" s="8"/>
      <c r="E615" s="8"/>
      <c r="F615" s="8"/>
      <c r="G615" s="8"/>
      <c r="H615" s="8"/>
      <c r="I615" s="51" t="s">
        <v>61</v>
      </c>
      <c r="J615" s="55"/>
      <c r="K615" s="8"/>
      <c r="L615" s="8"/>
      <c r="M615" s="8"/>
    </row>
    <row r="616" spans="1:13" x14ac:dyDescent="0.25">
      <c r="A616" s="42">
        <v>10</v>
      </c>
      <c r="B616" s="42"/>
      <c r="C616" s="43" t="s">
        <v>62</v>
      </c>
      <c r="D616" s="8"/>
      <c r="E616" s="8"/>
      <c r="F616" s="8"/>
      <c r="G616" s="8"/>
      <c r="H616" s="8"/>
      <c r="I616" s="55" t="s">
        <v>62</v>
      </c>
      <c r="J616" s="55"/>
      <c r="K616" s="61"/>
      <c r="L616" s="8"/>
      <c r="M616" s="8"/>
    </row>
    <row r="617" spans="1:13" x14ac:dyDescent="0.25">
      <c r="A617" s="42">
        <v>8</v>
      </c>
      <c r="B617" s="42"/>
      <c r="C617" s="43" t="s">
        <v>41</v>
      </c>
      <c r="D617" s="8"/>
      <c r="E617" s="8"/>
      <c r="F617" s="8"/>
      <c r="G617" s="8"/>
      <c r="H617" s="8"/>
      <c r="I617" s="55" t="s">
        <v>41</v>
      </c>
      <c r="J617" s="55"/>
      <c r="K617" s="62"/>
      <c r="L617" s="8"/>
      <c r="M617" s="8"/>
    </row>
    <row r="618" spans="1:13" x14ac:dyDescent="0.25">
      <c r="A618" s="8"/>
      <c r="B618" s="8"/>
      <c r="C618" s="8"/>
      <c r="D618" s="8"/>
      <c r="E618" s="8"/>
      <c r="F618" s="8"/>
      <c r="G618" s="8"/>
      <c r="H618" s="8"/>
      <c r="I618" s="52" t="s">
        <v>63</v>
      </c>
      <c r="J618" s="8"/>
      <c r="K618" s="63">
        <v>-3068944.51</v>
      </c>
      <c r="L618" s="8"/>
      <c r="M618" s="8"/>
    </row>
  </sheetData>
  <mergeCells count="54">
    <mergeCell ref="C612:I612"/>
    <mergeCell ref="C613:I613"/>
    <mergeCell ref="C552:I552"/>
    <mergeCell ref="C553:I553"/>
    <mergeCell ref="A560:M560"/>
    <mergeCell ref="A561:M561"/>
    <mergeCell ref="D566:G566"/>
    <mergeCell ref="C251:I251"/>
    <mergeCell ref="A500:M500"/>
    <mergeCell ref="A501:M501"/>
    <mergeCell ref="D506:G506"/>
    <mergeCell ref="C490:I490"/>
    <mergeCell ref="C491:I491"/>
    <mergeCell ref="A378:M378"/>
    <mergeCell ref="A379:M379"/>
    <mergeCell ref="C310:I310"/>
    <mergeCell ref="C311:I311"/>
    <mergeCell ref="A318:M318"/>
    <mergeCell ref="A439:M439"/>
    <mergeCell ref="D444:G444"/>
    <mergeCell ref="D384:G384"/>
    <mergeCell ref="C430:I430"/>
    <mergeCell ref="B66:M67"/>
    <mergeCell ref="B69:M69"/>
    <mergeCell ref="B75:M76"/>
    <mergeCell ref="D204:G204"/>
    <mergeCell ref="C250:I250"/>
    <mergeCell ref="D144:G144"/>
    <mergeCell ref="C190:I190"/>
    <mergeCell ref="C191:I191"/>
    <mergeCell ref="A198:M198"/>
    <mergeCell ref="A199:M199"/>
    <mergeCell ref="A1:M1"/>
    <mergeCell ref="A2:M2"/>
    <mergeCell ref="A258:M258"/>
    <mergeCell ref="A259:M259"/>
    <mergeCell ref="D264:G264"/>
    <mergeCell ref="D84:G84"/>
    <mergeCell ref="C130:I130"/>
    <mergeCell ref="C131:I131"/>
    <mergeCell ref="A138:M138"/>
    <mergeCell ref="A139:M139"/>
    <mergeCell ref="D7:G7"/>
    <mergeCell ref="C53:I53"/>
    <mergeCell ref="C54:I54"/>
    <mergeCell ref="A78:M78"/>
    <mergeCell ref="A79:M79"/>
    <mergeCell ref="B63:M64"/>
    <mergeCell ref="C431:I431"/>
    <mergeCell ref="A438:M438"/>
    <mergeCell ref="A319:M319"/>
    <mergeCell ref="D324:G324"/>
    <mergeCell ref="C370:I370"/>
    <mergeCell ref="C371:I371"/>
  </mergeCells>
  <pageMargins left="0.7" right="0.7" top="0.75" bottom="0.75" header="0.3" footer="0.3"/>
  <pageSetup scale="49" orientation="portrait" r:id="rId1"/>
  <rowBreaks count="7" manualBreakCount="7">
    <brk id="77" max="16383" man="1"/>
    <brk id="137" max="16383" man="1"/>
    <brk id="197" max="16383" man="1"/>
    <brk id="257" max="16383" man="1"/>
    <brk id="317" max="16383" man="1"/>
    <brk id="377" max="16383" man="1"/>
    <brk id="4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26D79-7956-4CA0-B35E-DFABAB006FA7}">
  <dimension ref="A1:K286"/>
  <sheetViews>
    <sheetView showGridLines="0" tabSelected="1" workbookViewId="0">
      <selection activeCell="AE27" sqref="AE27"/>
    </sheetView>
  </sheetViews>
  <sheetFormatPr defaultRowHeight="15" x14ac:dyDescent="0.25"/>
  <cols>
    <col min="1" max="1" width="48.5703125" bestFit="1" customWidth="1"/>
    <col min="2" max="2" width="8.7109375" bestFit="1" customWidth="1"/>
    <col min="3" max="3" width="9.7109375" bestFit="1" customWidth="1"/>
    <col min="4" max="4" width="8.7109375" bestFit="1" customWidth="1"/>
    <col min="5" max="5" width="11.28515625" bestFit="1" customWidth="1"/>
    <col min="6" max="6" width="9.7109375" bestFit="1" customWidth="1"/>
    <col min="7" max="7" width="8.7109375" bestFit="1" customWidth="1"/>
    <col min="8" max="8" width="12.28515625" bestFit="1" customWidth="1"/>
    <col min="9" max="9" width="11.28515625" bestFit="1" customWidth="1"/>
    <col min="10" max="10" width="10.85546875" bestFit="1" customWidth="1"/>
  </cols>
  <sheetData>
    <row r="1" spans="1:11" x14ac:dyDescent="0.25">
      <c r="A1" s="118"/>
      <c r="B1" s="118"/>
      <c r="C1" s="118"/>
      <c r="D1" s="118"/>
      <c r="E1" s="118"/>
      <c r="F1" s="118"/>
      <c r="G1" s="118"/>
      <c r="H1" s="118"/>
      <c r="I1" s="118"/>
      <c r="J1" s="118"/>
      <c r="K1" s="118"/>
    </row>
    <row r="2" spans="1:11" s="116" customFormat="1" x14ac:dyDescent="0.25">
      <c r="A2" s="222" t="s">
        <v>117</v>
      </c>
      <c r="B2" s="454" t="s">
        <v>106</v>
      </c>
      <c r="C2" s="454"/>
      <c r="D2" s="454"/>
      <c r="E2" s="454"/>
      <c r="F2" s="454"/>
      <c r="G2" s="454"/>
      <c r="H2" s="212" t="s">
        <v>116</v>
      </c>
      <c r="I2" s="211"/>
      <c r="J2" s="211"/>
      <c r="K2" s="211"/>
    </row>
    <row r="3" spans="1:11" s="116" customFormat="1" x14ac:dyDescent="0.25">
      <c r="A3" s="222" t="s">
        <v>118</v>
      </c>
      <c r="B3" s="455" t="s">
        <v>108</v>
      </c>
      <c r="C3" s="455"/>
      <c r="D3" s="455"/>
      <c r="E3" s="223"/>
      <c r="F3" s="223"/>
      <c r="G3" s="211"/>
      <c r="H3" s="211"/>
      <c r="I3" s="211"/>
      <c r="J3" s="211"/>
      <c r="K3" s="211"/>
    </row>
    <row r="4" spans="1:11" s="116" customFormat="1" x14ac:dyDescent="0.25">
      <c r="A4" s="222" t="s">
        <v>119</v>
      </c>
      <c r="B4" s="291">
        <v>242</v>
      </c>
      <c r="C4" s="224" t="s">
        <v>107</v>
      </c>
      <c r="D4" s="221"/>
      <c r="E4" s="211"/>
      <c r="F4" s="211"/>
      <c r="G4" s="211"/>
      <c r="H4" s="211"/>
      <c r="I4" s="211"/>
      <c r="J4" s="211"/>
      <c r="K4" s="211"/>
    </row>
    <row r="5" spans="1:11" s="116" customFormat="1" x14ac:dyDescent="0.25">
      <c r="A5" s="222" t="s">
        <v>120</v>
      </c>
      <c r="B5" s="291">
        <v>0</v>
      </c>
      <c r="C5" s="225" t="s">
        <v>111</v>
      </c>
      <c r="D5" s="226"/>
      <c r="E5" s="211"/>
      <c r="F5" s="211"/>
      <c r="G5" s="211"/>
      <c r="H5" s="211"/>
      <c r="I5" s="211"/>
      <c r="J5" s="211"/>
      <c r="K5" s="211"/>
    </row>
    <row r="6" spans="1:11" s="116" customFormat="1" x14ac:dyDescent="0.25">
      <c r="A6" s="222" t="s">
        <v>121</v>
      </c>
      <c r="B6" s="227">
        <v>1.0383</v>
      </c>
      <c r="C6" s="211"/>
      <c r="D6" s="211"/>
      <c r="E6" s="211"/>
      <c r="F6" s="211"/>
      <c r="G6" s="211"/>
      <c r="H6" s="211"/>
      <c r="I6" s="211"/>
      <c r="J6" s="211"/>
      <c r="K6" s="118"/>
    </row>
    <row r="7" spans="1:11" s="116" customFormat="1" x14ac:dyDescent="0.25">
      <c r="A7" s="222" t="s">
        <v>122</v>
      </c>
      <c r="B7" s="227">
        <v>1.0383</v>
      </c>
      <c r="C7" s="211"/>
      <c r="D7" s="211"/>
      <c r="E7" s="211"/>
      <c r="F7" s="211"/>
      <c r="G7" s="211"/>
      <c r="H7" s="211"/>
      <c r="I7" s="211"/>
      <c r="J7" s="211"/>
      <c r="K7" s="118"/>
    </row>
    <row r="8" spans="1:11" s="116" customFormat="1" x14ac:dyDescent="0.25">
      <c r="A8" s="221"/>
      <c r="B8" s="211"/>
      <c r="C8" s="211"/>
      <c r="D8" s="211"/>
      <c r="E8" s="211"/>
      <c r="F8" s="211"/>
      <c r="G8" s="211"/>
      <c r="H8" s="211"/>
      <c r="I8" s="211"/>
      <c r="J8" s="211"/>
      <c r="K8" s="118"/>
    </row>
    <row r="9" spans="1:11" s="116" customFormat="1" x14ac:dyDescent="0.25">
      <c r="A9" s="221"/>
      <c r="B9" s="228"/>
      <c r="C9" s="446" t="s">
        <v>123</v>
      </c>
      <c r="D9" s="456"/>
      <c r="E9" s="447"/>
      <c r="F9" s="446" t="s">
        <v>124</v>
      </c>
      <c r="G9" s="456"/>
      <c r="H9" s="447"/>
      <c r="I9" s="446" t="s">
        <v>125</v>
      </c>
      <c r="J9" s="447"/>
      <c r="K9" s="118"/>
    </row>
    <row r="10" spans="1:11" s="116" customFormat="1" x14ac:dyDescent="0.25">
      <c r="A10" s="221"/>
      <c r="B10" s="448"/>
      <c r="C10" s="229" t="s">
        <v>126</v>
      </c>
      <c r="D10" s="229" t="s">
        <v>127</v>
      </c>
      <c r="E10" s="230" t="s">
        <v>128</v>
      </c>
      <c r="F10" s="229" t="s">
        <v>126</v>
      </c>
      <c r="G10" s="231" t="s">
        <v>127</v>
      </c>
      <c r="H10" s="230" t="s">
        <v>128</v>
      </c>
      <c r="I10" s="450" t="s">
        <v>129</v>
      </c>
      <c r="J10" s="452" t="s">
        <v>130</v>
      </c>
      <c r="K10" s="118"/>
    </row>
    <row r="11" spans="1:11" s="116" customFormat="1" x14ac:dyDescent="0.25">
      <c r="A11" s="221"/>
      <c r="B11" s="449"/>
      <c r="C11" s="232" t="s">
        <v>131</v>
      </c>
      <c r="D11" s="232"/>
      <c r="E11" s="233" t="s">
        <v>131</v>
      </c>
      <c r="F11" s="232" t="s">
        <v>131</v>
      </c>
      <c r="G11" s="233"/>
      <c r="H11" s="233" t="s">
        <v>131</v>
      </c>
      <c r="I11" s="451"/>
      <c r="J11" s="453"/>
      <c r="K11" s="118"/>
    </row>
    <row r="12" spans="1:11" s="116" customFormat="1" x14ac:dyDescent="0.25">
      <c r="A12" s="213" t="s">
        <v>132</v>
      </c>
      <c r="B12" s="260"/>
      <c r="C12" s="282">
        <v>21.25</v>
      </c>
      <c r="D12" s="254">
        <v>1</v>
      </c>
      <c r="E12" s="304">
        <v>21.25</v>
      </c>
      <c r="F12" s="283">
        <v>24.52</v>
      </c>
      <c r="G12" s="267">
        <v>1</v>
      </c>
      <c r="H12" s="311">
        <v>24.52</v>
      </c>
      <c r="I12" s="268">
        <v>3.2699999999999996</v>
      </c>
      <c r="J12" s="284">
        <v>0.15388235294117644</v>
      </c>
      <c r="K12" s="118"/>
    </row>
    <row r="13" spans="1:11" s="116" customFormat="1" x14ac:dyDescent="0.25">
      <c r="A13" s="213" t="s">
        <v>133</v>
      </c>
      <c r="B13" s="260"/>
      <c r="C13" s="265">
        <v>7.4999999999999997E-3</v>
      </c>
      <c r="D13" s="254">
        <v>242</v>
      </c>
      <c r="E13" s="311">
        <v>1.8149999999999999</v>
      </c>
      <c r="F13" s="263">
        <v>3.8E-3</v>
      </c>
      <c r="G13" s="308">
        <v>242</v>
      </c>
      <c r="H13" s="311">
        <v>0.91959999999999997</v>
      </c>
      <c r="I13" s="309">
        <v>-0.89539999999999997</v>
      </c>
      <c r="J13" s="312">
        <v>-0.49333333333333335</v>
      </c>
      <c r="K13" s="118"/>
    </row>
    <row r="14" spans="1:11" s="116" customFormat="1" x14ac:dyDescent="0.25">
      <c r="A14" s="214" t="s">
        <v>134</v>
      </c>
      <c r="B14" s="260"/>
      <c r="C14" s="282">
        <v>-0.06</v>
      </c>
      <c r="D14" s="254">
        <v>1</v>
      </c>
      <c r="E14" s="311">
        <v>-0.06</v>
      </c>
      <c r="F14" s="283">
        <v>-0.06</v>
      </c>
      <c r="G14" s="308">
        <v>1</v>
      </c>
      <c r="H14" s="311">
        <v>-0.06</v>
      </c>
      <c r="I14" s="309">
        <v>0</v>
      </c>
      <c r="J14" s="312">
        <v>0</v>
      </c>
      <c r="K14" s="118"/>
    </row>
    <row r="15" spans="1:11" s="374" customFormat="1" x14ac:dyDescent="0.25">
      <c r="A15" s="377" t="s">
        <v>135</v>
      </c>
      <c r="B15" s="397"/>
      <c r="C15" s="400">
        <v>0</v>
      </c>
      <c r="D15" s="390">
        <v>242</v>
      </c>
      <c r="E15" s="411">
        <v>0</v>
      </c>
      <c r="F15" s="398">
        <v>1.0349612395592512E-3</v>
      </c>
      <c r="G15" s="402">
        <v>242</v>
      </c>
      <c r="H15" s="411">
        <v>0.25046061997333879</v>
      </c>
      <c r="I15" s="403">
        <v>0.25046061997333879</v>
      </c>
      <c r="J15" s="412" t="s">
        <v>116</v>
      </c>
      <c r="K15" s="376"/>
    </row>
    <row r="16" spans="1:11" s="375" customFormat="1" x14ac:dyDescent="0.25">
      <c r="A16" s="414" t="s">
        <v>161</v>
      </c>
      <c r="B16" s="415"/>
      <c r="C16" s="400">
        <v>0</v>
      </c>
      <c r="D16" s="113">
        <v>1</v>
      </c>
      <c r="E16" s="115">
        <v>-7.18</v>
      </c>
      <c r="F16" s="398"/>
      <c r="G16" s="208">
        <v>1</v>
      </c>
      <c r="H16" s="115">
        <v>-1.7575000000000001</v>
      </c>
      <c r="I16" s="210">
        <v>5.4224999999999994</v>
      </c>
      <c r="J16" s="112">
        <v>-0.75522284122562666</v>
      </c>
      <c r="K16" s="114"/>
    </row>
    <row r="17" spans="1:11" s="116" customFormat="1" x14ac:dyDescent="0.25">
      <c r="A17" s="235" t="s">
        <v>136</v>
      </c>
      <c r="B17" s="236"/>
      <c r="C17" s="285"/>
      <c r="D17" s="288"/>
      <c r="E17" s="305">
        <v>15.825000000000003</v>
      </c>
      <c r="F17" s="286"/>
      <c r="G17" s="243"/>
      <c r="H17" s="313">
        <v>23.872560619973338</v>
      </c>
      <c r="I17" s="237">
        <v>8.0475606199733374</v>
      </c>
      <c r="J17" s="238">
        <v>0.50853463633322815</v>
      </c>
      <c r="K17" s="118"/>
    </row>
    <row r="18" spans="1:11" s="116" customFormat="1" x14ac:dyDescent="0.25">
      <c r="A18" s="215" t="s">
        <v>137</v>
      </c>
      <c r="B18" s="260"/>
      <c r="C18" s="265">
        <v>8.2160000000000011E-2</v>
      </c>
      <c r="D18" s="338">
        <v>9.2685999999999922</v>
      </c>
      <c r="E18" s="311">
        <v>0.76150817599999943</v>
      </c>
      <c r="F18" s="263">
        <v>8.2160000000000011E-2</v>
      </c>
      <c r="G18" s="271">
        <v>9.2685999999999922</v>
      </c>
      <c r="H18" s="311">
        <v>0.76150817599999943</v>
      </c>
      <c r="I18" s="268">
        <v>0</v>
      </c>
      <c r="J18" s="284">
        <v>0</v>
      </c>
      <c r="K18" s="118"/>
    </row>
    <row r="19" spans="1:11" s="116" customFormat="1" x14ac:dyDescent="0.25">
      <c r="A19" s="215" t="s">
        <v>138</v>
      </c>
      <c r="B19" s="260"/>
      <c r="C19" s="265">
        <v>0</v>
      </c>
      <c r="D19" s="339">
        <v>242</v>
      </c>
      <c r="E19" s="311">
        <v>0</v>
      </c>
      <c r="F19" s="263">
        <v>-5.7999999999999996E-3</v>
      </c>
      <c r="G19" s="272">
        <v>242</v>
      </c>
      <c r="H19" s="311">
        <v>-1.4036</v>
      </c>
      <c r="I19" s="268">
        <v>-1.4036</v>
      </c>
      <c r="J19" s="284" t="s">
        <v>116</v>
      </c>
      <c r="K19" s="118"/>
    </row>
    <row r="20" spans="1:11" s="116" customFormat="1" x14ac:dyDescent="0.25">
      <c r="A20" s="215" t="s">
        <v>139</v>
      </c>
      <c r="B20" s="260"/>
      <c r="C20" s="265">
        <v>0</v>
      </c>
      <c r="D20" s="339">
        <v>242</v>
      </c>
      <c r="E20" s="311">
        <v>0</v>
      </c>
      <c r="F20" s="263">
        <v>0</v>
      </c>
      <c r="G20" s="272">
        <v>242</v>
      </c>
      <c r="H20" s="311">
        <v>0</v>
      </c>
      <c r="I20" s="268">
        <v>0</v>
      </c>
      <c r="J20" s="284" t="s">
        <v>116</v>
      </c>
      <c r="K20" s="118"/>
    </row>
    <row r="21" spans="1:11" s="116" customFormat="1" x14ac:dyDescent="0.25">
      <c r="A21" s="215" t="s">
        <v>140</v>
      </c>
      <c r="B21" s="260"/>
      <c r="C21" s="265">
        <v>0</v>
      </c>
      <c r="D21" s="339">
        <v>242</v>
      </c>
      <c r="E21" s="311">
        <v>0</v>
      </c>
      <c r="F21" s="263">
        <v>0</v>
      </c>
      <c r="G21" s="272">
        <v>242</v>
      </c>
      <c r="H21" s="311">
        <v>0</v>
      </c>
      <c r="I21" s="268">
        <v>0</v>
      </c>
      <c r="J21" s="284" t="s">
        <v>116</v>
      </c>
      <c r="K21" s="118"/>
    </row>
    <row r="22" spans="1:11" s="116" customFormat="1" x14ac:dyDescent="0.25">
      <c r="A22" s="216" t="s">
        <v>141</v>
      </c>
      <c r="B22" s="260"/>
      <c r="C22" s="265">
        <v>0</v>
      </c>
      <c r="D22" s="339">
        <v>242</v>
      </c>
      <c r="E22" s="311">
        <v>0</v>
      </c>
      <c r="F22" s="263"/>
      <c r="G22" s="272">
        <v>242</v>
      </c>
      <c r="H22" s="311">
        <v>0</v>
      </c>
      <c r="I22" s="268">
        <v>0</v>
      </c>
      <c r="J22" s="284" t="s">
        <v>116</v>
      </c>
      <c r="K22" s="118"/>
    </row>
    <row r="23" spans="1:11" s="116" customFormat="1" ht="38.25" x14ac:dyDescent="0.25">
      <c r="A23" s="287" t="s">
        <v>142</v>
      </c>
      <c r="B23" s="260"/>
      <c r="C23" s="289">
        <v>0.79</v>
      </c>
      <c r="D23" s="330">
        <v>1</v>
      </c>
      <c r="E23" s="311">
        <v>0.79</v>
      </c>
      <c r="F23" s="290">
        <v>0.79</v>
      </c>
      <c r="G23" s="310">
        <v>1</v>
      </c>
      <c r="H23" s="311">
        <v>0.79</v>
      </c>
      <c r="I23" s="309">
        <v>0</v>
      </c>
      <c r="J23" s="312">
        <v>0</v>
      </c>
      <c r="K23" s="118"/>
    </row>
    <row r="24" spans="1:11" s="116" customFormat="1" x14ac:dyDescent="0.25">
      <c r="A24" s="216" t="s">
        <v>143</v>
      </c>
      <c r="B24" s="260"/>
      <c r="C24" s="265"/>
      <c r="D24" s="339">
        <v>242</v>
      </c>
      <c r="E24" s="311">
        <v>0</v>
      </c>
      <c r="F24" s="263">
        <v>0</v>
      </c>
      <c r="G24" s="310">
        <v>242</v>
      </c>
      <c r="H24" s="311">
        <v>0</v>
      </c>
      <c r="I24" s="309">
        <v>0</v>
      </c>
      <c r="J24" s="312" t="s">
        <v>116</v>
      </c>
      <c r="K24" s="118"/>
    </row>
    <row r="25" spans="1:11" s="116" customFormat="1" x14ac:dyDescent="0.25">
      <c r="A25" s="240" t="s">
        <v>144</v>
      </c>
      <c r="B25" s="241"/>
      <c r="C25" s="261"/>
      <c r="D25" s="269"/>
      <c r="E25" s="307">
        <v>17.376508176000002</v>
      </c>
      <c r="F25" s="262"/>
      <c r="G25" s="270"/>
      <c r="H25" s="242">
        <v>24.020468795973336</v>
      </c>
      <c r="I25" s="307">
        <v>6.6439606199733374</v>
      </c>
      <c r="J25" s="238">
        <v>0.38235303391678022</v>
      </c>
      <c r="K25" s="118"/>
    </row>
    <row r="26" spans="1:11" s="116" customFormat="1" x14ac:dyDescent="0.25">
      <c r="A26" s="217" t="s">
        <v>145</v>
      </c>
      <c r="B26" s="260"/>
      <c r="C26" s="265">
        <v>7.7999999999999996E-3</v>
      </c>
      <c r="D26" s="271">
        <v>251.26859999999999</v>
      </c>
      <c r="E26" s="311">
        <v>1.9598950799999999</v>
      </c>
      <c r="F26" s="263">
        <v>8.0000000000000002E-3</v>
      </c>
      <c r="G26" s="310">
        <v>251.26859999999999</v>
      </c>
      <c r="H26" s="311">
        <v>2.0101488000000001</v>
      </c>
      <c r="I26" s="268">
        <v>5.0253720000000168E-2</v>
      </c>
      <c r="J26" s="284">
        <v>2.5641025641025727E-2</v>
      </c>
      <c r="K26" s="118"/>
    </row>
    <row r="27" spans="1:11" s="116" customFormat="1" ht="25.5" x14ac:dyDescent="0.25">
      <c r="A27" s="218" t="s">
        <v>146</v>
      </c>
      <c r="B27" s="260"/>
      <c r="C27" s="265">
        <v>6.4999999999999997E-3</v>
      </c>
      <c r="D27" s="271">
        <v>251.26859999999999</v>
      </c>
      <c r="E27" s="311">
        <v>1.6332458999999999</v>
      </c>
      <c r="F27" s="263">
        <v>6.7000000000000002E-3</v>
      </c>
      <c r="G27" s="310">
        <v>251.26859999999999</v>
      </c>
      <c r="H27" s="311">
        <v>1.6834996200000001</v>
      </c>
      <c r="I27" s="268">
        <v>5.0253720000000168E-2</v>
      </c>
      <c r="J27" s="284">
        <v>3.0769230769230875E-2</v>
      </c>
      <c r="K27" s="118"/>
    </row>
    <row r="28" spans="1:11" s="116" customFormat="1" x14ac:dyDescent="0.25">
      <c r="A28" s="240" t="s">
        <v>147</v>
      </c>
      <c r="B28" s="236"/>
      <c r="C28" s="261"/>
      <c r="D28" s="269"/>
      <c r="E28" s="298">
        <v>20.969649155999999</v>
      </c>
      <c r="F28" s="262"/>
      <c r="G28" s="243"/>
      <c r="H28" s="320">
        <v>27.714117215973335</v>
      </c>
      <c r="I28" s="320">
        <v>6.7444680599733378</v>
      </c>
      <c r="J28" s="238">
        <v>0.32162999055439884</v>
      </c>
      <c r="K28" s="118"/>
    </row>
    <row r="29" spans="1:11" s="116" customFormat="1" x14ac:dyDescent="0.25">
      <c r="A29" s="244" t="s">
        <v>148</v>
      </c>
      <c r="B29" s="260"/>
      <c r="C29" s="265">
        <v>3.6000000000000003E-3</v>
      </c>
      <c r="D29" s="271">
        <v>251.26859999999999</v>
      </c>
      <c r="E29" s="302">
        <v>0.90456696000000003</v>
      </c>
      <c r="F29" s="263">
        <v>3.6000000000000003E-3</v>
      </c>
      <c r="G29" s="271">
        <v>251.26859999999999</v>
      </c>
      <c r="H29" s="345">
        <v>0.90456696000000003</v>
      </c>
      <c r="I29" s="336">
        <v>0</v>
      </c>
      <c r="J29" s="346">
        <v>0</v>
      </c>
      <c r="K29" s="118"/>
    </row>
    <row r="30" spans="1:11" s="116" customFormat="1" x14ac:dyDescent="0.25">
      <c r="A30" s="244" t="s">
        <v>149</v>
      </c>
      <c r="B30" s="260"/>
      <c r="C30" s="265">
        <v>2.9999999999999997E-4</v>
      </c>
      <c r="D30" s="271">
        <v>251.26859999999999</v>
      </c>
      <c r="E30" s="302">
        <v>7.5380579999999989E-2</v>
      </c>
      <c r="F30" s="263">
        <v>2.9999999999999997E-4</v>
      </c>
      <c r="G30" s="271">
        <v>251.26859999999999</v>
      </c>
      <c r="H30" s="273">
        <v>7.5380579999999989E-2</v>
      </c>
      <c r="I30" s="268">
        <v>0</v>
      </c>
      <c r="J30" s="284">
        <v>0</v>
      </c>
      <c r="K30" s="118"/>
    </row>
    <row r="31" spans="1:11" s="116" customFormat="1" x14ac:dyDescent="0.25">
      <c r="A31" s="234" t="s">
        <v>150</v>
      </c>
      <c r="B31" s="260"/>
      <c r="C31" s="289">
        <v>0.25</v>
      </c>
      <c r="D31" s="254">
        <v>1</v>
      </c>
      <c r="E31" s="302">
        <v>0.25</v>
      </c>
      <c r="F31" s="290">
        <v>0.25</v>
      </c>
      <c r="G31" s="267">
        <v>1</v>
      </c>
      <c r="H31" s="273">
        <v>0.25</v>
      </c>
      <c r="I31" s="268">
        <v>0</v>
      </c>
      <c r="J31" s="284">
        <v>0</v>
      </c>
      <c r="K31" s="118"/>
    </row>
    <row r="32" spans="1:11" s="116" customFormat="1" x14ac:dyDescent="0.25">
      <c r="A32" s="234" t="s">
        <v>151</v>
      </c>
      <c r="B32" s="260"/>
      <c r="C32" s="292"/>
      <c r="D32" s="293"/>
      <c r="E32" s="306"/>
      <c r="F32" s="295"/>
      <c r="G32" s="293"/>
      <c r="H32" s="294">
        <v>0</v>
      </c>
      <c r="I32" s="296"/>
      <c r="J32" s="297" t="s">
        <v>116</v>
      </c>
      <c r="K32" s="118"/>
    </row>
    <row r="33" spans="1:11" s="116" customFormat="1" x14ac:dyDescent="0.25">
      <c r="A33" s="239" t="s">
        <v>152</v>
      </c>
      <c r="B33" s="260"/>
      <c r="C33" s="266">
        <v>6.5000000000000002E-2</v>
      </c>
      <c r="D33" s="245">
        <v>157.30000000000001</v>
      </c>
      <c r="E33" s="302">
        <v>10.224500000000001</v>
      </c>
      <c r="F33" s="264">
        <v>6.5000000000000002E-2</v>
      </c>
      <c r="G33" s="245">
        <v>157.30000000000001</v>
      </c>
      <c r="H33" s="273">
        <v>10.224500000000001</v>
      </c>
      <c r="I33" s="268">
        <v>0</v>
      </c>
      <c r="J33" s="284">
        <v>0</v>
      </c>
      <c r="K33" s="118"/>
    </row>
    <row r="34" spans="1:11" s="116" customFormat="1" x14ac:dyDescent="0.25">
      <c r="A34" s="239" t="s">
        <v>153</v>
      </c>
      <c r="B34" s="260"/>
      <c r="C34" s="266">
        <v>9.5000000000000001E-2</v>
      </c>
      <c r="D34" s="245">
        <v>41.14</v>
      </c>
      <c r="E34" s="302">
        <v>3.9083000000000001</v>
      </c>
      <c r="F34" s="264">
        <v>9.5000000000000001E-2</v>
      </c>
      <c r="G34" s="245">
        <v>41.14</v>
      </c>
      <c r="H34" s="273">
        <v>3.9083000000000001</v>
      </c>
      <c r="I34" s="268">
        <v>0</v>
      </c>
      <c r="J34" s="284">
        <v>0</v>
      </c>
      <c r="K34" s="118"/>
    </row>
    <row r="35" spans="1:11" s="116" customFormat="1" ht="15.75" thickBot="1" x14ac:dyDescent="0.3">
      <c r="A35" s="221" t="s">
        <v>154</v>
      </c>
      <c r="B35" s="260"/>
      <c r="C35" s="266">
        <v>0.13200000000000001</v>
      </c>
      <c r="D35" s="245">
        <v>43.559999999999995</v>
      </c>
      <c r="E35" s="302">
        <v>5.7499199999999995</v>
      </c>
      <c r="F35" s="264">
        <v>0.13200000000000001</v>
      </c>
      <c r="G35" s="245">
        <v>43.559999999999995</v>
      </c>
      <c r="H35" s="273">
        <v>5.7499199999999995</v>
      </c>
      <c r="I35" s="268">
        <v>0</v>
      </c>
      <c r="J35" s="284">
        <v>0</v>
      </c>
      <c r="K35" s="118"/>
    </row>
    <row r="36" spans="1:11" s="116" customFormat="1" ht="15.75" thickBot="1" x14ac:dyDescent="0.3">
      <c r="A36" s="246"/>
      <c r="B36" s="247"/>
      <c r="C36" s="274"/>
      <c r="D36" s="219"/>
      <c r="E36" s="303"/>
      <c r="F36" s="274"/>
      <c r="G36" s="276"/>
      <c r="H36" s="275"/>
      <c r="I36" s="277"/>
      <c r="J36" s="220" t="s">
        <v>116</v>
      </c>
      <c r="K36" s="118"/>
    </row>
    <row r="37" spans="1:11" s="116" customFormat="1" x14ac:dyDescent="0.25">
      <c r="A37" s="248" t="s">
        <v>156</v>
      </c>
      <c r="B37" s="234"/>
      <c r="C37" s="259"/>
      <c r="D37" s="278"/>
      <c r="E37" s="299">
        <v>42.082316695999992</v>
      </c>
      <c r="F37" s="249"/>
      <c r="G37" s="249"/>
      <c r="H37" s="325">
        <v>48.826784755973335</v>
      </c>
      <c r="I37" s="250">
        <v>6.7444680599733431</v>
      </c>
      <c r="J37" s="251">
        <v>0.16026845928409683</v>
      </c>
      <c r="K37" s="118"/>
    </row>
    <row r="38" spans="1:11" s="116" customFormat="1" x14ac:dyDescent="0.25">
      <c r="A38" s="252" t="s">
        <v>157</v>
      </c>
      <c r="B38" s="234"/>
      <c r="C38" s="259">
        <v>0.13</v>
      </c>
      <c r="D38" s="279"/>
      <c r="E38" s="300">
        <v>5.470701170479999</v>
      </c>
      <c r="F38" s="253">
        <v>0.13</v>
      </c>
      <c r="G38" s="254"/>
      <c r="H38" s="329">
        <v>6.3474820182765335</v>
      </c>
      <c r="I38" s="255">
        <v>0.87678084779653442</v>
      </c>
      <c r="J38" s="256">
        <v>0.1602684592840968</v>
      </c>
      <c r="K38" s="118"/>
    </row>
    <row r="39" spans="1:11" s="116" customFormat="1" x14ac:dyDescent="0.25">
      <c r="A39" s="252" t="s">
        <v>158</v>
      </c>
      <c r="B39" s="234"/>
      <c r="C39" s="259">
        <v>0.08</v>
      </c>
      <c r="D39" s="279"/>
      <c r="E39" s="300">
        <v>-3.3665853356799995</v>
      </c>
      <c r="F39" s="259">
        <v>0.08</v>
      </c>
      <c r="G39" s="254"/>
      <c r="H39" s="329">
        <v>-3.9061427804778668</v>
      </c>
      <c r="I39" s="255">
        <v>-0.53955744479786727</v>
      </c>
      <c r="J39" s="256"/>
      <c r="K39" s="118"/>
    </row>
    <row r="40" spans="1:11" s="116" customFormat="1" ht="15.75" thickBot="1" x14ac:dyDescent="0.3">
      <c r="A40" s="457" t="s">
        <v>159</v>
      </c>
      <c r="B40" s="457"/>
      <c r="C40" s="280"/>
      <c r="D40" s="281"/>
      <c r="E40" s="301">
        <v>44.186432530799991</v>
      </c>
      <c r="F40" s="257"/>
      <c r="G40" s="257"/>
      <c r="H40" s="363">
        <v>51.268123993772008</v>
      </c>
      <c r="I40" s="363">
        <v>7.0816914629720173</v>
      </c>
      <c r="J40" s="258">
        <v>0.160268459284097</v>
      </c>
      <c r="K40" s="118"/>
    </row>
    <row r="41" spans="1:11" s="314" customFormat="1" ht="15.75" thickBot="1" x14ac:dyDescent="0.3">
      <c r="A41" s="323"/>
      <c r="B41" s="324"/>
      <c r="C41" s="341"/>
      <c r="D41" s="316"/>
      <c r="E41" s="342"/>
      <c r="F41" s="341"/>
      <c r="G41" s="343"/>
      <c r="H41" s="342"/>
      <c r="I41" s="344"/>
      <c r="J41" s="317" t="s">
        <v>116</v>
      </c>
      <c r="K41" s="315"/>
    </row>
    <row r="42" spans="1:11" s="116" customFormat="1" x14ac:dyDescent="0.25">
      <c r="A42" s="118"/>
      <c r="B42" s="118"/>
      <c r="C42" s="118"/>
      <c r="D42" s="118"/>
      <c r="E42" s="118"/>
      <c r="F42" s="118"/>
      <c r="G42" s="118"/>
      <c r="H42" s="118"/>
      <c r="I42" s="118"/>
      <c r="J42" s="118"/>
      <c r="K42" s="118"/>
    </row>
    <row r="43" spans="1:11" x14ac:dyDescent="0.25">
      <c r="A43" s="124"/>
      <c r="B43" s="124"/>
      <c r="C43" s="124"/>
      <c r="D43" s="124"/>
      <c r="E43" s="124"/>
      <c r="F43" s="124"/>
      <c r="G43" s="124"/>
      <c r="H43" s="124"/>
      <c r="I43" s="124"/>
      <c r="J43" s="124"/>
      <c r="K43" s="124"/>
    </row>
    <row r="44" spans="1:11" x14ac:dyDescent="0.25">
      <c r="A44" s="118"/>
      <c r="B44" s="118"/>
      <c r="C44" s="118"/>
      <c r="D44" s="118"/>
      <c r="E44" s="118"/>
      <c r="F44" s="118"/>
      <c r="G44" s="118"/>
      <c r="H44" s="118"/>
      <c r="I44" s="118"/>
      <c r="J44" s="118"/>
      <c r="K44" s="118"/>
    </row>
    <row r="45" spans="1:11" x14ac:dyDescent="0.25">
      <c r="A45" s="133" t="s">
        <v>117</v>
      </c>
      <c r="B45" s="454" t="s">
        <v>106</v>
      </c>
      <c r="C45" s="454"/>
      <c r="D45" s="454"/>
      <c r="E45" s="454"/>
      <c r="F45" s="454"/>
      <c r="G45" s="454"/>
      <c r="H45" s="117" t="s">
        <v>116</v>
      </c>
      <c r="I45" s="116"/>
      <c r="J45" s="116"/>
      <c r="K45" s="116"/>
    </row>
    <row r="46" spans="1:11" x14ac:dyDescent="0.25">
      <c r="A46" s="133" t="s">
        <v>118</v>
      </c>
      <c r="B46" s="455" t="s">
        <v>108</v>
      </c>
      <c r="C46" s="455"/>
      <c r="D46" s="455"/>
      <c r="E46" s="134"/>
      <c r="F46" s="134"/>
      <c r="G46" s="116"/>
      <c r="H46" s="116"/>
      <c r="I46" s="116"/>
      <c r="J46" s="116"/>
      <c r="K46" s="116"/>
    </row>
    <row r="47" spans="1:11" ht="15.75" x14ac:dyDescent="0.25">
      <c r="A47" s="133" t="s">
        <v>119</v>
      </c>
      <c r="B47" s="204">
        <v>750</v>
      </c>
      <c r="C47" s="135" t="s">
        <v>107</v>
      </c>
      <c r="D47" s="132"/>
      <c r="E47" s="116"/>
      <c r="F47" s="116"/>
      <c r="G47" s="136"/>
      <c r="H47" s="136"/>
      <c r="I47" s="136"/>
      <c r="J47" s="136"/>
      <c r="K47" s="116"/>
    </row>
    <row r="48" spans="1:11" ht="15.75" x14ac:dyDescent="0.25">
      <c r="A48" s="133" t="s">
        <v>120</v>
      </c>
      <c r="B48" s="204">
        <v>0</v>
      </c>
      <c r="C48" s="137" t="s">
        <v>111</v>
      </c>
      <c r="D48" s="138"/>
      <c r="E48" s="139"/>
      <c r="F48" s="139"/>
      <c r="G48" s="139"/>
      <c r="H48" s="116"/>
      <c r="I48" s="116"/>
      <c r="J48" s="116"/>
    </row>
    <row r="49" spans="1:11" x14ac:dyDescent="0.25">
      <c r="A49" s="133" t="s">
        <v>121</v>
      </c>
      <c r="B49" s="140">
        <v>1.0383</v>
      </c>
      <c r="C49" s="116"/>
      <c r="D49" s="116"/>
      <c r="E49" s="116"/>
      <c r="F49" s="116"/>
      <c r="G49" s="116"/>
      <c r="H49" s="116"/>
      <c r="I49" s="116"/>
      <c r="J49" s="116"/>
    </row>
    <row r="50" spans="1:11" x14ac:dyDescent="0.25">
      <c r="A50" s="133" t="s">
        <v>122</v>
      </c>
      <c r="B50" s="140">
        <v>1.0383</v>
      </c>
      <c r="C50" s="116"/>
      <c r="D50" s="116"/>
      <c r="E50" s="116"/>
      <c r="F50" s="116"/>
      <c r="G50" s="116"/>
      <c r="H50" s="116"/>
      <c r="I50" s="116"/>
      <c r="J50" s="116"/>
    </row>
    <row r="51" spans="1:11" x14ac:dyDescent="0.25">
      <c r="A51" s="132"/>
      <c r="B51" s="116"/>
      <c r="C51" s="116"/>
      <c r="D51" s="116"/>
      <c r="E51" s="116"/>
      <c r="F51" s="116"/>
      <c r="G51" s="116"/>
      <c r="H51" s="116"/>
      <c r="I51" s="116"/>
      <c r="J51" s="116"/>
    </row>
    <row r="52" spans="1:11" x14ac:dyDescent="0.25">
      <c r="A52" s="132"/>
      <c r="B52" s="141"/>
      <c r="C52" s="446" t="s">
        <v>123</v>
      </c>
      <c r="D52" s="456"/>
      <c r="E52" s="447"/>
      <c r="F52" s="446" t="s">
        <v>124</v>
      </c>
      <c r="G52" s="456"/>
      <c r="H52" s="447"/>
      <c r="I52" s="446" t="s">
        <v>125</v>
      </c>
      <c r="J52" s="447"/>
    </row>
    <row r="53" spans="1:11" x14ac:dyDescent="0.25">
      <c r="A53" s="132"/>
      <c r="B53" s="448"/>
      <c r="C53" s="142" t="s">
        <v>126</v>
      </c>
      <c r="D53" s="142" t="s">
        <v>127</v>
      </c>
      <c r="E53" s="143" t="s">
        <v>128</v>
      </c>
      <c r="F53" s="142" t="s">
        <v>126</v>
      </c>
      <c r="G53" s="144" t="s">
        <v>127</v>
      </c>
      <c r="H53" s="143" t="s">
        <v>128</v>
      </c>
      <c r="I53" s="450" t="s">
        <v>129</v>
      </c>
      <c r="J53" s="452" t="s">
        <v>130</v>
      </c>
    </row>
    <row r="54" spans="1:11" x14ac:dyDescent="0.25">
      <c r="A54" s="132"/>
      <c r="B54" s="449"/>
      <c r="C54" s="145" t="s">
        <v>131</v>
      </c>
      <c r="D54" s="145"/>
      <c r="E54" s="146" t="s">
        <v>131</v>
      </c>
      <c r="F54" s="145" t="s">
        <v>131</v>
      </c>
      <c r="G54" s="146"/>
      <c r="H54" s="146" t="s">
        <v>131</v>
      </c>
      <c r="I54" s="451"/>
      <c r="J54" s="453"/>
    </row>
    <row r="55" spans="1:11" x14ac:dyDescent="0.25">
      <c r="A55" s="119" t="s">
        <v>132</v>
      </c>
      <c r="B55" s="171"/>
      <c r="C55" s="195">
        <v>21.25</v>
      </c>
      <c r="D55" s="164">
        <v>1</v>
      </c>
      <c r="E55" s="368">
        <v>21.25</v>
      </c>
      <c r="F55" s="196">
        <v>24.52</v>
      </c>
      <c r="G55" s="335">
        <v>1</v>
      </c>
      <c r="H55" s="345">
        <v>24.52</v>
      </c>
      <c r="I55" s="336">
        <v>3.2699999999999996</v>
      </c>
      <c r="J55" s="346">
        <v>0.15388235294117644</v>
      </c>
    </row>
    <row r="56" spans="1:11" x14ac:dyDescent="0.25">
      <c r="A56" s="119" t="s">
        <v>133</v>
      </c>
      <c r="B56" s="171"/>
      <c r="C56" s="177">
        <v>7.4999999999999997E-3</v>
      </c>
      <c r="D56" s="164">
        <v>750</v>
      </c>
      <c r="E56" s="368">
        <v>5.625</v>
      </c>
      <c r="F56" s="174">
        <v>3.8E-3</v>
      </c>
      <c r="G56" s="335">
        <v>750</v>
      </c>
      <c r="H56" s="345">
        <v>2.85</v>
      </c>
      <c r="I56" s="336">
        <v>-2.7749999999999999</v>
      </c>
      <c r="J56" s="346">
        <v>-0.49333333333333329</v>
      </c>
    </row>
    <row r="57" spans="1:11" x14ac:dyDescent="0.25">
      <c r="A57" s="120" t="s">
        <v>134</v>
      </c>
      <c r="B57" s="171"/>
      <c r="C57" s="195">
        <v>-0.06</v>
      </c>
      <c r="D57" s="164">
        <v>1</v>
      </c>
      <c r="E57" s="368">
        <v>-0.06</v>
      </c>
      <c r="F57" s="196">
        <v>-0.06</v>
      </c>
      <c r="G57" s="335">
        <v>1</v>
      </c>
      <c r="H57" s="345">
        <v>-0.06</v>
      </c>
      <c r="I57" s="336">
        <v>0</v>
      </c>
      <c r="J57" s="346">
        <v>0</v>
      </c>
    </row>
    <row r="58" spans="1:11" x14ac:dyDescent="0.25">
      <c r="A58" s="119" t="s">
        <v>135</v>
      </c>
      <c r="B58" s="171"/>
      <c r="C58" s="177">
        <v>0</v>
      </c>
      <c r="D58" s="164">
        <v>750</v>
      </c>
      <c r="E58" s="368">
        <v>0</v>
      </c>
      <c r="F58" s="174">
        <v>1.0349612395592512E-3</v>
      </c>
      <c r="G58" s="335">
        <v>750</v>
      </c>
      <c r="H58" s="345">
        <v>0.77622092966943834</v>
      </c>
      <c r="I58" s="336">
        <v>0.77622092966943834</v>
      </c>
      <c r="J58" s="346" t="s">
        <v>116</v>
      </c>
    </row>
    <row r="59" spans="1:11" s="375" customFormat="1" x14ac:dyDescent="0.25">
      <c r="A59" s="414" t="s">
        <v>161</v>
      </c>
      <c r="B59" s="415"/>
      <c r="C59" s="400">
        <v>0</v>
      </c>
      <c r="D59" s="113">
        <v>1</v>
      </c>
      <c r="E59" s="115">
        <v>-7.18</v>
      </c>
      <c r="F59" s="398"/>
      <c r="G59" s="208">
        <v>1</v>
      </c>
      <c r="H59" s="115">
        <v>-1.7575000000000001</v>
      </c>
      <c r="I59" s="210">
        <v>5.4224999999999994</v>
      </c>
      <c r="J59" s="112">
        <v>-0.75522284122562666</v>
      </c>
      <c r="K59" s="114"/>
    </row>
    <row r="60" spans="1:11" x14ac:dyDescent="0.25">
      <c r="A60" s="148" t="s">
        <v>136</v>
      </c>
      <c r="B60" s="149"/>
      <c r="C60" s="197"/>
      <c r="D60" s="201"/>
      <c r="E60" s="370">
        <v>19.635000000000002</v>
      </c>
      <c r="F60" s="198"/>
      <c r="G60" s="321"/>
      <c r="H60" s="413">
        <v>26.328720929669441</v>
      </c>
      <c r="I60" s="318">
        <v>6.6937209296694373</v>
      </c>
      <c r="J60" s="319">
        <v>0.34090761037277501</v>
      </c>
    </row>
    <row r="61" spans="1:11" x14ac:dyDescent="0.25">
      <c r="A61" s="121" t="s">
        <v>137</v>
      </c>
      <c r="B61" s="171"/>
      <c r="C61" s="177">
        <v>8.2160000000000011E-2</v>
      </c>
      <c r="D61" s="183">
        <v>28.725000000000023</v>
      </c>
      <c r="E61" s="368">
        <v>2.3600460000000023</v>
      </c>
      <c r="F61" s="174">
        <v>8.2160000000000011E-2</v>
      </c>
      <c r="G61" s="338">
        <v>28.725000000000023</v>
      </c>
      <c r="H61" s="345">
        <v>2.3600460000000023</v>
      </c>
      <c r="I61" s="336">
        <v>0</v>
      </c>
      <c r="J61" s="346">
        <v>0</v>
      </c>
    </row>
    <row r="62" spans="1:11" x14ac:dyDescent="0.25">
      <c r="A62" s="121" t="s">
        <v>138</v>
      </c>
      <c r="B62" s="171"/>
      <c r="C62" s="177">
        <v>0</v>
      </c>
      <c r="D62" s="184">
        <v>750</v>
      </c>
      <c r="E62" s="368">
        <v>0</v>
      </c>
      <c r="F62" s="174">
        <v>-5.7999999999999996E-3</v>
      </c>
      <c r="G62" s="339">
        <v>750</v>
      </c>
      <c r="H62" s="345">
        <v>-4.3499999999999996</v>
      </c>
      <c r="I62" s="336">
        <v>-4.3499999999999996</v>
      </c>
      <c r="J62" s="346" t="s">
        <v>116</v>
      </c>
    </row>
    <row r="63" spans="1:11" x14ac:dyDescent="0.25">
      <c r="A63" s="121" t="s">
        <v>139</v>
      </c>
      <c r="B63" s="171"/>
      <c r="C63" s="177">
        <v>0</v>
      </c>
      <c r="D63" s="184">
        <v>750</v>
      </c>
      <c r="E63" s="368">
        <v>0</v>
      </c>
      <c r="F63" s="174">
        <v>0</v>
      </c>
      <c r="G63" s="339">
        <v>750</v>
      </c>
      <c r="H63" s="345">
        <v>0</v>
      </c>
      <c r="I63" s="336">
        <v>0</v>
      </c>
      <c r="J63" s="346" t="s">
        <v>116</v>
      </c>
    </row>
    <row r="64" spans="1:11" x14ac:dyDescent="0.25">
      <c r="A64" s="121" t="s">
        <v>140</v>
      </c>
      <c r="B64" s="171"/>
      <c r="C64" s="177">
        <v>0</v>
      </c>
      <c r="D64" s="184">
        <v>750</v>
      </c>
      <c r="E64" s="368">
        <v>0</v>
      </c>
      <c r="F64" s="174">
        <v>0</v>
      </c>
      <c r="G64" s="339">
        <v>750</v>
      </c>
      <c r="H64" s="345">
        <v>0</v>
      </c>
      <c r="I64" s="336">
        <v>0</v>
      </c>
      <c r="J64" s="346" t="s">
        <v>116</v>
      </c>
    </row>
    <row r="65" spans="1:10" x14ac:dyDescent="0.25">
      <c r="A65" s="122" t="s">
        <v>141</v>
      </c>
      <c r="B65" s="171"/>
      <c r="C65" s="177">
        <v>0</v>
      </c>
      <c r="D65" s="184">
        <v>750</v>
      </c>
      <c r="E65" s="368">
        <v>0</v>
      </c>
      <c r="F65" s="174"/>
      <c r="G65" s="339">
        <v>750</v>
      </c>
      <c r="H65" s="345">
        <v>0</v>
      </c>
      <c r="I65" s="336">
        <v>0</v>
      </c>
      <c r="J65" s="346" t="s">
        <v>116</v>
      </c>
    </row>
    <row r="66" spans="1:10" ht="38.25" x14ac:dyDescent="0.25">
      <c r="A66" s="200" t="s">
        <v>142</v>
      </c>
      <c r="B66" s="171"/>
      <c r="C66" s="202">
        <v>0.79</v>
      </c>
      <c r="D66" s="164">
        <v>1</v>
      </c>
      <c r="E66" s="368">
        <v>0.79</v>
      </c>
      <c r="F66" s="203">
        <v>0.79</v>
      </c>
      <c r="G66" s="339">
        <v>1</v>
      </c>
      <c r="H66" s="345">
        <v>0.79</v>
      </c>
      <c r="I66" s="336">
        <v>0</v>
      </c>
      <c r="J66" s="346">
        <v>0</v>
      </c>
    </row>
    <row r="67" spans="1:10" x14ac:dyDescent="0.25">
      <c r="A67" s="122" t="s">
        <v>143</v>
      </c>
      <c r="B67" s="171"/>
      <c r="C67" s="177"/>
      <c r="D67" s="184">
        <v>750</v>
      </c>
      <c r="E67" s="368">
        <v>0</v>
      </c>
      <c r="F67" s="174">
        <v>0</v>
      </c>
      <c r="G67" s="339">
        <v>750</v>
      </c>
      <c r="H67" s="345">
        <v>0</v>
      </c>
      <c r="I67" s="336">
        <v>0</v>
      </c>
      <c r="J67" s="346" t="s">
        <v>116</v>
      </c>
    </row>
    <row r="68" spans="1:10" x14ac:dyDescent="0.25">
      <c r="A68" s="151" t="s">
        <v>144</v>
      </c>
      <c r="B68" s="152"/>
      <c r="C68" s="172"/>
      <c r="D68" s="181"/>
      <c r="E68" s="355">
        <v>22.785046000000001</v>
      </c>
      <c r="F68" s="173"/>
      <c r="G68" s="337"/>
      <c r="H68" s="320">
        <v>25.128766929669439</v>
      </c>
      <c r="I68" s="320">
        <v>2.3437209296694377</v>
      </c>
      <c r="J68" s="319">
        <v>0.10286224261603148</v>
      </c>
    </row>
    <row r="69" spans="1:10" x14ac:dyDescent="0.25">
      <c r="A69" s="123" t="s">
        <v>145</v>
      </c>
      <c r="B69" s="171"/>
      <c r="C69" s="177">
        <v>7.7999999999999996E-3</v>
      </c>
      <c r="D69" s="183">
        <v>778.72500000000002</v>
      </c>
      <c r="E69" s="368">
        <v>6.0740549999999995</v>
      </c>
      <c r="F69" s="174">
        <v>8.0000000000000002E-3</v>
      </c>
      <c r="G69" s="339">
        <v>778.72500000000002</v>
      </c>
      <c r="H69" s="345">
        <v>6.2298</v>
      </c>
      <c r="I69" s="336">
        <v>0.15574500000000047</v>
      </c>
      <c r="J69" s="346">
        <v>2.564102564102572E-2</v>
      </c>
    </row>
    <row r="70" spans="1:10" ht="25.5" x14ac:dyDescent="0.25">
      <c r="A70" s="125" t="s">
        <v>146</v>
      </c>
      <c r="B70" s="171"/>
      <c r="C70" s="177">
        <v>6.4999999999999997E-3</v>
      </c>
      <c r="D70" s="183">
        <v>778.72500000000002</v>
      </c>
      <c r="E70" s="368">
        <v>5.0617124999999996</v>
      </c>
      <c r="F70" s="174">
        <v>6.7000000000000002E-3</v>
      </c>
      <c r="G70" s="339">
        <v>778.72500000000002</v>
      </c>
      <c r="H70" s="345">
        <v>5.2174575000000001</v>
      </c>
      <c r="I70" s="336">
        <v>0.15574500000000047</v>
      </c>
      <c r="J70" s="346">
        <v>3.0769230769230865E-2</v>
      </c>
    </row>
    <row r="71" spans="1:10" x14ac:dyDescent="0.25">
      <c r="A71" s="151" t="s">
        <v>147</v>
      </c>
      <c r="B71" s="149"/>
      <c r="C71" s="172"/>
      <c r="D71" s="181"/>
      <c r="E71" s="355">
        <v>33.920813500000001</v>
      </c>
      <c r="F71" s="173"/>
      <c r="G71" s="321"/>
      <c r="H71" s="320">
        <v>36.576024429669438</v>
      </c>
      <c r="I71" s="320">
        <v>2.6552109296694386</v>
      </c>
      <c r="J71" s="319">
        <v>7.8276746802355981E-2</v>
      </c>
    </row>
    <row r="72" spans="1:10" x14ac:dyDescent="0.25">
      <c r="A72" s="154" t="s">
        <v>148</v>
      </c>
      <c r="B72" s="171"/>
      <c r="C72" s="177">
        <v>3.6000000000000003E-3</v>
      </c>
      <c r="D72" s="183">
        <v>778.72500000000002</v>
      </c>
      <c r="E72" s="365">
        <v>2.8034100000000004</v>
      </c>
      <c r="F72" s="174">
        <v>3.6000000000000003E-3</v>
      </c>
      <c r="G72" s="338">
        <v>779</v>
      </c>
      <c r="H72" s="345">
        <v>2.8044000000000002</v>
      </c>
      <c r="I72" s="364">
        <v>0</v>
      </c>
      <c r="J72" s="346">
        <v>0</v>
      </c>
    </row>
    <row r="73" spans="1:10" x14ac:dyDescent="0.25">
      <c r="A73" s="154" t="s">
        <v>149</v>
      </c>
      <c r="B73" s="171"/>
      <c r="C73" s="177">
        <v>2.9999999999999997E-4</v>
      </c>
      <c r="D73" s="183">
        <v>778.72500000000002</v>
      </c>
      <c r="E73" s="365">
        <v>0.23361749999999998</v>
      </c>
      <c r="F73" s="174">
        <v>2.9999999999999997E-4</v>
      </c>
      <c r="G73" s="338">
        <v>779</v>
      </c>
      <c r="H73" s="340">
        <v>0.23369999999999999</v>
      </c>
      <c r="I73" s="336">
        <v>0</v>
      </c>
      <c r="J73" s="346">
        <v>0</v>
      </c>
    </row>
    <row r="74" spans="1:10" x14ac:dyDescent="0.25">
      <c r="A74" s="147" t="s">
        <v>150</v>
      </c>
      <c r="B74" s="171"/>
      <c r="C74" s="202">
        <v>0.25</v>
      </c>
      <c r="D74" s="164">
        <v>1</v>
      </c>
      <c r="E74" s="365">
        <v>0.25</v>
      </c>
      <c r="F74" s="203">
        <v>0.25</v>
      </c>
      <c r="G74" s="335">
        <v>1</v>
      </c>
      <c r="H74" s="340">
        <v>0.25</v>
      </c>
      <c r="I74" s="336">
        <v>0</v>
      </c>
      <c r="J74" s="346">
        <v>0</v>
      </c>
    </row>
    <row r="75" spans="1:10" x14ac:dyDescent="0.25">
      <c r="A75" s="147" t="s">
        <v>151</v>
      </c>
      <c r="B75" s="171"/>
      <c r="C75" s="205"/>
      <c r="D75" s="206"/>
      <c r="E75" s="371"/>
      <c r="F75" s="207"/>
      <c r="G75" s="347"/>
      <c r="H75" s="348">
        <v>0</v>
      </c>
      <c r="I75" s="349"/>
      <c r="J75" s="350" t="s">
        <v>116</v>
      </c>
    </row>
    <row r="76" spans="1:10" x14ac:dyDescent="0.25">
      <c r="A76" s="150" t="s">
        <v>152</v>
      </c>
      <c r="B76" s="171"/>
      <c r="C76" s="178">
        <v>6.5000000000000002E-2</v>
      </c>
      <c r="D76" s="155">
        <v>487.5</v>
      </c>
      <c r="E76" s="365">
        <v>31.6875</v>
      </c>
      <c r="F76" s="175">
        <v>6.5000000000000002E-2</v>
      </c>
      <c r="G76" s="322">
        <v>488</v>
      </c>
      <c r="H76" s="340">
        <v>31.69</v>
      </c>
      <c r="I76" s="336">
        <v>0</v>
      </c>
      <c r="J76" s="346">
        <v>0</v>
      </c>
    </row>
    <row r="77" spans="1:10" x14ac:dyDescent="0.25">
      <c r="A77" s="150" t="s">
        <v>153</v>
      </c>
      <c r="B77" s="171"/>
      <c r="C77" s="178">
        <v>9.5000000000000001E-2</v>
      </c>
      <c r="D77" s="155">
        <v>127.50000000000001</v>
      </c>
      <c r="E77" s="365">
        <v>12.112500000000001</v>
      </c>
      <c r="F77" s="175">
        <v>9.5000000000000001E-2</v>
      </c>
      <c r="G77" s="322">
        <v>128</v>
      </c>
      <c r="H77" s="340">
        <v>12.11</v>
      </c>
      <c r="I77" s="336">
        <v>0</v>
      </c>
      <c r="J77" s="346">
        <v>0</v>
      </c>
    </row>
    <row r="78" spans="1:10" ht="15.75" thickBot="1" x14ac:dyDescent="0.3">
      <c r="A78" s="132" t="s">
        <v>154</v>
      </c>
      <c r="B78" s="171"/>
      <c r="C78" s="178">
        <v>0.13200000000000001</v>
      </c>
      <c r="D78" s="155">
        <v>135</v>
      </c>
      <c r="E78" s="365">
        <v>17.82</v>
      </c>
      <c r="F78" s="175">
        <v>0.13200000000000001</v>
      </c>
      <c r="G78" s="322">
        <v>135</v>
      </c>
      <c r="H78" s="340">
        <v>17.82</v>
      </c>
      <c r="I78" s="336">
        <v>0</v>
      </c>
      <c r="J78" s="346">
        <v>0</v>
      </c>
    </row>
    <row r="79" spans="1:10" ht="15.75" thickBot="1" x14ac:dyDescent="0.3">
      <c r="A79" s="156"/>
      <c r="B79" s="157"/>
      <c r="C79" s="185"/>
      <c r="D79" s="129"/>
      <c r="E79" s="366"/>
      <c r="F79" s="185"/>
      <c r="G79" s="343"/>
      <c r="H79" s="342"/>
      <c r="I79" s="344"/>
      <c r="J79" s="317" t="s">
        <v>116</v>
      </c>
    </row>
    <row r="80" spans="1:10" x14ac:dyDescent="0.25">
      <c r="A80" s="160" t="s">
        <v>156</v>
      </c>
      <c r="B80" s="147"/>
      <c r="C80" s="166"/>
      <c r="D80" s="189"/>
      <c r="E80" s="356">
        <v>98.827841000000006</v>
      </c>
      <c r="F80" s="161"/>
      <c r="G80" s="326"/>
      <c r="H80" s="325">
        <v>101.48412442966944</v>
      </c>
      <c r="I80" s="327">
        <v>2.6562834296694291</v>
      </c>
      <c r="J80" s="328">
        <v>2.6877885854750472E-2</v>
      </c>
    </row>
    <row r="81" spans="1:11" x14ac:dyDescent="0.25">
      <c r="A81" s="162" t="s">
        <v>157</v>
      </c>
      <c r="B81" s="147"/>
      <c r="C81" s="166">
        <v>0.13</v>
      </c>
      <c r="D81" s="190"/>
      <c r="E81" s="359">
        <v>12.847619330000001</v>
      </c>
      <c r="F81" s="163">
        <v>0.13</v>
      </c>
      <c r="G81" s="330"/>
      <c r="H81" s="329">
        <v>13.192936175857026</v>
      </c>
      <c r="I81" s="331">
        <v>0.34531684585702571</v>
      </c>
      <c r="J81" s="332">
        <v>2.6877885854750469E-2</v>
      </c>
    </row>
    <row r="82" spans="1:11" x14ac:dyDescent="0.25">
      <c r="A82" s="162" t="s">
        <v>158</v>
      </c>
      <c r="B82" s="147"/>
      <c r="C82" s="166">
        <v>0.08</v>
      </c>
      <c r="D82" s="190"/>
      <c r="E82" s="359">
        <v>-7.9062272800000004</v>
      </c>
      <c r="F82" s="166">
        <v>0.08</v>
      </c>
      <c r="G82" s="330"/>
      <c r="H82" s="329">
        <v>-8.1187299543735545</v>
      </c>
      <c r="I82" s="331">
        <v>-0.21250267437355408</v>
      </c>
      <c r="J82" s="332"/>
    </row>
    <row r="83" spans="1:11" ht="15.75" thickBot="1" x14ac:dyDescent="0.3">
      <c r="A83" s="457" t="s">
        <v>159</v>
      </c>
      <c r="B83" s="457"/>
      <c r="C83" s="191"/>
      <c r="D83" s="192"/>
      <c r="E83" s="363">
        <v>103.76923305000001</v>
      </c>
      <c r="F83" s="165"/>
      <c r="G83" s="333"/>
      <c r="H83" s="363">
        <v>106.55833065115291</v>
      </c>
      <c r="I83" s="363">
        <v>-2.7890976011529034</v>
      </c>
      <c r="J83" s="334">
        <v>-2.68778858547505E-2</v>
      </c>
    </row>
    <row r="84" spans="1:11" ht="15.75" thickBot="1" x14ac:dyDescent="0.3">
      <c r="A84" s="156"/>
      <c r="B84" s="157"/>
      <c r="C84" s="185"/>
      <c r="D84" s="129"/>
      <c r="E84" s="342"/>
      <c r="F84" s="185"/>
      <c r="G84" s="187"/>
      <c r="H84" s="186"/>
      <c r="I84" s="188"/>
      <c r="J84" s="131"/>
    </row>
    <row r="87" spans="1:11" x14ac:dyDescent="0.25">
      <c r="A87" s="133" t="s">
        <v>117</v>
      </c>
      <c r="B87" s="454" t="s">
        <v>109</v>
      </c>
      <c r="C87" s="454"/>
      <c r="D87" s="454"/>
      <c r="E87" s="454"/>
      <c r="F87" s="454"/>
      <c r="G87" s="454"/>
      <c r="H87" s="117" t="s">
        <v>116</v>
      </c>
      <c r="I87" s="116"/>
      <c r="J87" s="116"/>
      <c r="K87" s="116"/>
    </row>
    <row r="88" spans="1:11" x14ac:dyDescent="0.25">
      <c r="A88" s="133" t="s">
        <v>118</v>
      </c>
      <c r="B88" s="455" t="s">
        <v>108</v>
      </c>
      <c r="C88" s="455"/>
      <c r="D88" s="455"/>
      <c r="E88" s="134"/>
      <c r="F88" s="134"/>
      <c r="G88" s="116"/>
      <c r="H88" s="116"/>
      <c r="I88" s="116"/>
      <c r="J88" s="116"/>
      <c r="K88" s="116"/>
    </row>
    <row r="89" spans="1:11" ht="15.75" x14ac:dyDescent="0.25">
      <c r="A89" s="133" t="s">
        <v>119</v>
      </c>
      <c r="B89" s="204">
        <v>2000</v>
      </c>
      <c r="C89" s="135" t="s">
        <v>107</v>
      </c>
      <c r="D89" s="132"/>
      <c r="E89" s="116"/>
      <c r="F89" s="116"/>
      <c r="G89" s="136"/>
      <c r="H89" s="136"/>
      <c r="I89" s="136"/>
      <c r="J89" s="136"/>
      <c r="K89" s="116"/>
    </row>
    <row r="90" spans="1:11" ht="15.75" x14ac:dyDescent="0.25">
      <c r="A90" s="133" t="s">
        <v>120</v>
      </c>
      <c r="B90" s="204">
        <v>0</v>
      </c>
      <c r="C90" s="137" t="s">
        <v>111</v>
      </c>
      <c r="D90" s="138"/>
      <c r="E90" s="139"/>
      <c r="F90" s="139"/>
      <c r="G90" s="139"/>
      <c r="H90" s="116"/>
      <c r="I90" s="116"/>
      <c r="J90" s="116"/>
      <c r="K90" s="116"/>
    </row>
    <row r="91" spans="1:11" x14ac:dyDescent="0.25">
      <c r="A91" s="133" t="s">
        <v>121</v>
      </c>
      <c r="B91" s="140">
        <v>1.0383</v>
      </c>
      <c r="C91" s="116"/>
      <c r="D91" s="116"/>
      <c r="E91" s="116"/>
      <c r="F91" s="116"/>
      <c r="G91" s="116"/>
      <c r="H91" s="116"/>
      <c r="I91" s="116"/>
      <c r="J91" s="116"/>
      <c r="K91" s="116"/>
    </row>
    <row r="92" spans="1:11" x14ac:dyDescent="0.25">
      <c r="A92" s="133" t="s">
        <v>122</v>
      </c>
      <c r="B92" s="140">
        <v>1.0383</v>
      </c>
      <c r="C92" s="116"/>
      <c r="D92" s="116"/>
      <c r="E92" s="116"/>
      <c r="F92" s="116"/>
      <c r="G92" s="116"/>
      <c r="H92" s="116"/>
      <c r="I92" s="116"/>
      <c r="J92" s="116"/>
      <c r="K92" s="116"/>
    </row>
    <row r="93" spans="1:11" x14ac:dyDescent="0.25">
      <c r="A93" s="132"/>
      <c r="B93" s="116"/>
      <c r="C93" s="116"/>
      <c r="D93" s="116"/>
      <c r="E93" s="116"/>
      <c r="F93" s="116"/>
      <c r="G93" s="116"/>
      <c r="H93" s="116"/>
      <c r="I93" s="116"/>
      <c r="J93" s="116"/>
      <c r="K93" s="116"/>
    </row>
    <row r="94" spans="1:11" x14ac:dyDescent="0.25">
      <c r="A94" s="132"/>
      <c r="B94" s="141"/>
      <c r="C94" s="446" t="s">
        <v>123</v>
      </c>
      <c r="D94" s="456"/>
      <c r="E94" s="447"/>
      <c r="F94" s="446" t="s">
        <v>124</v>
      </c>
      <c r="G94" s="456"/>
      <c r="H94" s="447"/>
      <c r="I94" s="446" t="s">
        <v>125</v>
      </c>
      <c r="J94" s="447"/>
      <c r="K94" s="116"/>
    </row>
    <row r="95" spans="1:11" x14ac:dyDescent="0.25">
      <c r="A95" s="132"/>
      <c r="B95" s="448"/>
      <c r="C95" s="142" t="s">
        <v>126</v>
      </c>
      <c r="D95" s="142" t="s">
        <v>127</v>
      </c>
      <c r="E95" s="143" t="s">
        <v>128</v>
      </c>
      <c r="F95" s="142" t="s">
        <v>126</v>
      </c>
      <c r="G95" s="144" t="s">
        <v>127</v>
      </c>
      <c r="H95" s="143" t="s">
        <v>128</v>
      </c>
      <c r="I95" s="450" t="s">
        <v>129</v>
      </c>
      <c r="J95" s="452" t="s">
        <v>130</v>
      </c>
      <c r="K95" s="116"/>
    </row>
    <row r="96" spans="1:11" x14ac:dyDescent="0.25">
      <c r="A96" s="132"/>
      <c r="B96" s="449"/>
      <c r="C96" s="145" t="s">
        <v>131</v>
      </c>
      <c r="D96" s="145"/>
      <c r="E96" s="146" t="s">
        <v>131</v>
      </c>
      <c r="F96" s="145" t="s">
        <v>131</v>
      </c>
      <c r="G96" s="146"/>
      <c r="H96" s="146" t="s">
        <v>131</v>
      </c>
      <c r="I96" s="451"/>
      <c r="J96" s="453"/>
      <c r="K96" s="116"/>
    </row>
    <row r="97" spans="1:11" x14ac:dyDescent="0.25">
      <c r="A97" s="119" t="s">
        <v>132</v>
      </c>
      <c r="B97" s="171"/>
      <c r="C97" s="195">
        <v>30.55</v>
      </c>
      <c r="D97" s="164">
        <v>1</v>
      </c>
      <c r="E97" s="368">
        <v>30.55</v>
      </c>
      <c r="F97" s="196">
        <v>30.95</v>
      </c>
      <c r="G97" s="180">
        <v>1</v>
      </c>
      <c r="H97" s="368">
        <v>30.95</v>
      </c>
      <c r="I97" s="364">
        <v>0.39999999999999858</v>
      </c>
      <c r="J97" s="369">
        <v>1.3093289689034324E-2</v>
      </c>
      <c r="K97" s="116"/>
    </row>
    <row r="98" spans="1:11" x14ac:dyDescent="0.25">
      <c r="A98" s="119" t="s">
        <v>133</v>
      </c>
      <c r="B98" s="171"/>
      <c r="C98" s="177">
        <v>0.02</v>
      </c>
      <c r="D98" s="164">
        <v>2000</v>
      </c>
      <c r="E98" s="368">
        <v>40</v>
      </c>
      <c r="F98" s="174">
        <v>2.0299999999999999E-2</v>
      </c>
      <c r="G98" s="180">
        <v>2000</v>
      </c>
      <c r="H98" s="368">
        <v>40.599999999999994</v>
      </c>
      <c r="I98" s="364">
        <v>0.59999999999999432</v>
      </c>
      <c r="J98" s="369">
        <v>1.4999999999999857E-2</v>
      </c>
      <c r="K98" s="116"/>
    </row>
    <row r="99" spans="1:11" x14ac:dyDescent="0.25">
      <c r="A99" s="120" t="s">
        <v>134</v>
      </c>
      <c r="B99" s="171"/>
      <c r="C99" s="195">
        <v>0</v>
      </c>
      <c r="D99" s="164">
        <v>1</v>
      </c>
      <c r="E99" s="368">
        <v>0</v>
      </c>
      <c r="F99" s="196">
        <v>0</v>
      </c>
      <c r="G99" s="180">
        <v>1</v>
      </c>
      <c r="H99" s="368">
        <v>0</v>
      </c>
      <c r="I99" s="364">
        <v>0</v>
      </c>
      <c r="J99" s="369" t="s">
        <v>116</v>
      </c>
      <c r="K99" s="116"/>
    </row>
    <row r="100" spans="1:11" s="374" customFormat="1" x14ac:dyDescent="0.25">
      <c r="A100" s="377" t="s">
        <v>135</v>
      </c>
      <c r="B100" s="397"/>
      <c r="C100" s="400">
        <v>-1E-4</v>
      </c>
      <c r="D100" s="390">
        <v>2000</v>
      </c>
      <c r="E100" s="411">
        <v>-0.2</v>
      </c>
      <c r="F100" s="398">
        <v>5.1619928894039192E-3</v>
      </c>
      <c r="G100" s="402">
        <v>2000</v>
      </c>
      <c r="H100" s="411">
        <v>10.323985778807838</v>
      </c>
      <c r="I100" s="403">
        <v>10.523985778807837</v>
      </c>
      <c r="J100" s="412">
        <v>-52.608199999999997</v>
      </c>
    </row>
    <row r="101" spans="1:11" x14ac:dyDescent="0.25">
      <c r="A101" s="414" t="s">
        <v>161</v>
      </c>
      <c r="B101" s="171"/>
      <c r="C101" s="400">
        <v>-8.0000000000000004E-4</v>
      </c>
      <c r="D101" s="164">
        <v>2000</v>
      </c>
      <c r="E101" s="368">
        <v>-1.6</v>
      </c>
      <c r="F101" s="174">
        <v>-2.0000000000000001E-4</v>
      </c>
      <c r="G101" s="180">
        <v>2000</v>
      </c>
      <c r="H101" s="368">
        <v>-0.4</v>
      </c>
      <c r="I101" s="364">
        <v>1.2000000000000002</v>
      </c>
      <c r="J101" s="369">
        <v>-0.75000000000000011</v>
      </c>
    </row>
    <row r="102" spans="1:11" x14ac:dyDescent="0.25">
      <c r="A102" s="148" t="s">
        <v>136</v>
      </c>
      <c r="B102" s="149"/>
      <c r="C102" s="197"/>
      <c r="D102" s="201"/>
      <c r="E102" s="370">
        <v>68.75</v>
      </c>
      <c r="F102" s="198"/>
      <c r="G102" s="153"/>
      <c r="H102" s="370">
        <v>81.47398577880783</v>
      </c>
      <c r="I102" s="353">
        <v>12.72398577880783</v>
      </c>
      <c r="J102" s="354">
        <v>0.18507615678265935</v>
      </c>
    </row>
    <row r="103" spans="1:11" x14ac:dyDescent="0.25">
      <c r="A103" s="121" t="s">
        <v>137</v>
      </c>
      <c r="B103" s="171"/>
      <c r="C103" s="177">
        <v>8.2160000000000011E-2</v>
      </c>
      <c r="D103" s="183">
        <v>76.599999999999909</v>
      </c>
      <c r="E103" s="368">
        <v>6.2934559999999937</v>
      </c>
      <c r="F103" s="174">
        <v>8.2160000000000011E-2</v>
      </c>
      <c r="G103" s="183">
        <v>76.599999999999909</v>
      </c>
      <c r="H103" s="368">
        <v>6.2934559999999937</v>
      </c>
      <c r="I103" s="364">
        <v>0</v>
      </c>
      <c r="J103" s="369">
        <v>0</v>
      </c>
    </row>
    <row r="104" spans="1:11" x14ac:dyDescent="0.25">
      <c r="A104" s="121" t="s">
        <v>138</v>
      </c>
      <c r="B104" s="171"/>
      <c r="C104" s="177">
        <v>0</v>
      </c>
      <c r="D104" s="184">
        <v>2000</v>
      </c>
      <c r="E104" s="368">
        <v>0</v>
      </c>
      <c r="F104" s="174">
        <v>-5.7999999999999996E-3</v>
      </c>
      <c r="G104" s="184">
        <v>2000</v>
      </c>
      <c r="H104" s="368">
        <v>-11.6</v>
      </c>
      <c r="I104" s="364">
        <v>-11.6</v>
      </c>
      <c r="J104" s="369" t="s">
        <v>116</v>
      </c>
    </row>
    <row r="105" spans="1:11" x14ac:dyDescent="0.25">
      <c r="A105" s="121" t="s">
        <v>139</v>
      </c>
      <c r="B105" s="171"/>
      <c r="C105" s="177">
        <v>0</v>
      </c>
      <c r="D105" s="184">
        <v>2000</v>
      </c>
      <c r="E105" s="368">
        <v>0</v>
      </c>
      <c r="F105" s="174">
        <v>0</v>
      </c>
      <c r="G105" s="184">
        <v>2000</v>
      </c>
      <c r="H105" s="368">
        <v>0</v>
      </c>
      <c r="I105" s="364">
        <v>0</v>
      </c>
      <c r="J105" s="369" t="s">
        <v>116</v>
      </c>
    </row>
    <row r="106" spans="1:11" x14ac:dyDescent="0.25">
      <c r="A106" s="121" t="s">
        <v>140</v>
      </c>
      <c r="B106" s="171"/>
      <c r="C106" s="177">
        <v>0</v>
      </c>
      <c r="D106" s="184">
        <v>2000</v>
      </c>
      <c r="E106" s="368">
        <v>0</v>
      </c>
      <c r="F106" s="174">
        <v>0</v>
      </c>
      <c r="G106" s="184">
        <v>2000</v>
      </c>
      <c r="H106" s="368">
        <v>0</v>
      </c>
      <c r="I106" s="364">
        <v>0</v>
      </c>
      <c r="J106" s="369" t="s">
        <v>116</v>
      </c>
    </row>
    <row r="107" spans="1:11" x14ac:dyDescent="0.25">
      <c r="A107" s="122" t="s">
        <v>141</v>
      </c>
      <c r="B107" s="171"/>
      <c r="C107" s="177">
        <v>0</v>
      </c>
      <c r="D107" s="184">
        <v>2000</v>
      </c>
      <c r="E107" s="368">
        <v>0</v>
      </c>
      <c r="F107" s="174"/>
      <c r="G107" s="184">
        <v>2000</v>
      </c>
      <c r="H107" s="368">
        <v>0</v>
      </c>
      <c r="I107" s="364">
        <v>0</v>
      </c>
      <c r="J107" s="369" t="s">
        <v>116</v>
      </c>
    </row>
    <row r="108" spans="1:11" ht="38.25" x14ac:dyDescent="0.25">
      <c r="A108" s="200" t="s">
        <v>142</v>
      </c>
      <c r="B108" s="171"/>
      <c r="C108" s="202">
        <v>0.79</v>
      </c>
      <c r="D108" s="164">
        <v>1</v>
      </c>
      <c r="E108" s="368">
        <v>0.79</v>
      </c>
      <c r="F108" s="203">
        <v>0.79</v>
      </c>
      <c r="G108" s="164">
        <v>1</v>
      </c>
      <c r="H108" s="368">
        <v>0.79</v>
      </c>
      <c r="I108" s="364">
        <v>0</v>
      </c>
      <c r="J108" s="369">
        <v>0</v>
      </c>
    </row>
    <row r="109" spans="1:11" x14ac:dyDescent="0.25">
      <c r="A109" s="122" t="s">
        <v>143</v>
      </c>
      <c r="B109" s="171"/>
      <c r="C109" s="177"/>
      <c r="D109" s="184">
        <v>2000</v>
      </c>
      <c r="E109" s="368">
        <v>0</v>
      </c>
      <c r="F109" s="174">
        <v>0</v>
      </c>
      <c r="G109" s="184">
        <v>2000</v>
      </c>
      <c r="H109" s="368">
        <v>0</v>
      </c>
      <c r="I109" s="364">
        <v>0</v>
      </c>
      <c r="J109" s="369" t="s">
        <v>116</v>
      </c>
    </row>
    <row r="110" spans="1:11" x14ac:dyDescent="0.25">
      <c r="A110" s="151" t="s">
        <v>144</v>
      </c>
      <c r="B110" s="152"/>
      <c r="C110" s="172"/>
      <c r="D110" s="181"/>
      <c r="E110" s="355">
        <v>75.833455999999998</v>
      </c>
      <c r="F110" s="173"/>
      <c r="G110" s="182"/>
      <c r="H110" s="355">
        <v>76.957441778807834</v>
      </c>
      <c r="I110" s="355">
        <v>1.12398577880783</v>
      </c>
      <c r="J110" s="354">
        <v>1.4821766514344671E-2</v>
      </c>
    </row>
    <row r="111" spans="1:11" x14ac:dyDescent="0.25">
      <c r="A111" s="123" t="s">
        <v>145</v>
      </c>
      <c r="B111" s="171"/>
      <c r="C111" s="177">
        <v>7.1000000000000004E-3</v>
      </c>
      <c r="D111" s="183">
        <v>2076.6</v>
      </c>
      <c r="E111" s="368">
        <v>14.74386</v>
      </c>
      <c r="F111" s="174">
        <v>7.1999999999999998E-3</v>
      </c>
      <c r="G111" s="183">
        <v>2076.6</v>
      </c>
      <c r="H111" s="368">
        <v>14.951519999999999</v>
      </c>
      <c r="I111" s="364">
        <v>0.20765999999999885</v>
      </c>
      <c r="J111" s="369">
        <v>1.4084507042253443E-2</v>
      </c>
    </row>
    <row r="112" spans="1:11" ht="25.5" x14ac:dyDescent="0.25">
      <c r="A112" s="125" t="s">
        <v>146</v>
      </c>
      <c r="B112" s="171"/>
      <c r="C112" s="177">
        <v>5.7999999999999996E-3</v>
      </c>
      <c r="D112" s="183">
        <v>2076.6</v>
      </c>
      <c r="E112" s="368">
        <v>12.044279999999999</v>
      </c>
      <c r="F112" s="174">
        <v>5.8999999999999999E-3</v>
      </c>
      <c r="G112" s="183">
        <v>2076.6</v>
      </c>
      <c r="H112" s="368">
        <v>12.251939999999999</v>
      </c>
      <c r="I112" s="364">
        <v>0.20766000000000062</v>
      </c>
      <c r="J112" s="369">
        <v>1.7241379310344879E-2</v>
      </c>
    </row>
    <row r="113" spans="1:11" x14ac:dyDescent="0.25">
      <c r="A113" s="151" t="s">
        <v>147</v>
      </c>
      <c r="B113" s="149"/>
      <c r="C113" s="172"/>
      <c r="D113" s="181"/>
      <c r="E113" s="355">
        <v>102.621596</v>
      </c>
      <c r="F113" s="173"/>
      <c r="G113" s="153"/>
      <c r="H113" s="355">
        <v>104.16090177880784</v>
      </c>
      <c r="I113" s="355">
        <v>1.5393057788078295</v>
      </c>
      <c r="J113" s="354">
        <v>1.4999823027580175E-2</v>
      </c>
    </row>
    <row r="114" spans="1:11" x14ac:dyDescent="0.25">
      <c r="A114" s="154" t="s">
        <v>148</v>
      </c>
      <c r="B114" s="171"/>
      <c r="C114" s="177">
        <v>3.6000000000000003E-3</v>
      </c>
      <c r="D114" s="183">
        <v>2076.6</v>
      </c>
      <c r="E114" s="365">
        <v>7.4757600000000002</v>
      </c>
      <c r="F114" s="174">
        <v>3.6000000000000003E-3</v>
      </c>
      <c r="G114" s="183">
        <v>2076.6</v>
      </c>
      <c r="H114" s="368">
        <v>7.4757600000000002</v>
      </c>
      <c r="I114" s="364">
        <v>0</v>
      </c>
      <c r="J114" s="369">
        <v>0</v>
      </c>
    </row>
    <row r="115" spans="1:11" x14ac:dyDescent="0.25">
      <c r="A115" s="154" t="s">
        <v>149</v>
      </c>
      <c r="B115" s="171"/>
      <c r="C115" s="177">
        <v>2.9999999999999997E-4</v>
      </c>
      <c r="D115" s="183">
        <v>2076.6</v>
      </c>
      <c r="E115" s="365">
        <v>0.62297999999999987</v>
      </c>
      <c r="F115" s="174">
        <v>2.9999999999999997E-4</v>
      </c>
      <c r="G115" s="183">
        <v>2076.6</v>
      </c>
      <c r="H115" s="365">
        <v>0.62297999999999987</v>
      </c>
      <c r="I115" s="364">
        <v>0</v>
      </c>
      <c r="J115" s="369">
        <v>0</v>
      </c>
    </row>
    <row r="116" spans="1:11" x14ac:dyDescent="0.25">
      <c r="A116" s="147" t="s">
        <v>150</v>
      </c>
      <c r="B116" s="171"/>
      <c r="C116" s="202">
        <v>0.25</v>
      </c>
      <c r="D116" s="164">
        <v>1</v>
      </c>
      <c r="E116" s="365">
        <v>0.25</v>
      </c>
      <c r="F116" s="203">
        <v>0.25</v>
      </c>
      <c r="G116" s="180">
        <v>1</v>
      </c>
      <c r="H116" s="365">
        <v>0.25</v>
      </c>
      <c r="I116" s="364">
        <v>0</v>
      </c>
      <c r="J116" s="369">
        <v>0</v>
      </c>
    </row>
    <row r="117" spans="1:11" x14ac:dyDescent="0.25">
      <c r="A117" s="147" t="s">
        <v>151</v>
      </c>
      <c r="B117" s="171"/>
      <c r="C117" s="177">
        <v>7.0000000000000001E-3</v>
      </c>
      <c r="D117" s="184">
        <v>2000</v>
      </c>
      <c r="E117" s="365">
        <v>14</v>
      </c>
      <c r="F117" s="199">
        <v>7.0000000000000001E-3</v>
      </c>
      <c r="G117" s="184">
        <v>2000</v>
      </c>
      <c r="H117" s="371">
        <v>14</v>
      </c>
      <c r="I117" s="372"/>
      <c r="J117" s="373">
        <v>0</v>
      </c>
    </row>
    <row r="118" spans="1:11" x14ac:dyDescent="0.25">
      <c r="A118" s="150" t="s">
        <v>152</v>
      </c>
      <c r="B118" s="171"/>
      <c r="C118" s="178">
        <v>6.5000000000000002E-2</v>
      </c>
      <c r="D118" s="155">
        <v>1300</v>
      </c>
      <c r="E118" s="365">
        <v>84.5</v>
      </c>
      <c r="F118" s="175">
        <v>6.5000000000000002E-2</v>
      </c>
      <c r="G118" s="155">
        <v>1300</v>
      </c>
      <c r="H118" s="365">
        <v>84.5</v>
      </c>
      <c r="I118" s="364">
        <v>0</v>
      </c>
      <c r="J118" s="369">
        <v>0</v>
      </c>
    </row>
    <row r="119" spans="1:11" x14ac:dyDescent="0.25">
      <c r="A119" s="150" t="s">
        <v>153</v>
      </c>
      <c r="B119" s="171"/>
      <c r="C119" s="178">
        <v>9.5000000000000001E-2</v>
      </c>
      <c r="D119" s="155">
        <v>340</v>
      </c>
      <c r="E119" s="365">
        <v>32.299999999999997</v>
      </c>
      <c r="F119" s="175">
        <v>9.5000000000000001E-2</v>
      </c>
      <c r="G119" s="155">
        <v>340</v>
      </c>
      <c r="H119" s="365">
        <v>32.299999999999997</v>
      </c>
      <c r="I119" s="364">
        <v>0</v>
      </c>
      <c r="J119" s="369">
        <v>0</v>
      </c>
    </row>
    <row r="120" spans="1:11" ht="15.75" thickBot="1" x14ac:dyDescent="0.3">
      <c r="A120" s="132" t="s">
        <v>154</v>
      </c>
      <c r="B120" s="171"/>
      <c r="C120" s="178">
        <v>0.13200000000000001</v>
      </c>
      <c r="D120" s="155">
        <v>360</v>
      </c>
      <c r="E120" s="365">
        <v>47.52</v>
      </c>
      <c r="F120" s="175">
        <v>0.13200000000000001</v>
      </c>
      <c r="G120" s="155">
        <v>360</v>
      </c>
      <c r="H120" s="365">
        <v>47.52</v>
      </c>
      <c r="I120" s="364">
        <v>0</v>
      </c>
      <c r="J120" s="369">
        <v>0</v>
      </c>
    </row>
    <row r="121" spans="1:11" ht="15.75" thickBot="1" x14ac:dyDescent="0.3">
      <c r="A121" s="156"/>
      <c r="B121" s="157"/>
      <c r="C121" s="185"/>
      <c r="D121" s="129"/>
      <c r="E121" s="366"/>
      <c r="F121" s="185"/>
      <c r="G121" s="187"/>
      <c r="H121" s="366"/>
      <c r="I121" s="367"/>
      <c r="J121" s="352" t="s">
        <v>116</v>
      </c>
    </row>
    <row r="122" spans="1:11" x14ac:dyDescent="0.25">
      <c r="A122" s="160" t="s">
        <v>156</v>
      </c>
      <c r="B122" s="147"/>
      <c r="C122" s="166"/>
      <c r="D122" s="189"/>
      <c r="E122" s="356">
        <v>289.29033599999997</v>
      </c>
      <c r="F122" s="161"/>
      <c r="G122" s="161"/>
      <c r="H122" s="356">
        <v>290.8296417788078</v>
      </c>
      <c r="I122" s="357">
        <v>1.5393057788078295</v>
      </c>
      <c r="J122" s="358">
        <v>5.3209720037375521E-3</v>
      </c>
    </row>
    <row r="123" spans="1:11" x14ac:dyDescent="0.25">
      <c r="A123" s="162" t="s">
        <v>157</v>
      </c>
      <c r="B123" s="147"/>
      <c r="C123" s="166">
        <v>0.13</v>
      </c>
      <c r="D123" s="190"/>
      <c r="E123" s="359">
        <v>37.607743679999999</v>
      </c>
      <c r="F123" s="163">
        <v>0.13</v>
      </c>
      <c r="G123" s="164"/>
      <c r="H123" s="359">
        <v>37.807853431245015</v>
      </c>
      <c r="I123" s="360">
        <v>0.20010975124501584</v>
      </c>
      <c r="J123" s="361">
        <v>5.3209720037374984E-3</v>
      </c>
    </row>
    <row r="124" spans="1:11" x14ac:dyDescent="0.25">
      <c r="A124" s="162" t="s">
        <v>158</v>
      </c>
      <c r="B124" s="147"/>
      <c r="C124" s="166">
        <v>0.08</v>
      </c>
      <c r="D124" s="190"/>
      <c r="E124" s="359">
        <v>-23.143226879999997</v>
      </c>
      <c r="F124" s="166">
        <v>0.08</v>
      </c>
      <c r="G124" s="164"/>
      <c r="H124" s="359">
        <v>-23.266371342304623</v>
      </c>
      <c r="I124" s="360">
        <v>-0.1231444623046265</v>
      </c>
      <c r="J124" s="361"/>
    </row>
    <row r="125" spans="1:11" ht="15.75" thickBot="1" x14ac:dyDescent="0.3">
      <c r="A125" s="457" t="s">
        <v>159</v>
      </c>
      <c r="B125" s="457"/>
      <c r="C125" s="191"/>
      <c r="D125" s="192"/>
      <c r="E125" s="363">
        <v>303.75485279999998</v>
      </c>
      <c r="F125" s="165"/>
      <c r="G125" s="165"/>
      <c r="H125" s="363">
        <v>305.37112386774817</v>
      </c>
      <c r="I125" s="363">
        <v>1.6162710677481869</v>
      </c>
      <c r="J125" s="362">
        <v>5.3209720037374394E-3</v>
      </c>
    </row>
    <row r="126" spans="1:11" ht="15.75" thickBot="1" x14ac:dyDescent="0.3">
      <c r="A126" s="156"/>
      <c r="B126" s="157"/>
      <c r="C126" s="167"/>
      <c r="D126" s="168"/>
      <c r="E126" s="169"/>
      <c r="F126" s="167"/>
      <c r="G126" s="158"/>
      <c r="H126" s="169"/>
      <c r="I126" s="170"/>
      <c r="J126" s="159"/>
      <c r="K126" s="116"/>
    </row>
    <row r="129" spans="1:11" x14ac:dyDescent="0.25">
      <c r="A129" s="133" t="s">
        <v>117</v>
      </c>
      <c r="B129" s="454" t="s">
        <v>110</v>
      </c>
      <c r="C129" s="454"/>
      <c r="D129" s="454"/>
      <c r="E129" s="454"/>
      <c r="F129" s="454"/>
      <c r="G129" s="454"/>
      <c r="H129" s="117" t="s">
        <v>116</v>
      </c>
      <c r="I129" s="116"/>
      <c r="J129" s="116"/>
      <c r="K129" s="116"/>
    </row>
    <row r="130" spans="1:11" x14ac:dyDescent="0.25">
      <c r="A130" s="133" t="s">
        <v>118</v>
      </c>
      <c r="B130" s="455" t="s">
        <v>112</v>
      </c>
      <c r="C130" s="455"/>
      <c r="D130" s="455"/>
      <c r="E130" s="134"/>
      <c r="F130" s="134"/>
      <c r="G130" s="116"/>
      <c r="H130" s="116"/>
      <c r="I130" s="116"/>
      <c r="J130" s="116"/>
      <c r="K130" s="116"/>
    </row>
    <row r="131" spans="1:11" ht="15.75" x14ac:dyDescent="0.25">
      <c r="A131" s="133" t="s">
        <v>119</v>
      </c>
      <c r="B131" s="204">
        <v>237500</v>
      </c>
      <c r="C131" s="135" t="s">
        <v>107</v>
      </c>
      <c r="D131" s="132"/>
      <c r="E131" s="116"/>
      <c r="F131" s="116"/>
      <c r="G131" s="136"/>
      <c r="H131" s="136"/>
      <c r="I131" s="136"/>
      <c r="J131" s="136"/>
      <c r="K131" s="116"/>
    </row>
    <row r="132" spans="1:11" ht="15.75" x14ac:dyDescent="0.25">
      <c r="A132" s="133" t="s">
        <v>120</v>
      </c>
      <c r="B132" s="204">
        <v>500</v>
      </c>
      <c r="C132" s="137" t="s">
        <v>111</v>
      </c>
      <c r="D132" s="138"/>
      <c r="E132" s="139"/>
      <c r="F132" s="139"/>
      <c r="G132" s="139"/>
      <c r="H132" s="116"/>
      <c r="I132" s="116"/>
      <c r="J132" s="116"/>
      <c r="K132" s="116"/>
    </row>
    <row r="133" spans="1:11" x14ac:dyDescent="0.25">
      <c r="A133" s="133" t="s">
        <v>121</v>
      </c>
      <c r="B133" s="140">
        <v>1.0383</v>
      </c>
      <c r="C133" s="116"/>
      <c r="D133" s="116"/>
      <c r="E133" s="116"/>
      <c r="F133" s="116"/>
      <c r="G133" s="116"/>
      <c r="H133" s="116"/>
      <c r="I133" s="116"/>
      <c r="J133" s="116"/>
      <c r="K133" s="116"/>
    </row>
    <row r="134" spans="1:11" x14ac:dyDescent="0.25">
      <c r="A134" s="133" t="s">
        <v>122</v>
      </c>
      <c r="B134" s="140">
        <v>1.0383</v>
      </c>
      <c r="C134" s="116"/>
      <c r="D134" s="116"/>
      <c r="E134" s="116"/>
      <c r="F134" s="116"/>
      <c r="G134" s="116"/>
      <c r="H134" s="116"/>
      <c r="I134" s="116"/>
      <c r="J134" s="116"/>
      <c r="K134" s="116"/>
    </row>
    <row r="135" spans="1:11" x14ac:dyDescent="0.25">
      <c r="A135" s="132"/>
      <c r="B135" s="116"/>
      <c r="C135" s="116"/>
      <c r="D135" s="116"/>
      <c r="E135" s="116"/>
      <c r="F135" s="116"/>
      <c r="G135" s="116"/>
      <c r="H135" s="116"/>
      <c r="I135" s="116"/>
      <c r="J135" s="116"/>
      <c r="K135" s="116"/>
    </row>
    <row r="136" spans="1:11" x14ac:dyDescent="0.25">
      <c r="A136" s="132"/>
      <c r="B136" s="141"/>
      <c r="C136" s="446" t="s">
        <v>123</v>
      </c>
      <c r="D136" s="456"/>
      <c r="E136" s="447"/>
      <c r="F136" s="446" t="s">
        <v>124</v>
      </c>
      <c r="G136" s="456"/>
      <c r="H136" s="447"/>
      <c r="I136" s="446" t="s">
        <v>125</v>
      </c>
      <c r="J136" s="447"/>
    </row>
    <row r="137" spans="1:11" x14ac:dyDescent="0.25">
      <c r="A137" s="132"/>
      <c r="B137" s="448"/>
      <c r="C137" s="142" t="s">
        <v>126</v>
      </c>
      <c r="D137" s="142" t="s">
        <v>127</v>
      </c>
      <c r="E137" s="143" t="s">
        <v>128</v>
      </c>
      <c r="F137" s="142" t="s">
        <v>126</v>
      </c>
      <c r="G137" s="144" t="s">
        <v>127</v>
      </c>
      <c r="H137" s="143" t="s">
        <v>128</v>
      </c>
      <c r="I137" s="450" t="s">
        <v>129</v>
      </c>
      <c r="J137" s="452" t="s">
        <v>130</v>
      </c>
    </row>
    <row r="138" spans="1:11" x14ac:dyDescent="0.25">
      <c r="A138" s="132"/>
      <c r="B138" s="449"/>
      <c r="C138" s="145" t="s">
        <v>131</v>
      </c>
      <c r="D138" s="145"/>
      <c r="E138" s="146" t="s">
        <v>131</v>
      </c>
      <c r="F138" s="145" t="s">
        <v>131</v>
      </c>
      <c r="G138" s="146"/>
      <c r="H138" s="146" t="s">
        <v>131</v>
      </c>
      <c r="I138" s="451"/>
      <c r="J138" s="453"/>
    </row>
    <row r="139" spans="1:11" x14ac:dyDescent="0.25">
      <c r="A139" s="119" t="s">
        <v>132</v>
      </c>
      <c r="B139" s="171"/>
      <c r="C139" s="195">
        <v>138.54</v>
      </c>
      <c r="D139" s="164">
        <v>1</v>
      </c>
      <c r="E139" s="368">
        <v>138.54</v>
      </c>
      <c r="F139" s="196">
        <v>140.34</v>
      </c>
      <c r="G139" s="180">
        <v>1</v>
      </c>
      <c r="H139" s="368">
        <v>140.34</v>
      </c>
      <c r="I139" s="364">
        <v>1.8000000000000114</v>
      </c>
      <c r="J139" s="369">
        <v>1.2992637505413681E-2</v>
      </c>
    </row>
    <row r="140" spans="1:11" x14ac:dyDescent="0.25">
      <c r="A140" s="119" t="s">
        <v>133</v>
      </c>
      <c r="B140" s="171"/>
      <c r="C140" s="177">
        <v>4.7790999999999997</v>
      </c>
      <c r="D140" s="164">
        <v>500</v>
      </c>
      <c r="E140" s="368">
        <v>2389.5499999999997</v>
      </c>
      <c r="F140" s="174">
        <v>4.8411999999999997</v>
      </c>
      <c r="G140" s="180">
        <v>500</v>
      </c>
      <c r="H140" s="368">
        <v>2420.6</v>
      </c>
      <c r="I140" s="364">
        <v>31.050000000000182</v>
      </c>
      <c r="J140" s="369">
        <v>1.2994078382959212E-2</v>
      </c>
    </row>
    <row r="141" spans="1:11" x14ac:dyDescent="0.25">
      <c r="A141" s="120" t="s">
        <v>134</v>
      </c>
      <c r="B141" s="171"/>
      <c r="C141" s="195">
        <v>0</v>
      </c>
      <c r="D141" s="164">
        <v>1</v>
      </c>
      <c r="E141" s="368">
        <v>0</v>
      </c>
      <c r="F141" s="196">
        <v>0</v>
      </c>
      <c r="G141" s="180">
        <v>1</v>
      </c>
      <c r="H141" s="368">
        <v>0</v>
      </c>
      <c r="I141" s="364">
        <v>0</v>
      </c>
      <c r="J141" s="369" t="s">
        <v>116</v>
      </c>
    </row>
    <row r="142" spans="1:11" s="209" customFormat="1" x14ac:dyDescent="0.25">
      <c r="A142" s="377" t="s">
        <v>135</v>
      </c>
      <c r="B142" s="415"/>
      <c r="C142" s="400">
        <v>-1.46E-2</v>
      </c>
      <c r="D142" s="390">
        <v>500</v>
      </c>
      <c r="E142" s="411">
        <v>-7.3</v>
      </c>
      <c r="F142" s="398">
        <v>0.53474153623113263</v>
      </c>
      <c r="G142" s="402">
        <v>500</v>
      </c>
      <c r="H142" s="411">
        <v>267.37076811556631</v>
      </c>
      <c r="I142" s="403">
        <v>274.67076811556632</v>
      </c>
      <c r="J142" s="412">
        <v>-37.626132618570729</v>
      </c>
    </row>
    <row r="143" spans="1:11" x14ac:dyDescent="0.25">
      <c r="A143" s="414" t="s">
        <v>161</v>
      </c>
      <c r="B143" s="171"/>
      <c r="C143" s="400">
        <v>-0.32340000000000002</v>
      </c>
      <c r="D143" s="164">
        <v>500</v>
      </c>
      <c r="E143" s="368">
        <v>-161.70000000000002</v>
      </c>
      <c r="F143" s="174">
        <v>-8.2299999999999998E-2</v>
      </c>
      <c r="G143" s="180">
        <v>500</v>
      </c>
      <c r="H143" s="368">
        <v>-41.15</v>
      </c>
      <c r="I143" s="364">
        <v>120.55000000000001</v>
      </c>
      <c r="J143" s="369">
        <v>-0.74551638837353118</v>
      </c>
    </row>
    <row r="144" spans="1:11" x14ac:dyDescent="0.25">
      <c r="A144" s="148" t="s">
        <v>136</v>
      </c>
      <c r="B144" s="149"/>
      <c r="C144" s="197"/>
      <c r="D144" s="201"/>
      <c r="E144" s="370">
        <v>2359.0899999999997</v>
      </c>
      <c r="F144" s="198"/>
      <c r="G144" s="153"/>
      <c r="H144" s="370">
        <v>2787.160768115566</v>
      </c>
      <c r="I144" s="353">
        <v>428.07076811556652</v>
      </c>
      <c r="J144" s="354">
        <v>0.18145588685279773</v>
      </c>
    </row>
    <row r="145" spans="1:10" x14ac:dyDescent="0.25">
      <c r="A145" s="121" t="s">
        <v>137</v>
      </c>
      <c r="B145" s="171"/>
      <c r="C145" s="177">
        <v>0</v>
      </c>
      <c r="D145" s="183">
        <v>0</v>
      </c>
      <c r="E145" s="368">
        <v>0</v>
      </c>
      <c r="F145" s="174">
        <v>0</v>
      </c>
      <c r="G145" s="183">
        <v>0</v>
      </c>
      <c r="H145" s="368">
        <v>0</v>
      </c>
      <c r="I145" s="364">
        <v>0</v>
      </c>
      <c r="J145" s="369" t="s">
        <v>116</v>
      </c>
    </row>
    <row r="146" spans="1:10" x14ac:dyDescent="0.25">
      <c r="A146" s="121" t="s">
        <v>138</v>
      </c>
      <c r="B146" s="171"/>
      <c r="C146" s="177">
        <v>0</v>
      </c>
      <c r="D146" s="184">
        <v>500</v>
      </c>
      <c r="E146" s="368">
        <v>0</v>
      </c>
      <c r="F146" s="174">
        <v>-2.2429000000000001</v>
      </c>
      <c r="G146" s="184">
        <v>500</v>
      </c>
      <c r="H146" s="368">
        <v>-1121.45</v>
      </c>
      <c r="I146" s="364">
        <v>-1121.45</v>
      </c>
      <c r="J146" s="369" t="s">
        <v>116</v>
      </c>
    </row>
    <row r="147" spans="1:10" x14ac:dyDescent="0.25">
      <c r="A147" s="121" t="s">
        <v>139</v>
      </c>
      <c r="B147" s="171"/>
      <c r="C147" s="177">
        <v>0</v>
      </c>
      <c r="D147" s="184">
        <v>500</v>
      </c>
      <c r="E147" s="368">
        <v>0</v>
      </c>
      <c r="F147" s="174">
        <v>0</v>
      </c>
      <c r="G147" s="184">
        <v>500</v>
      </c>
      <c r="H147" s="368">
        <v>0</v>
      </c>
      <c r="I147" s="364">
        <v>0</v>
      </c>
      <c r="J147" s="369" t="s">
        <v>116</v>
      </c>
    </row>
    <row r="148" spans="1:10" x14ac:dyDescent="0.25">
      <c r="A148" s="121" t="s">
        <v>140</v>
      </c>
      <c r="B148" s="171"/>
      <c r="C148" s="177">
        <v>0</v>
      </c>
      <c r="D148" s="184">
        <v>237500</v>
      </c>
      <c r="E148" s="368">
        <v>0</v>
      </c>
      <c r="F148" s="174">
        <v>0</v>
      </c>
      <c r="G148" s="184">
        <v>237500</v>
      </c>
      <c r="H148" s="368">
        <v>0</v>
      </c>
      <c r="I148" s="364">
        <v>0</v>
      </c>
      <c r="J148" s="369" t="s">
        <v>116</v>
      </c>
    </row>
    <row r="149" spans="1:10" x14ac:dyDescent="0.25">
      <c r="A149" s="122" t="s">
        <v>141</v>
      </c>
      <c r="B149" s="171"/>
      <c r="C149" s="177">
        <v>0</v>
      </c>
      <c r="D149" s="184">
        <v>500</v>
      </c>
      <c r="E149" s="368">
        <v>0</v>
      </c>
      <c r="F149" s="174"/>
      <c r="G149" s="184">
        <v>500</v>
      </c>
      <c r="H149" s="368">
        <v>0</v>
      </c>
      <c r="I149" s="364">
        <v>0</v>
      </c>
      <c r="J149" s="369" t="s">
        <v>116</v>
      </c>
    </row>
    <row r="150" spans="1:10" ht="38.25" x14ac:dyDescent="0.25">
      <c r="A150" s="200" t="s">
        <v>142</v>
      </c>
      <c r="B150" s="171"/>
      <c r="C150" s="202">
        <v>0</v>
      </c>
      <c r="D150" s="164">
        <v>1</v>
      </c>
      <c r="E150" s="368">
        <v>0</v>
      </c>
      <c r="F150" s="203">
        <v>0</v>
      </c>
      <c r="G150" s="164">
        <v>1</v>
      </c>
      <c r="H150" s="368">
        <v>0</v>
      </c>
      <c r="I150" s="364">
        <v>0</v>
      </c>
      <c r="J150" s="369" t="s">
        <v>116</v>
      </c>
    </row>
    <row r="151" spans="1:10" x14ac:dyDescent="0.25">
      <c r="A151" s="122" t="s">
        <v>143</v>
      </c>
      <c r="B151" s="171"/>
      <c r="C151" s="177"/>
      <c r="D151" s="184">
        <v>500</v>
      </c>
      <c r="E151" s="368">
        <v>0</v>
      </c>
      <c r="F151" s="174">
        <v>0</v>
      </c>
      <c r="G151" s="184">
        <v>500</v>
      </c>
      <c r="H151" s="368">
        <v>0</v>
      </c>
      <c r="I151" s="364">
        <v>0</v>
      </c>
      <c r="J151" s="369" t="s">
        <v>116</v>
      </c>
    </row>
    <row r="152" spans="1:10" x14ac:dyDescent="0.25">
      <c r="A152" s="151" t="s">
        <v>144</v>
      </c>
      <c r="B152" s="152"/>
      <c r="C152" s="172"/>
      <c r="D152" s="181"/>
      <c r="E152" s="355">
        <v>2359.0899999999997</v>
      </c>
      <c r="F152" s="173"/>
      <c r="G152" s="182"/>
      <c r="H152" s="355">
        <v>1665.710768115566</v>
      </c>
      <c r="I152" s="355">
        <v>-693.37923188443347</v>
      </c>
      <c r="J152" s="354">
        <v>-0.29391809209671255</v>
      </c>
    </row>
    <row r="153" spans="1:10" x14ac:dyDescent="0.25">
      <c r="A153" s="123" t="s">
        <v>145</v>
      </c>
      <c r="B153" s="171"/>
      <c r="C153" s="177">
        <v>2.8759999999999999</v>
      </c>
      <c r="D153" s="183">
        <v>500</v>
      </c>
      <c r="E153" s="368">
        <v>1438</v>
      </c>
      <c r="F153" s="174">
        <v>2.9350000000000001</v>
      </c>
      <c r="G153" s="183">
        <v>500</v>
      </c>
      <c r="H153" s="368">
        <v>1467.5</v>
      </c>
      <c r="I153" s="364">
        <v>29.5</v>
      </c>
      <c r="J153" s="369">
        <v>2.0514603616133519E-2</v>
      </c>
    </row>
    <row r="154" spans="1:10" ht="25.5" x14ac:dyDescent="0.25">
      <c r="A154" s="125" t="s">
        <v>146</v>
      </c>
      <c r="B154" s="171"/>
      <c r="C154" s="177">
        <v>2.2806000000000002</v>
      </c>
      <c r="D154" s="183">
        <v>500</v>
      </c>
      <c r="E154" s="368">
        <v>1140.3000000000002</v>
      </c>
      <c r="F154" s="174">
        <v>2.3386999999999998</v>
      </c>
      <c r="G154" s="183">
        <v>500</v>
      </c>
      <c r="H154" s="368">
        <v>1169.3499999999999</v>
      </c>
      <c r="I154" s="364">
        <v>29.049999999999727</v>
      </c>
      <c r="J154" s="369">
        <v>2.547575199508877E-2</v>
      </c>
    </row>
    <row r="155" spans="1:10" x14ac:dyDescent="0.25">
      <c r="A155" s="151" t="s">
        <v>147</v>
      </c>
      <c r="B155" s="149"/>
      <c r="C155" s="172"/>
      <c r="D155" s="181"/>
      <c r="E155" s="355">
        <v>4937.3899999999994</v>
      </c>
      <c r="F155" s="173"/>
      <c r="G155" s="153"/>
      <c r="H155" s="355">
        <v>4302.5607681155652</v>
      </c>
      <c r="I155" s="355">
        <v>-634.82923188443374</v>
      </c>
      <c r="J155" s="354">
        <v>-0.12857587346440807</v>
      </c>
    </row>
    <row r="156" spans="1:10" x14ac:dyDescent="0.25">
      <c r="A156" s="154" t="s">
        <v>148</v>
      </c>
      <c r="B156" s="171"/>
      <c r="C156" s="177">
        <v>3.6000000000000003E-3</v>
      </c>
      <c r="D156" s="183">
        <v>246596.25</v>
      </c>
      <c r="E156" s="365">
        <v>887.74650000000008</v>
      </c>
      <c r="F156" s="174">
        <v>3.6000000000000003E-3</v>
      </c>
      <c r="G156" s="183">
        <v>246596.25</v>
      </c>
      <c r="H156" s="368">
        <v>887.74650000000008</v>
      </c>
      <c r="I156" s="364">
        <v>0</v>
      </c>
      <c r="J156" s="369">
        <v>0</v>
      </c>
    </row>
    <row r="157" spans="1:10" x14ac:dyDescent="0.25">
      <c r="A157" s="154" t="s">
        <v>149</v>
      </c>
      <c r="B157" s="171"/>
      <c r="C157" s="177">
        <v>2.9999999999999997E-4</v>
      </c>
      <c r="D157" s="183">
        <v>246596.25</v>
      </c>
      <c r="E157" s="365">
        <v>73.978874999999988</v>
      </c>
      <c r="F157" s="174">
        <v>2.9999999999999997E-4</v>
      </c>
      <c r="G157" s="183">
        <v>246596.25</v>
      </c>
      <c r="H157" s="365">
        <v>73.978874999999988</v>
      </c>
      <c r="I157" s="364">
        <v>0</v>
      </c>
      <c r="J157" s="369">
        <v>0</v>
      </c>
    </row>
    <row r="158" spans="1:10" x14ac:dyDescent="0.25">
      <c r="A158" s="147" t="s">
        <v>150</v>
      </c>
      <c r="B158" s="171"/>
      <c r="C158" s="202">
        <v>0.25</v>
      </c>
      <c r="D158" s="164">
        <v>1</v>
      </c>
      <c r="E158" s="365">
        <v>0.25</v>
      </c>
      <c r="F158" s="203">
        <v>0.25</v>
      </c>
      <c r="G158" s="180">
        <v>1</v>
      </c>
      <c r="H158" s="365">
        <v>0.25</v>
      </c>
      <c r="I158" s="364">
        <v>0</v>
      </c>
      <c r="J158" s="369">
        <v>0</v>
      </c>
    </row>
    <row r="159" spans="1:10" x14ac:dyDescent="0.25">
      <c r="A159" s="147" t="s">
        <v>151</v>
      </c>
      <c r="B159" s="171"/>
      <c r="C159" s="177">
        <v>7.0000000000000001E-3</v>
      </c>
      <c r="D159" s="184">
        <v>237500</v>
      </c>
      <c r="E159" s="404">
        <v>1662.5</v>
      </c>
      <c r="F159" s="199">
        <v>7.0000000000000001E-3</v>
      </c>
      <c r="G159" s="184">
        <v>237500</v>
      </c>
      <c r="H159" s="404">
        <v>1662.5</v>
      </c>
      <c r="I159" s="403"/>
      <c r="J159" s="412">
        <v>0</v>
      </c>
    </row>
    <row r="160" spans="1:10" s="351" customFormat="1" ht="15.75" thickBot="1" x14ac:dyDescent="0.3">
      <c r="A160" s="381" t="s">
        <v>155</v>
      </c>
      <c r="B160" s="397"/>
      <c r="C160" s="401">
        <v>0.1101</v>
      </c>
      <c r="D160" s="383">
        <v>246596.25</v>
      </c>
      <c r="E160" s="404">
        <v>27150.247125000002</v>
      </c>
      <c r="F160" s="399">
        <v>0.1101</v>
      </c>
      <c r="G160" s="383">
        <v>246596.25</v>
      </c>
      <c r="H160" s="404">
        <v>27150.247125000002</v>
      </c>
      <c r="I160" s="403"/>
      <c r="J160" s="412">
        <v>0</v>
      </c>
    </row>
    <row r="161" spans="1:11" ht="15.75" thickBot="1" x14ac:dyDescent="0.3">
      <c r="A161" s="156"/>
      <c r="B161" s="157"/>
      <c r="C161" s="126"/>
      <c r="D161" s="127"/>
      <c r="E161" s="128"/>
      <c r="F161" s="126"/>
      <c r="G161" s="129"/>
      <c r="H161" s="128"/>
      <c r="I161" s="130"/>
      <c r="J161" s="131"/>
      <c r="K161" s="116"/>
    </row>
    <row r="162" spans="1:11" x14ac:dyDescent="0.25">
      <c r="A162" s="160" t="s">
        <v>160</v>
      </c>
      <c r="B162" s="147"/>
      <c r="C162" s="395"/>
      <c r="D162" s="407"/>
      <c r="E162" s="384">
        <v>34712.112500000003</v>
      </c>
      <c r="F162" s="385"/>
      <c r="G162" s="385"/>
      <c r="H162" s="384">
        <v>34077.283268115571</v>
      </c>
      <c r="I162" s="386">
        <v>-634.82923188443237</v>
      </c>
      <c r="J162" s="387">
        <v>-1.8288406730775385E-2</v>
      </c>
      <c r="K162" s="116"/>
    </row>
    <row r="163" spans="1:11" x14ac:dyDescent="0.25">
      <c r="A163" s="162" t="s">
        <v>157</v>
      </c>
      <c r="B163" s="147"/>
      <c r="C163" s="395">
        <v>0.13</v>
      </c>
      <c r="D163" s="408"/>
      <c r="E163" s="388">
        <v>4512.5746250000002</v>
      </c>
      <c r="F163" s="389">
        <v>0.13</v>
      </c>
      <c r="G163" s="390"/>
      <c r="H163" s="388">
        <v>4430.0468248550242</v>
      </c>
      <c r="I163" s="391">
        <v>-82.527800144976027</v>
      </c>
      <c r="J163" s="392">
        <v>-1.8288406730775343E-2</v>
      </c>
      <c r="K163" s="116"/>
    </row>
    <row r="164" spans="1:11" ht="15.75" thickBot="1" x14ac:dyDescent="0.3">
      <c r="A164" s="458" t="s">
        <v>160</v>
      </c>
      <c r="B164" s="459"/>
      <c r="C164" s="193"/>
      <c r="D164" s="194"/>
      <c r="E164" s="396">
        <v>39224.687125000004</v>
      </c>
      <c r="F164" s="393"/>
      <c r="G164" s="393"/>
      <c r="H164" s="396">
        <v>38507.330092970595</v>
      </c>
      <c r="I164" s="396">
        <v>-717.35703202940931</v>
      </c>
      <c r="J164" s="394">
        <v>-1.8288406730775402E-2</v>
      </c>
      <c r="K164" s="116"/>
    </row>
    <row r="165" spans="1:11" ht="15.75" thickBot="1" x14ac:dyDescent="0.3">
      <c r="A165" s="156"/>
      <c r="B165" s="157"/>
      <c r="C165" s="167"/>
      <c r="D165" s="168"/>
      <c r="E165" s="169"/>
      <c r="F165" s="167"/>
      <c r="G165" s="158"/>
      <c r="H165" s="169"/>
      <c r="I165" s="170"/>
      <c r="J165" s="159"/>
      <c r="K165" s="116"/>
    </row>
    <row r="168" spans="1:11" x14ac:dyDescent="0.25">
      <c r="A168" s="133" t="s">
        <v>117</v>
      </c>
      <c r="B168" s="454" t="s">
        <v>113</v>
      </c>
      <c r="C168" s="454"/>
      <c r="D168" s="454"/>
      <c r="E168" s="454"/>
      <c r="F168" s="454"/>
      <c r="G168" s="454"/>
      <c r="H168" s="117" t="s">
        <v>116</v>
      </c>
      <c r="I168" s="116"/>
      <c r="J168" s="116"/>
      <c r="K168" s="116"/>
    </row>
    <row r="169" spans="1:11" x14ac:dyDescent="0.25">
      <c r="A169" s="133" t="s">
        <v>118</v>
      </c>
      <c r="B169" s="455" t="s">
        <v>108</v>
      </c>
      <c r="C169" s="455"/>
      <c r="D169" s="455"/>
      <c r="E169" s="134"/>
      <c r="F169" s="134"/>
      <c r="G169" s="116"/>
      <c r="H169" s="116"/>
      <c r="I169" s="116"/>
      <c r="J169" s="116"/>
    </row>
    <row r="170" spans="1:11" ht="15.75" x14ac:dyDescent="0.25">
      <c r="A170" s="133" t="s">
        <v>119</v>
      </c>
      <c r="B170" s="204">
        <v>200</v>
      </c>
      <c r="C170" s="135" t="s">
        <v>107</v>
      </c>
      <c r="D170" s="132"/>
      <c r="E170" s="116"/>
      <c r="F170" s="116"/>
      <c r="G170" s="136"/>
      <c r="H170" s="136"/>
      <c r="I170" s="136"/>
      <c r="J170" s="136"/>
    </row>
    <row r="171" spans="1:11" ht="15.75" x14ac:dyDescent="0.25">
      <c r="A171" s="133" t="s">
        <v>120</v>
      </c>
      <c r="B171" s="204">
        <v>0</v>
      </c>
      <c r="C171" s="137" t="s">
        <v>111</v>
      </c>
      <c r="D171" s="138"/>
      <c r="E171" s="139"/>
      <c r="F171" s="139"/>
      <c r="G171" s="139"/>
      <c r="H171" s="116"/>
      <c r="I171" s="116"/>
      <c r="J171" s="116"/>
    </row>
    <row r="172" spans="1:11" x14ac:dyDescent="0.25">
      <c r="A172" s="133" t="s">
        <v>121</v>
      </c>
      <c r="B172" s="140">
        <v>1.0383</v>
      </c>
      <c r="C172" s="116"/>
      <c r="D172" s="116"/>
      <c r="E172" s="116"/>
      <c r="F172" s="116"/>
      <c r="G172" s="116"/>
      <c r="H172" s="116"/>
      <c r="I172" s="116"/>
      <c r="J172" s="116"/>
    </row>
    <row r="173" spans="1:11" x14ac:dyDescent="0.25">
      <c r="A173" s="133" t="s">
        <v>122</v>
      </c>
      <c r="B173" s="140">
        <v>1.0383</v>
      </c>
      <c r="C173" s="116"/>
      <c r="D173" s="116"/>
      <c r="E173" s="116"/>
      <c r="F173" s="116"/>
      <c r="G173" s="116"/>
      <c r="H173" s="116"/>
      <c r="I173" s="116"/>
      <c r="J173" s="116"/>
    </row>
    <row r="174" spans="1:11" x14ac:dyDescent="0.25">
      <c r="A174" s="132"/>
      <c r="B174" s="116"/>
      <c r="C174" s="116"/>
      <c r="D174" s="116"/>
      <c r="E174" s="116"/>
      <c r="F174" s="116"/>
      <c r="G174" s="116"/>
      <c r="H174" s="116"/>
      <c r="I174" s="116"/>
      <c r="J174" s="116"/>
    </row>
    <row r="175" spans="1:11" x14ac:dyDescent="0.25">
      <c r="A175" s="132"/>
      <c r="B175" s="141"/>
      <c r="C175" s="446" t="s">
        <v>123</v>
      </c>
      <c r="D175" s="456"/>
      <c r="E175" s="447"/>
      <c r="F175" s="446" t="s">
        <v>124</v>
      </c>
      <c r="G175" s="456"/>
      <c r="H175" s="447"/>
      <c r="I175" s="446" t="s">
        <v>125</v>
      </c>
      <c r="J175" s="447"/>
    </row>
    <row r="176" spans="1:11" x14ac:dyDescent="0.25">
      <c r="A176" s="132"/>
      <c r="B176" s="448"/>
      <c r="C176" s="142" t="s">
        <v>126</v>
      </c>
      <c r="D176" s="142" t="s">
        <v>127</v>
      </c>
      <c r="E176" s="143" t="s">
        <v>128</v>
      </c>
      <c r="F176" s="142" t="s">
        <v>126</v>
      </c>
      <c r="G176" s="144" t="s">
        <v>127</v>
      </c>
      <c r="H176" s="143" t="s">
        <v>128</v>
      </c>
      <c r="I176" s="450" t="s">
        <v>129</v>
      </c>
      <c r="J176" s="452" t="s">
        <v>130</v>
      </c>
    </row>
    <row r="177" spans="1:10" x14ac:dyDescent="0.25">
      <c r="A177" s="132"/>
      <c r="B177" s="449"/>
      <c r="C177" s="145" t="s">
        <v>131</v>
      </c>
      <c r="D177" s="145"/>
      <c r="E177" s="146" t="s">
        <v>131</v>
      </c>
      <c r="F177" s="145" t="s">
        <v>131</v>
      </c>
      <c r="G177" s="146"/>
      <c r="H177" s="146" t="s">
        <v>131</v>
      </c>
      <c r="I177" s="451"/>
      <c r="J177" s="453"/>
    </row>
    <row r="178" spans="1:10" x14ac:dyDescent="0.25">
      <c r="A178" s="119" t="s">
        <v>132</v>
      </c>
      <c r="B178" s="171"/>
      <c r="C178" s="195">
        <v>17.64</v>
      </c>
      <c r="D178" s="164"/>
      <c r="E178" s="411">
        <v>0</v>
      </c>
      <c r="F178" s="196">
        <v>17.87</v>
      </c>
      <c r="G178" s="180">
        <v>0</v>
      </c>
      <c r="H178" s="411">
        <v>0</v>
      </c>
      <c r="I178" s="403">
        <v>0</v>
      </c>
      <c r="J178" s="412" t="s">
        <v>116</v>
      </c>
    </row>
    <row r="179" spans="1:10" x14ac:dyDescent="0.25">
      <c r="A179" s="119" t="s">
        <v>133</v>
      </c>
      <c r="B179" s="171"/>
      <c r="C179" s="177">
        <v>2.0299999999999999E-2</v>
      </c>
      <c r="D179" s="164">
        <v>200</v>
      </c>
      <c r="E179" s="411">
        <v>4.0599999999999996</v>
      </c>
      <c r="F179" s="174">
        <v>2.06E-2</v>
      </c>
      <c r="G179" s="180">
        <v>200</v>
      </c>
      <c r="H179" s="411">
        <v>4.12</v>
      </c>
      <c r="I179" s="403">
        <v>6.0000000000000497E-2</v>
      </c>
      <c r="J179" s="412">
        <v>1.4778325123152834E-2</v>
      </c>
    </row>
    <row r="180" spans="1:10" x14ac:dyDescent="0.25">
      <c r="A180" s="120" t="s">
        <v>134</v>
      </c>
      <c r="B180" s="171"/>
      <c r="C180" s="195">
        <v>0</v>
      </c>
      <c r="D180" s="164"/>
      <c r="E180" s="411">
        <v>0</v>
      </c>
      <c r="F180" s="196">
        <v>0</v>
      </c>
      <c r="G180" s="180">
        <v>0</v>
      </c>
      <c r="H180" s="411">
        <v>0</v>
      </c>
      <c r="I180" s="403">
        <v>0</v>
      </c>
      <c r="J180" s="412" t="s">
        <v>116</v>
      </c>
    </row>
    <row r="181" spans="1:10" s="209" customFormat="1" x14ac:dyDescent="0.25">
      <c r="A181" s="377" t="s">
        <v>135</v>
      </c>
      <c r="B181" s="415"/>
      <c r="C181" s="400">
        <v>-2.0000000000000001E-4</v>
      </c>
      <c r="D181" s="390">
        <v>200</v>
      </c>
      <c r="E181" s="411">
        <v>-0.04</v>
      </c>
      <c r="F181" s="398">
        <v>-2.0000000000000001E-4</v>
      </c>
      <c r="G181" s="402">
        <v>200</v>
      </c>
      <c r="H181" s="411">
        <v>-0.04</v>
      </c>
      <c r="I181" s="403">
        <v>0</v>
      </c>
      <c r="J181" s="412">
        <v>0</v>
      </c>
    </row>
    <row r="182" spans="1:10" x14ac:dyDescent="0.25">
      <c r="A182" s="414" t="s">
        <v>161</v>
      </c>
      <c r="B182" s="171"/>
      <c r="C182" s="400">
        <v>-8.0000000000000004E-4</v>
      </c>
      <c r="D182" s="164">
        <v>200</v>
      </c>
      <c r="E182" s="411">
        <v>-0.16</v>
      </c>
      <c r="F182" s="174">
        <v>-2.0000000000000001E-4</v>
      </c>
      <c r="G182" s="180">
        <v>200</v>
      </c>
      <c r="H182" s="411">
        <v>-0.04</v>
      </c>
      <c r="I182" s="403">
        <v>0.12</v>
      </c>
      <c r="J182" s="412">
        <v>-0.75</v>
      </c>
    </row>
    <row r="183" spans="1:10" x14ac:dyDescent="0.25">
      <c r="A183" s="148" t="s">
        <v>136</v>
      </c>
      <c r="B183" s="149"/>
      <c r="C183" s="197"/>
      <c r="D183" s="201"/>
      <c r="E183" s="413">
        <v>3.8599999999999994</v>
      </c>
      <c r="F183" s="198"/>
      <c r="G183" s="153"/>
      <c r="H183" s="413">
        <v>4.04</v>
      </c>
      <c r="I183" s="379">
        <v>0.18000000000000049</v>
      </c>
      <c r="J183" s="380">
        <v>4.6632124352331744E-2</v>
      </c>
    </row>
    <row r="184" spans="1:10" x14ac:dyDescent="0.25">
      <c r="A184" s="121" t="s">
        <v>137</v>
      </c>
      <c r="B184" s="171"/>
      <c r="C184" s="177">
        <v>8.2160000000000011E-2</v>
      </c>
      <c r="D184" s="183">
        <v>7.6599999999999966</v>
      </c>
      <c r="E184" s="411">
        <v>0.62934559999999984</v>
      </c>
      <c r="F184" s="174">
        <v>8.2160000000000011E-2</v>
      </c>
      <c r="G184" s="183">
        <v>7.6599999999999966</v>
      </c>
      <c r="H184" s="411">
        <v>0.62934559999999984</v>
      </c>
      <c r="I184" s="403">
        <v>0</v>
      </c>
      <c r="J184" s="412">
        <v>0</v>
      </c>
    </row>
    <row r="185" spans="1:10" x14ac:dyDescent="0.25">
      <c r="A185" s="121" t="s">
        <v>138</v>
      </c>
      <c r="B185" s="171"/>
      <c r="C185" s="177">
        <v>0</v>
      </c>
      <c r="D185" s="184">
        <v>200</v>
      </c>
      <c r="E185" s="411">
        <v>0</v>
      </c>
      <c r="F185" s="174">
        <v>-5.7999999999999996E-3</v>
      </c>
      <c r="G185" s="184">
        <v>200</v>
      </c>
      <c r="H185" s="411">
        <v>-1.1599999999999999</v>
      </c>
      <c r="I185" s="403">
        <v>-1.1599999999999999</v>
      </c>
      <c r="J185" s="412" t="s">
        <v>116</v>
      </c>
    </row>
    <row r="186" spans="1:10" x14ac:dyDescent="0.25">
      <c r="A186" s="121" t="s">
        <v>139</v>
      </c>
      <c r="B186" s="171"/>
      <c r="C186" s="177">
        <v>0</v>
      </c>
      <c r="D186" s="184">
        <v>200</v>
      </c>
      <c r="E186" s="411">
        <v>0</v>
      </c>
      <c r="F186" s="174">
        <v>0</v>
      </c>
      <c r="G186" s="184">
        <v>200</v>
      </c>
      <c r="H186" s="411">
        <v>0</v>
      </c>
      <c r="I186" s="403">
        <v>0</v>
      </c>
      <c r="J186" s="412" t="s">
        <v>116</v>
      </c>
    </row>
    <row r="187" spans="1:10" x14ac:dyDescent="0.25">
      <c r="A187" s="121" t="s">
        <v>140</v>
      </c>
      <c r="B187" s="171"/>
      <c r="C187" s="177">
        <v>0</v>
      </c>
      <c r="D187" s="184">
        <v>200</v>
      </c>
      <c r="E187" s="411">
        <v>0</v>
      </c>
      <c r="F187" s="174">
        <v>0</v>
      </c>
      <c r="G187" s="184">
        <v>200</v>
      </c>
      <c r="H187" s="411">
        <v>0</v>
      </c>
      <c r="I187" s="403">
        <v>0</v>
      </c>
      <c r="J187" s="412" t="s">
        <v>116</v>
      </c>
    </row>
    <row r="188" spans="1:10" x14ac:dyDescent="0.25">
      <c r="A188" s="122" t="s">
        <v>141</v>
      </c>
      <c r="B188" s="171"/>
      <c r="C188" s="177">
        <v>0</v>
      </c>
      <c r="D188" s="184">
        <v>200</v>
      </c>
      <c r="E188" s="411">
        <v>0</v>
      </c>
      <c r="F188" s="174"/>
      <c r="G188" s="184">
        <v>200</v>
      </c>
      <c r="H188" s="411">
        <v>0</v>
      </c>
      <c r="I188" s="403">
        <v>0</v>
      </c>
      <c r="J188" s="412" t="s">
        <v>116</v>
      </c>
    </row>
    <row r="189" spans="1:10" ht="38.25" x14ac:dyDescent="0.25">
      <c r="A189" s="200" t="s">
        <v>142</v>
      </c>
      <c r="B189" s="171"/>
      <c r="C189" s="202">
        <v>0</v>
      </c>
      <c r="D189" s="164">
        <v>1</v>
      </c>
      <c r="E189" s="411">
        <v>0</v>
      </c>
      <c r="F189" s="203">
        <v>0</v>
      </c>
      <c r="G189" s="164">
        <v>1</v>
      </c>
      <c r="H189" s="411">
        <v>0</v>
      </c>
      <c r="I189" s="403">
        <v>0</v>
      </c>
      <c r="J189" s="412" t="s">
        <v>116</v>
      </c>
    </row>
    <row r="190" spans="1:10" x14ac:dyDescent="0.25">
      <c r="A190" s="122" t="s">
        <v>143</v>
      </c>
      <c r="B190" s="171"/>
      <c r="C190" s="177"/>
      <c r="D190" s="184">
        <v>200</v>
      </c>
      <c r="E190" s="411">
        <v>0</v>
      </c>
      <c r="F190" s="174">
        <v>0</v>
      </c>
      <c r="G190" s="184">
        <v>200</v>
      </c>
      <c r="H190" s="411">
        <v>0</v>
      </c>
      <c r="I190" s="403">
        <v>0</v>
      </c>
      <c r="J190" s="412" t="s">
        <v>116</v>
      </c>
    </row>
    <row r="191" spans="1:10" x14ac:dyDescent="0.25">
      <c r="A191" s="151" t="s">
        <v>144</v>
      </c>
      <c r="B191" s="152"/>
      <c r="C191" s="172"/>
      <c r="D191" s="181"/>
      <c r="E191" s="382">
        <v>4.4893455999999992</v>
      </c>
      <c r="F191" s="173"/>
      <c r="G191" s="182"/>
      <c r="H191" s="382">
        <v>3.5093455999999996</v>
      </c>
      <c r="I191" s="382">
        <v>-0.97999999999999943</v>
      </c>
      <c r="J191" s="380">
        <v>-0.21829462182639706</v>
      </c>
    </row>
    <row r="192" spans="1:10" x14ac:dyDescent="0.25">
      <c r="A192" s="123" t="s">
        <v>145</v>
      </c>
      <c r="B192" s="171"/>
      <c r="C192" s="177">
        <v>7.0000000000000001E-3</v>
      </c>
      <c r="D192" s="183">
        <v>207.66</v>
      </c>
      <c r="E192" s="411">
        <v>1.4536199999999999</v>
      </c>
      <c r="F192" s="174">
        <v>7.1000000000000004E-3</v>
      </c>
      <c r="G192" s="183">
        <v>207.66</v>
      </c>
      <c r="H192" s="411">
        <v>1.474386</v>
      </c>
      <c r="I192" s="403">
        <v>2.0766000000000062E-2</v>
      </c>
      <c r="J192" s="412">
        <v>1.4285714285714329E-2</v>
      </c>
    </row>
    <row r="193" spans="1:10" ht="25.5" x14ac:dyDescent="0.25">
      <c r="A193" s="125" t="s">
        <v>146</v>
      </c>
      <c r="B193" s="171"/>
      <c r="C193" s="177">
        <v>5.7999999999999996E-3</v>
      </c>
      <c r="D193" s="183">
        <v>207.66</v>
      </c>
      <c r="E193" s="411">
        <v>1.2044279999999998</v>
      </c>
      <c r="F193" s="174">
        <v>5.8999999999999999E-3</v>
      </c>
      <c r="G193" s="183">
        <v>207.66</v>
      </c>
      <c r="H193" s="411">
        <v>1.2251939999999999</v>
      </c>
      <c r="I193" s="403">
        <v>2.0766000000000062E-2</v>
      </c>
      <c r="J193" s="412">
        <v>1.7241379310344883E-2</v>
      </c>
    </row>
    <row r="194" spans="1:10" x14ac:dyDescent="0.25">
      <c r="A194" s="151" t="s">
        <v>147</v>
      </c>
      <c r="B194" s="149"/>
      <c r="C194" s="172"/>
      <c r="D194" s="181"/>
      <c r="E194" s="382">
        <v>7.1473935999999991</v>
      </c>
      <c r="F194" s="173"/>
      <c r="G194" s="153"/>
      <c r="H194" s="382">
        <v>6.2089255999999997</v>
      </c>
      <c r="I194" s="382">
        <v>-0.9384679999999993</v>
      </c>
      <c r="J194" s="380">
        <v>-0.13130212949235082</v>
      </c>
    </row>
    <row r="195" spans="1:10" x14ac:dyDescent="0.25">
      <c r="A195" s="154" t="s">
        <v>148</v>
      </c>
      <c r="B195" s="171"/>
      <c r="C195" s="177">
        <v>3.6000000000000003E-3</v>
      </c>
      <c r="D195" s="183">
        <v>207.66</v>
      </c>
      <c r="E195" s="404">
        <v>0.74757600000000002</v>
      </c>
      <c r="F195" s="174">
        <v>3.6000000000000003E-3</v>
      </c>
      <c r="G195" s="183">
        <v>207.66</v>
      </c>
      <c r="H195" s="411">
        <v>0.74757600000000002</v>
      </c>
      <c r="I195" s="403">
        <v>0</v>
      </c>
      <c r="J195" s="412">
        <v>0</v>
      </c>
    </row>
    <row r="196" spans="1:10" x14ac:dyDescent="0.25">
      <c r="A196" s="154" t="s">
        <v>149</v>
      </c>
      <c r="B196" s="171"/>
      <c r="C196" s="177">
        <v>2.9999999999999997E-4</v>
      </c>
      <c r="D196" s="183">
        <v>207.66</v>
      </c>
      <c r="E196" s="404">
        <v>6.2297999999999992E-2</v>
      </c>
      <c r="F196" s="174">
        <v>2.9999999999999997E-4</v>
      </c>
      <c r="G196" s="183">
        <v>207.66</v>
      </c>
      <c r="H196" s="404">
        <v>6.2297999999999992E-2</v>
      </c>
      <c r="I196" s="403">
        <v>0</v>
      </c>
      <c r="J196" s="412">
        <v>0</v>
      </c>
    </row>
    <row r="197" spans="1:10" x14ac:dyDescent="0.25">
      <c r="A197" s="147" t="s">
        <v>150</v>
      </c>
      <c r="B197" s="171"/>
      <c r="C197" s="202">
        <v>0.25</v>
      </c>
      <c r="D197" s="164">
        <v>1</v>
      </c>
      <c r="E197" s="404">
        <v>0.25</v>
      </c>
      <c r="F197" s="203">
        <v>0.25</v>
      </c>
      <c r="G197" s="180">
        <v>1</v>
      </c>
      <c r="H197" s="404">
        <v>0.25</v>
      </c>
      <c r="I197" s="403">
        <v>0</v>
      </c>
      <c r="J197" s="412">
        <v>0</v>
      </c>
    </row>
    <row r="198" spans="1:10" x14ac:dyDescent="0.25">
      <c r="A198" s="147" t="s">
        <v>151</v>
      </c>
      <c r="B198" s="171"/>
      <c r="C198" s="177">
        <v>7.0000000000000001E-3</v>
      </c>
      <c r="D198" s="184">
        <v>200</v>
      </c>
      <c r="E198" s="404">
        <v>1.4000000000000001</v>
      </c>
      <c r="F198" s="199">
        <v>7.0000000000000001E-3</v>
      </c>
      <c r="G198" s="184">
        <v>200</v>
      </c>
      <c r="H198" s="404">
        <v>1.4000000000000001</v>
      </c>
      <c r="I198" s="403"/>
      <c r="J198" s="412">
        <v>0</v>
      </c>
    </row>
    <row r="199" spans="1:10" x14ac:dyDescent="0.25">
      <c r="A199" s="150" t="s">
        <v>152</v>
      </c>
      <c r="B199" s="171"/>
      <c r="C199" s="178">
        <v>6.5000000000000002E-2</v>
      </c>
      <c r="D199" s="155">
        <v>130</v>
      </c>
      <c r="E199" s="404">
        <v>8.4500000000000011</v>
      </c>
      <c r="F199" s="175">
        <v>6.5000000000000002E-2</v>
      </c>
      <c r="G199" s="155">
        <v>130</v>
      </c>
      <c r="H199" s="404">
        <v>8.4500000000000011</v>
      </c>
      <c r="I199" s="403">
        <v>0</v>
      </c>
      <c r="J199" s="412">
        <v>0</v>
      </c>
    </row>
    <row r="200" spans="1:10" x14ac:dyDescent="0.25">
      <c r="A200" s="150" t="s">
        <v>153</v>
      </c>
      <c r="B200" s="171"/>
      <c r="C200" s="178">
        <v>9.5000000000000001E-2</v>
      </c>
      <c r="D200" s="155">
        <v>34</v>
      </c>
      <c r="E200" s="404">
        <v>3.23</v>
      </c>
      <c r="F200" s="175">
        <v>9.5000000000000001E-2</v>
      </c>
      <c r="G200" s="155">
        <v>34</v>
      </c>
      <c r="H200" s="404">
        <v>3.23</v>
      </c>
      <c r="I200" s="403">
        <v>0</v>
      </c>
      <c r="J200" s="412">
        <v>0</v>
      </c>
    </row>
    <row r="201" spans="1:10" ht="15.75" thickBot="1" x14ac:dyDescent="0.3">
      <c r="A201" s="132" t="s">
        <v>154</v>
      </c>
      <c r="B201" s="171"/>
      <c r="C201" s="178">
        <v>0.13200000000000001</v>
      </c>
      <c r="D201" s="155">
        <v>36</v>
      </c>
      <c r="E201" s="404">
        <v>4.7520000000000007</v>
      </c>
      <c r="F201" s="175">
        <v>0.13200000000000001</v>
      </c>
      <c r="G201" s="155">
        <v>36</v>
      </c>
      <c r="H201" s="404">
        <v>4.7520000000000007</v>
      </c>
      <c r="I201" s="403">
        <v>0</v>
      </c>
      <c r="J201" s="412">
        <v>0</v>
      </c>
    </row>
    <row r="202" spans="1:10" ht="15.75" thickBot="1" x14ac:dyDescent="0.3">
      <c r="A202" s="156"/>
      <c r="B202" s="157"/>
      <c r="C202" s="185"/>
      <c r="D202" s="129"/>
      <c r="E202" s="405"/>
      <c r="F202" s="185"/>
      <c r="G202" s="187"/>
      <c r="H202" s="405"/>
      <c r="I202" s="406"/>
      <c r="J202" s="378" t="s">
        <v>116</v>
      </c>
    </row>
    <row r="203" spans="1:10" x14ac:dyDescent="0.25">
      <c r="A203" s="160" t="s">
        <v>156</v>
      </c>
      <c r="B203" s="147"/>
      <c r="C203" s="166"/>
      <c r="D203" s="189"/>
      <c r="E203" s="384">
        <v>26.039267600000002</v>
      </c>
      <c r="F203" s="161"/>
      <c r="G203" s="161"/>
      <c r="H203" s="384">
        <v>25.100799600000002</v>
      </c>
      <c r="I203" s="386">
        <v>-0.9384680000000003</v>
      </c>
      <c r="J203" s="387">
        <v>-3.6040491399996218E-2</v>
      </c>
    </row>
    <row r="204" spans="1:10" x14ac:dyDescent="0.25">
      <c r="A204" s="162" t="s">
        <v>157</v>
      </c>
      <c r="B204" s="147"/>
      <c r="C204" s="166">
        <v>0.13</v>
      </c>
      <c r="D204" s="190"/>
      <c r="E204" s="388">
        <v>3.3851047880000005</v>
      </c>
      <c r="F204" s="163">
        <v>0.13</v>
      </c>
      <c r="G204" s="164"/>
      <c r="H204" s="388">
        <v>3.2631039480000004</v>
      </c>
      <c r="I204" s="391">
        <v>-0.12200084000000011</v>
      </c>
      <c r="J204" s="392">
        <v>-3.6040491399996238E-2</v>
      </c>
    </row>
    <row r="205" spans="1:10" ht="15.75" thickBot="1" x14ac:dyDescent="0.3">
      <c r="A205" s="457" t="s">
        <v>159</v>
      </c>
      <c r="B205" s="457"/>
      <c r="C205" s="191"/>
      <c r="D205" s="192"/>
      <c r="E205" s="396">
        <v>29.424372388000002</v>
      </c>
      <c r="F205" s="165"/>
      <c r="G205" s="165"/>
      <c r="H205" s="396">
        <v>28.363903548000003</v>
      </c>
      <c r="I205" s="396">
        <v>-1.0604688399999986</v>
      </c>
      <c r="J205" s="394">
        <v>-3.6040491399996162E-2</v>
      </c>
    </row>
    <row r="206" spans="1:10" ht="15.75" thickBot="1" x14ac:dyDescent="0.3">
      <c r="A206" s="156"/>
      <c r="B206" s="157"/>
      <c r="C206" s="185"/>
      <c r="D206" s="129"/>
      <c r="E206" s="186"/>
      <c r="F206" s="185"/>
      <c r="G206" s="187"/>
      <c r="H206" s="186"/>
      <c r="I206" s="188"/>
      <c r="J206" s="131"/>
    </row>
    <row r="209" spans="1:11" x14ac:dyDescent="0.25">
      <c r="A209" s="133" t="s">
        <v>117</v>
      </c>
      <c r="B209" s="454" t="s">
        <v>114</v>
      </c>
      <c r="C209" s="454"/>
      <c r="D209" s="454"/>
      <c r="E209" s="454"/>
      <c r="F209" s="454"/>
      <c r="G209" s="454"/>
      <c r="H209" s="117" t="s">
        <v>116</v>
      </c>
      <c r="I209" s="116"/>
      <c r="J209" s="116"/>
      <c r="K209" s="116"/>
    </row>
    <row r="210" spans="1:11" x14ac:dyDescent="0.25">
      <c r="A210" s="133" t="s">
        <v>118</v>
      </c>
      <c r="B210" s="455" t="s">
        <v>108</v>
      </c>
      <c r="C210" s="455"/>
      <c r="D210" s="455"/>
      <c r="E210" s="134"/>
      <c r="F210" s="134"/>
      <c r="G210" s="116"/>
      <c r="H210" s="116"/>
      <c r="I210" s="116"/>
      <c r="J210" s="116"/>
      <c r="K210" s="116"/>
    </row>
    <row r="211" spans="1:11" ht="15.75" x14ac:dyDescent="0.25">
      <c r="A211" s="133" t="s">
        <v>119</v>
      </c>
      <c r="B211" s="204">
        <v>475</v>
      </c>
      <c r="C211" s="135" t="s">
        <v>107</v>
      </c>
      <c r="D211" s="132"/>
      <c r="E211" s="116"/>
      <c r="F211" s="116"/>
      <c r="G211" s="136"/>
      <c r="H211" s="136"/>
      <c r="I211" s="136"/>
      <c r="J211" s="136"/>
      <c r="K211" s="116"/>
    </row>
    <row r="212" spans="1:11" ht="15.75" x14ac:dyDescent="0.25">
      <c r="A212" s="133" t="s">
        <v>120</v>
      </c>
      <c r="B212" s="204">
        <v>1</v>
      </c>
      <c r="C212" s="137" t="s">
        <v>111</v>
      </c>
      <c r="D212" s="138"/>
      <c r="E212" s="139"/>
      <c r="F212" s="139"/>
      <c r="G212" s="139"/>
      <c r="H212" s="116"/>
      <c r="I212" s="116"/>
      <c r="J212" s="116"/>
      <c r="K212" s="116"/>
    </row>
    <row r="213" spans="1:11" x14ac:dyDescent="0.25">
      <c r="A213" s="133" t="s">
        <v>121</v>
      </c>
      <c r="B213" s="140">
        <v>1.0383</v>
      </c>
      <c r="C213" s="116"/>
      <c r="D213" s="116"/>
      <c r="E213" s="116"/>
      <c r="F213" s="116"/>
      <c r="G213" s="116"/>
      <c r="H213" s="116"/>
      <c r="I213" s="116"/>
      <c r="J213" s="116"/>
      <c r="K213" s="116"/>
    </row>
    <row r="214" spans="1:11" x14ac:dyDescent="0.25">
      <c r="A214" s="133" t="s">
        <v>122</v>
      </c>
      <c r="B214" s="140">
        <v>1.0383</v>
      </c>
      <c r="C214" s="116"/>
      <c r="D214" s="116"/>
      <c r="E214" s="116"/>
      <c r="F214" s="116"/>
      <c r="G214" s="116"/>
      <c r="H214" s="116"/>
      <c r="I214" s="116"/>
      <c r="J214" s="116"/>
      <c r="K214" s="116"/>
    </row>
    <row r="215" spans="1:11" x14ac:dyDescent="0.25">
      <c r="A215" s="132"/>
      <c r="B215" s="116"/>
      <c r="C215" s="116"/>
      <c r="D215" s="116"/>
      <c r="E215" s="116"/>
      <c r="F215" s="116"/>
      <c r="G215" s="116"/>
      <c r="H215" s="116"/>
      <c r="I215" s="116"/>
      <c r="J215" s="116"/>
      <c r="K215" s="116"/>
    </row>
    <row r="216" spans="1:11" x14ac:dyDescent="0.25">
      <c r="A216" s="132"/>
      <c r="B216" s="141"/>
      <c r="C216" s="446" t="s">
        <v>123</v>
      </c>
      <c r="D216" s="456"/>
      <c r="E216" s="447"/>
      <c r="F216" s="446" t="s">
        <v>124</v>
      </c>
      <c r="G216" s="456"/>
      <c r="H216" s="447"/>
      <c r="I216" s="446" t="s">
        <v>125</v>
      </c>
      <c r="J216" s="447"/>
      <c r="K216" s="116"/>
    </row>
    <row r="217" spans="1:11" x14ac:dyDescent="0.25">
      <c r="A217" s="132"/>
      <c r="B217" s="448"/>
      <c r="C217" s="142" t="s">
        <v>126</v>
      </c>
      <c r="D217" s="142" t="s">
        <v>127</v>
      </c>
      <c r="E217" s="143" t="s">
        <v>128</v>
      </c>
      <c r="F217" s="142" t="s">
        <v>126</v>
      </c>
      <c r="G217" s="144" t="s">
        <v>127</v>
      </c>
      <c r="H217" s="143" t="s">
        <v>128</v>
      </c>
      <c r="I217" s="450" t="s">
        <v>129</v>
      </c>
      <c r="J217" s="452" t="s">
        <v>130</v>
      </c>
      <c r="K217" s="116"/>
    </row>
    <row r="218" spans="1:11" x14ac:dyDescent="0.25">
      <c r="A218" s="132"/>
      <c r="B218" s="449"/>
      <c r="C218" s="145" t="s">
        <v>131</v>
      </c>
      <c r="D218" s="145"/>
      <c r="E218" s="146" t="s">
        <v>131</v>
      </c>
      <c r="F218" s="145" t="s">
        <v>131</v>
      </c>
      <c r="G218" s="146"/>
      <c r="H218" s="146" t="s">
        <v>131</v>
      </c>
      <c r="I218" s="451"/>
      <c r="J218" s="453"/>
      <c r="K218" s="116"/>
    </row>
    <row r="219" spans="1:11" x14ac:dyDescent="0.25">
      <c r="A219" s="119" t="s">
        <v>132</v>
      </c>
      <c r="B219" s="171"/>
      <c r="C219" s="195">
        <v>3.25</v>
      </c>
      <c r="D219" s="164"/>
      <c r="E219" s="411">
        <v>0</v>
      </c>
      <c r="F219" s="196">
        <v>3.29</v>
      </c>
      <c r="G219" s="180">
        <v>0</v>
      </c>
      <c r="H219" s="411">
        <v>0</v>
      </c>
      <c r="I219" s="403">
        <v>0</v>
      </c>
      <c r="J219" s="412" t="s">
        <v>116</v>
      </c>
      <c r="K219" s="116"/>
    </row>
    <row r="220" spans="1:11" x14ac:dyDescent="0.25">
      <c r="A220" s="119" t="s">
        <v>133</v>
      </c>
      <c r="B220" s="171"/>
      <c r="C220" s="177">
        <v>12.452199999999999</v>
      </c>
      <c r="D220" s="164">
        <v>1</v>
      </c>
      <c r="E220" s="411">
        <v>12.452199999999999</v>
      </c>
      <c r="F220" s="174">
        <v>12.614100000000001</v>
      </c>
      <c r="G220" s="180">
        <v>1</v>
      </c>
      <c r="H220" s="411">
        <v>12.614100000000001</v>
      </c>
      <c r="I220" s="403">
        <v>0.16190000000000104</v>
      </c>
      <c r="J220" s="412">
        <v>1.3001718571818718E-2</v>
      </c>
    </row>
    <row r="221" spans="1:11" x14ac:dyDescent="0.25">
      <c r="A221" s="120" t="s">
        <v>134</v>
      </c>
      <c r="B221" s="171"/>
      <c r="C221" s="195">
        <v>0</v>
      </c>
      <c r="D221" s="164"/>
      <c r="E221" s="411">
        <v>0</v>
      </c>
      <c r="F221" s="196">
        <v>0</v>
      </c>
      <c r="G221" s="180">
        <v>0</v>
      </c>
      <c r="H221" s="411">
        <v>0</v>
      </c>
      <c r="I221" s="403">
        <v>0</v>
      </c>
      <c r="J221" s="412" t="s">
        <v>116</v>
      </c>
    </row>
    <row r="222" spans="1:11" s="209" customFormat="1" x14ac:dyDescent="0.25">
      <c r="A222" s="377" t="s">
        <v>135</v>
      </c>
      <c r="B222" s="415"/>
      <c r="C222" s="400">
        <v>-7.7700000000000005E-2</v>
      </c>
      <c r="D222" s="390">
        <v>1</v>
      </c>
      <c r="E222" s="411">
        <v>-7.7700000000000005E-2</v>
      </c>
      <c r="F222" s="398">
        <v>-7.7700000000000005E-2</v>
      </c>
      <c r="G222" s="402">
        <v>1</v>
      </c>
      <c r="H222" s="411">
        <v>-7.7700000000000005E-2</v>
      </c>
      <c r="I222" s="403">
        <v>0</v>
      </c>
      <c r="J222" s="412">
        <v>0</v>
      </c>
    </row>
    <row r="223" spans="1:11" x14ac:dyDescent="0.25">
      <c r="A223" s="414" t="s">
        <v>161</v>
      </c>
      <c r="B223" s="171"/>
      <c r="C223" s="400">
        <v>-0.27450000000000002</v>
      </c>
      <c r="D223" s="164">
        <v>1</v>
      </c>
      <c r="E223" s="411">
        <v>-0.27450000000000002</v>
      </c>
      <c r="F223" s="174">
        <v>-7.5499999999999998E-2</v>
      </c>
      <c r="G223" s="180">
        <v>1</v>
      </c>
      <c r="H223" s="411">
        <v>-7.5499999999999998E-2</v>
      </c>
      <c r="I223" s="403">
        <v>0.19900000000000001</v>
      </c>
      <c r="J223" s="412">
        <v>-0.72495446265938068</v>
      </c>
    </row>
    <row r="224" spans="1:11" x14ac:dyDescent="0.25">
      <c r="A224" s="148" t="s">
        <v>136</v>
      </c>
      <c r="B224" s="149"/>
      <c r="C224" s="197"/>
      <c r="D224" s="201"/>
      <c r="E224" s="413">
        <v>12.1</v>
      </c>
      <c r="F224" s="198"/>
      <c r="G224" s="153"/>
      <c r="H224" s="413">
        <v>12.460900000000001</v>
      </c>
      <c r="I224" s="379">
        <v>0.36090000000000105</v>
      </c>
      <c r="J224" s="380">
        <v>2.9826446280991823E-2</v>
      </c>
    </row>
    <row r="225" spans="1:10" x14ac:dyDescent="0.25">
      <c r="A225" s="121" t="s">
        <v>137</v>
      </c>
      <c r="B225" s="171"/>
      <c r="C225" s="177">
        <v>8.2160000000000011E-2</v>
      </c>
      <c r="D225" s="183">
        <v>18.192499999999995</v>
      </c>
      <c r="E225" s="411">
        <v>1.4946957999999999</v>
      </c>
      <c r="F225" s="174">
        <v>8.2160000000000011E-2</v>
      </c>
      <c r="G225" s="183">
        <v>18.192499999999995</v>
      </c>
      <c r="H225" s="411">
        <v>1.4946957999999999</v>
      </c>
      <c r="I225" s="403">
        <v>0</v>
      </c>
      <c r="J225" s="412">
        <v>0</v>
      </c>
    </row>
    <row r="226" spans="1:10" x14ac:dyDescent="0.25">
      <c r="A226" s="121" t="s">
        <v>138</v>
      </c>
      <c r="B226" s="171"/>
      <c r="C226" s="177">
        <v>0</v>
      </c>
      <c r="D226" s="184">
        <v>1</v>
      </c>
      <c r="E226" s="411">
        <v>0</v>
      </c>
      <c r="F226" s="174">
        <v>-2.1051000000000002</v>
      </c>
      <c r="G226" s="184">
        <v>1</v>
      </c>
      <c r="H226" s="411">
        <v>-2.1051000000000002</v>
      </c>
      <c r="I226" s="403">
        <v>-2.1051000000000002</v>
      </c>
      <c r="J226" s="412" t="s">
        <v>116</v>
      </c>
    </row>
    <row r="227" spans="1:10" x14ac:dyDescent="0.25">
      <c r="A227" s="121" t="s">
        <v>139</v>
      </c>
      <c r="B227" s="171"/>
      <c r="C227" s="177">
        <v>0</v>
      </c>
      <c r="D227" s="184">
        <v>1</v>
      </c>
      <c r="E227" s="411">
        <v>0</v>
      </c>
      <c r="F227" s="174">
        <v>0</v>
      </c>
      <c r="G227" s="184">
        <v>1</v>
      </c>
      <c r="H227" s="411">
        <v>0</v>
      </c>
      <c r="I227" s="403">
        <v>0</v>
      </c>
      <c r="J227" s="412" t="s">
        <v>116</v>
      </c>
    </row>
    <row r="228" spans="1:10" x14ac:dyDescent="0.25">
      <c r="A228" s="121" t="s">
        <v>140</v>
      </c>
      <c r="B228" s="171"/>
      <c r="C228" s="177">
        <v>0</v>
      </c>
      <c r="D228" s="184">
        <v>475</v>
      </c>
      <c r="E228" s="411">
        <v>0</v>
      </c>
      <c r="F228" s="174">
        <v>0</v>
      </c>
      <c r="G228" s="184">
        <v>475</v>
      </c>
      <c r="H228" s="411">
        <v>0</v>
      </c>
      <c r="I228" s="403">
        <v>0</v>
      </c>
      <c r="J228" s="412" t="s">
        <v>116</v>
      </c>
    </row>
    <row r="229" spans="1:10" x14ac:dyDescent="0.25">
      <c r="A229" s="122" t="s">
        <v>141</v>
      </c>
      <c r="B229" s="171"/>
      <c r="C229" s="177">
        <v>0</v>
      </c>
      <c r="D229" s="184">
        <v>1</v>
      </c>
      <c r="E229" s="411">
        <v>0</v>
      </c>
      <c r="F229" s="174"/>
      <c r="G229" s="184">
        <v>1</v>
      </c>
      <c r="H229" s="411">
        <v>0</v>
      </c>
      <c r="I229" s="403">
        <v>0</v>
      </c>
      <c r="J229" s="412" t="s">
        <v>116</v>
      </c>
    </row>
    <row r="230" spans="1:10" ht="38.25" x14ac:dyDescent="0.25">
      <c r="A230" s="200" t="s">
        <v>142</v>
      </c>
      <c r="B230" s="171"/>
      <c r="C230" s="202">
        <v>0</v>
      </c>
      <c r="D230" s="164">
        <v>1</v>
      </c>
      <c r="E230" s="411">
        <v>0</v>
      </c>
      <c r="F230" s="203">
        <v>0</v>
      </c>
      <c r="G230" s="164">
        <v>1</v>
      </c>
      <c r="H230" s="411">
        <v>0</v>
      </c>
      <c r="I230" s="403">
        <v>0</v>
      </c>
      <c r="J230" s="412" t="s">
        <v>116</v>
      </c>
    </row>
    <row r="231" spans="1:10" x14ac:dyDescent="0.25">
      <c r="A231" s="122" t="s">
        <v>143</v>
      </c>
      <c r="B231" s="171"/>
      <c r="C231" s="177"/>
      <c r="D231" s="184">
        <v>1</v>
      </c>
      <c r="E231" s="411">
        <v>0</v>
      </c>
      <c r="F231" s="174">
        <v>0</v>
      </c>
      <c r="G231" s="184">
        <v>1</v>
      </c>
      <c r="H231" s="411">
        <v>0</v>
      </c>
      <c r="I231" s="403">
        <v>0</v>
      </c>
      <c r="J231" s="412" t="s">
        <v>116</v>
      </c>
    </row>
    <row r="232" spans="1:10" x14ac:dyDescent="0.25">
      <c r="A232" s="151" t="s">
        <v>144</v>
      </c>
      <c r="B232" s="152"/>
      <c r="C232" s="172"/>
      <c r="D232" s="181"/>
      <c r="E232" s="382">
        <v>13.5946958</v>
      </c>
      <c r="F232" s="173"/>
      <c r="G232" s="182"/>
      <c r="H232" s="382">
        <v>11.850495800000001</v>
      </c>
      <c r="I232" s="382">
        <v>-1.7441999999999991</v>
      </c>
      <c r="J232" s="380">
        <v>-0.12830003890193697</v>
      </c>
    </row>
    <row r="233" spans="1:10" x14ac:dyDescent="0.25">
      <c r="A233" s="123" t="s">
        <v>145</v>
      </c>
      <c r="B233" s="171"/>
      <c r="C233" s="177">
        <v>2.1699000000000002</v>
      </c>
      <c r="D233" s="183">
        <v>1</v>
      </c>
      <c r="E233" s="411">
        <v>2.1699000000000002</v>
      </c>
      <c r="F233" s="174">
        <v>2.2143999999999999</v>
      </c>
      <c r="G233" s="183">
        <v>1</v>
      </c>
      <c r="H233" s="411">
        <v>2.2143999999999999</v>
      </c>
      <c r="I233" s="403">
        <v>4.4499999999999762E-2</v>
      </c>
      <c r="J233" s="412">
        <v>2.0507857504954034E-2</v>
      </c>
    </row>
    <row r="234" spans="1:10" ht="25.5" x14ac:dyDescent="0.25">
      <c r="A234" s="125" t="s">
        <v>146</v>
      </c>
      <c r="B234" s="171"/>
      <c r="C234" s="177">
        <v>1.7994000000000001</v>
      </c>
      <c r="D234" s="183">
        <v>1</v>
      </c>
      <c r="E234" s="411">
        <v>1.7994000000000001</v>
      </c>
      <c r="F234" s="174">
        <v>1.8452</v>
      </c>
      <c r="G234" s="183">
        <v>1</v>
      </c>
      <c r="H234" s="411">
        <v>1.8452</v>
      </c>
      <c r="I234" s="403">
        <v>4.5799999999999841E-2</v>
      </c>
      <c r="J234" s="412">
        <v>2.545292875402903E-2</v>
      </c>
    </row>
    <row r="235" spans="1:10" x14ac:dyDescent="0.25">
      <c r="A235" s="151" t="s">
        <v>147</v>
      </c>
      <c r="B235" s="149"/>
      <c r="C235" s="172"/>
      <c r="D235" s="181"/>
      <c r="E235" s="382">
        <v>17.563995800000001</v>
      </c>
      <c r="F235" s="173"/>
      <c r="G235" s="153"/>
      <c r="H235" s="382">
        <v>15.910095800000001</v>
      </c>
      <c r="I235" s="382">
        <v>-1.6538999999999995</v>
      </c>
      <c r="J235" s="380">
        <v>-9.41642220160403E-2</v>
      </c>
    </row>
    <row r="236" spans="1:10" x14ac:dyDescent="0.25">
      <c r="A236" s="154" t="s">
        <v>148</v>
      </c>
      <c r="B236" s="171"/>
      <c r="C236" s="177">
        <v>3.6000000000000003E-3</v>
      </c>
      <c r="D236" s="183">
        <v>493.1925</v>
      </c>
      <c r="E236" s="404">
        <v>1.7754930000000002</v>
      </c>
      <c r="F236" s="174">
        <v>3.6000000000000003E-3</v>
      </c>
      <c r="G236" s="183">
        <v>493.1925</v>
      </c>
      <c r="H236" s="411">
        <v>1.7754930000000002</v>
      </c>
      <c r="I236" s="403">
        <v>0</v>
      </c>
      <c r="J236" s="412">
        <v>0</v>
      </c>
    </row>
    <row r="237" spans="1:10" x14ac:dyDescent="0.25">
      <c r="A237" s="154" t="s">
        <v>149</v>
      </c>
      <c r="B237" s="171"/>
      <c r="C237" s="177">
        <v>2.9999999999999997E-4</v>
      </c>
      <c r="D237" s="183">
        <v>493.1925</v>
      </c>
      <c r="E237" s="404">
        <v>0.14795775</v>
      </c>
      <c r="F237" s="174">
        <v>2.9999999999999997E-4</v>
      </c>
      <c r="G237" s="183">
        <v>493.1925</v>
      </c>
      <c r="H237" s="404">
        <v>0.14795775</v>
      </c>
      <c r="I237" s="403">
        <v>0</v>
      </c>
      <c r="J237" s="412">
        <v>0</v>
      </c>
    </row>
    <row r="238" spans="1:10" x14ac:dyDescent="0.25">
      <c r="A238" s="147" t="s">
        <v>150</v>
      </c>
      <c r="B238" s="171"/>
      <c r="C238" s="202">
        <v>0.25</v>
      </c>
      <c r="D238" s="164">
        <v>1</v>
      </c>
      <c r="E238" s="404">
        <v>0.25</v>
      </c>
      <c r="F238" s="203">
        <v>0.25</v>
      </c>
      <c r="G238" s="180">
        <v>1</v>
      </c>
      <c r="H238" s="404">
        <v>0.25</v>
      </c>
      <c r="I238" s="403">
        <v>0</v>
      </c>
      <c r="J238" s="412">
        <v>0</v>
      </c>
    </row>
    <row r="239" spans="1:10" x14ac:dyDescent="0.25">
      <c r="A239" s="147" t="s">
        <v>151</v>
      </c>
      <c r="B239" s="171"/>
      <c r="C239" s="177">
        <v>7.0000000000000001E-3</v>
      </c>
      <c r="D239" s="184">
        <v>475</v>
      </c>
      <c r="E239" s="404">
        <v>3.3250000000000002</v>
      </c>
      <c r="F239" s="199">
        <v>7.0000000000000001E-3</v>
      </c>
      <c r="G239" s="184">
        <v>475</v>
      </c>
      <c r="H239" s="404">
        <v>3.3250000000000002</v>
      </c>
      <c r="I239" s="403"/>
      <c r="J239" s="412">
        <v>0</v>
      </c>
    </row>
    <row r="240" spans="1:10" x14ac:dyDescent="0.25">
      <c r="A240" s="150" t="s">
        <v>152</v>
      </c>
      <c r="B240" s="171"/>
      <c r="C240" s="178">
        <v>6.5000000000000002E-2</v>
      </c>
      <c r="D240" s="155">
        <v>308.75</v>
      </c>
      <c r="E240" s="404">
        <v>20.068750000000001</v>
      </c>
      <c r="F240" s="175">
        <v>6.5000000000000002E-2</v>
      </c>
      <c r="G240" s="155">
        <v>308.75</v>
      </c>
      <c r="H240" s="404">
        <v>20.068750000000001</v>
      </c>
      <c r="I240" s="403">
        <v>0</v>
      </c>
      <c r="J240" s="412">
        <v>0</v>
      </c>
    </row>
    <row r="241" spans="1:11" x14ac:dyDescent="0.25">
      <c r="A241" s="150" t="s">
        <v>153</v>
      </c>
      <c r="B241" s="171"/>
      <c r="C241" s="178">
        <v>9.5000000000000001E-2</v>
      </c>
      <c r="D241" s="155">
        <v>80.75</v>
      </c>
      <c r="E241" s="404">
        <v>7.6712499999999997</v>
      </c>
      <c r="F241" s="175">
        <v>9.5000000000000001E-2</v>
      </c>
      <c r="G241" s="155">
        <v>80.75</v>
      </c>
      <c r="H241" s="404">
        <v>7.6712499999999997</v>
      </c>
      <c r="I241" s="403">
        <v>0</v>
      </c>
      <c r="J241" s="412">
        <v>0</v>
      </c>
    </row>
    <row r="242" spans="1:11" ht="15.75" thickBot="1" x14ac:dyDescent="0.3">
      <c r="A242" s="132" t="s">
        <v>154</v>
      </c>
      <c r="B242" s="171"/>
      <c r="C242" s="178">
        <v>0.13200000000000001</v>
      </c>
      <c r="D242" s="155">
        <v>85.5</v>
      </c>
      <c r="E242" s="404">
        <v>11.286000000000001</v>
      </c>
      <c r="F242" s="175">
        <v>0.13200000000000001</v>
      </c>
      <c r="G242" s="155">
        <v>85.5</v>
      </c>
      <c r="H242" s="404">
        <v>11.286000000000001</v>
      </c>
      <c r="I242" s="403">
        <v>0</v>
      </c>
      <c r="J242" s="412">
        <v>0</v>
      </c>
    </row>
    <row r="243" spans="1:11" ht="15.75" thickBot="1" x14ac:dyDescent="0.3">
      <c r="A243" s="156"/>
      <c r="B243" s="157"/>
      <c r="C243" s="185"/>
      <c r="D243" s="129"/>
      <c r="E243" s="186"/>
      <c r="F243" s="185"/>
      <c r="G243" s="187"/>
      <c r="H243" s="405"/>
      <c r="I243" s="406"/>
      <c r="J243" s="378" t="s">
        <v>116</v>
      </c>
    </row>
    <row r="244" spans="1:11" x14ac:dyDescent="0.25">
      <c r="A244" s="160" t="s">
        <v>156</v>
      </c>
      <c r="B244" s="147"/>
      <c r="C244" s="395"/>
      <c r="D244" s="407"/>
      <c r="E244" s="384">
        <v>62.08844655</v>
      </c>
      <c r="F244" s="385"/>
      <c r="G244" s="385"/>
      <c r="H244" s="384">
        <v>60.434546550000007</v>
      </c>
      <c r="I244" s="386">
        <v>-1.653899999999993</v>
      </c>
      <c r="J244" s="387">
        <v>-2.6637806095987645E-2</v>
      </c>
    </row>
    <row r="245" spans="1:11" x14ac:dyDescent="0.25">
      <c r="A245" s="162" t="s">
        <v>157</v>
      </c>
      <c r="B245" s="147"/>
      <c r="C245" s="395">
        <v>0.13</v>
      </c>
      <c r="D245" s="408"/>
      <c r="E245" s="388">
        <v>8.0714980515000008</v>
      </c>
      <c r="F245" s="389">
        <v>0.13</v>
      </c>
      <c r="G245" s="390"/>
      <c r="H245" s="388">
        <v>7.8564910515000008</v>
      </c>
      <c r="I245" s="391">
        <v>-0.21500699999999995</v>
      </c>
      <c r="J245" s="392">
        <v>-2.6637806095987749E-2</v>
      </c>
    </row>
    <row r="246" spans="1:11" ht="15.75" thickBot="1" x14ac:dyDescent="0.3">
      <c r="A246" s="457" t="s">
        <v>159</v>
      </c>
      <c r="B246" s="457"/>
      <c r="C246" s="409"/>
      <c r="D246" s="410"/>
      <c r="E246" s="396">
        <v>70.159944601500001</v>
      </c>
      <c r="F246" s="393"/>
      <c r="G246" s="393"/>
      <c r="H246" s="396">
        <v>68.291037601500008</v>
      </c>
      <c r="I246" s="396">
        <v>-1.868906999999993</v>
      </c>
      <c r="J246" s="394">
        <v>-2.6637806095987655E-2</v>
      </c>
    </row>
    <row r="247" spans="1:11" ht="15.75" thickBot="1" x14ac:dyDescent="0.3">
      <c r="A247" s="156"/>
      <c r="B247" s="157"/>
      <c r="C247" s="185"/>
      <c r="D247" s="129"/>
      <c r="E247" s="186"/>
      <c r="F247" s="185"/>
      <c r="G247" s="187"/>
      <c r="H247" s="186"/>
      <c r="I247" s="188"/>
      <c r="J247" s="131"/>
    </row>
    <row r="250" spans="1:11" x14ac:dyDescent="0.25">
      <c r="A250" s="133" t="s">
        <v>117</v>
      </c>
      <c r="B250" s="454" t="s">
        <v>115</v>
      </c>
      <c r="C250" s="454"/>
      <c r="D250" s="454"/>
      <c r="E250" s="454"/>
      <c r="F250" s="454"/>
      <c r="G250" s="454"/>
      <c r="H250" s="117" t="s">
        <v>116</v>
      </c>
      <c r="I250" s="116"/>
      <c r="J250" s="116"/>
      <c r="K250" s="116"/>
    </row>
    <row r="251" spans="1:11" x14ac:dyDescent="0.25">
      <c r="A251" s="133" t="s">
        <v>118</v>
      </c>
      <c r="B251" s="455" t="s">
        <v>112</v>
      </c>
      <c r="C251" s="455"/>
      <c r="D251" s="455"/>
      <c r="E251" s="134"/>
      <c r="F251" s="134"/>
      <c r="G251" s="116"/>
      <c r="H251" s="116"/>
      <c r="I251" s="116"/>
      <c r="J251" s="116"/>
      <c r="K251" s="116"/>
    </row>
    <row r="252" spans="1:11" ht="15.75" x14ac:dyDescent="0.25">
      <c r="A252" s="133" t="s">
        <v>119</v>
      </c>
      <c r="B252" s="204">
        <v>474500</v>
      </c>
      <c r="C252" s="135" t="s">
        <v>107</v>
      </c>
      <c r="D252" s="132"/>
      <c r="E252" s="116"/>
      <c r="F252" s="116"/>
      <c r="G252" s="136"/>
      <c r="H252" s="136"/>
      <c r="I252" s="136"/>
      <c r="J252" s="136"/>
      <c r="K252" s="116"/>
    </row>
    <row r="253" spans="1:11" ht="15.75" x14ac:dyDescent="0.25">
      <c r="A253" s="133" t="s">
        <v>120</v>
      </c>
      <c r="B253" s="204">
        <v>1000</v>
      </c>
      <c r="C253" s="137" t="s">
        <v>111</v>
      </c>
      <c r="D253" s="138"/>
      <c r="E253" s="139"/>
      <c r="F253" s="139"/>
      <c r="G253" s="139"/>
      <c r="H253" s="116"/>
      <c r="I253" s="116"/>
      <c r="J253" s="116"/>
      <c r="K253" s="116"/>
    </row>
    <row r="254" spans="1:11" x14ac:dyDescent="0.25">
      <c r="A254" s="133" t="s">
        <v>121</v>
      </c>
      <c r="B254" s="140">
        <v>1.0383</v>
      </c>
      <c r="C254" s="116"/>
      <c r="D254" s="116"/>
      <c r="E254" s="116"/>
      <c r="F254" s="116"/>
      <c r="G254" s="116"/>
      <c r="H254" s="116"/>
      <c r="I254" s="116"/>
      <c r="J254" s="116"/>
      <c r="K254" s="116"/>
    </row>
    <row r="255" spans="1:11" x14ac:dyDescent="0.25">
      <c r="A255" s="133" t="s">
        <v>122</v>
      </c>
      <c r="B255" s="140">
        <v>1.0383</v>
      </c>
      <c r="C255" s="116"/>
      <c r="D255" s="116"/>
      <c r="E255" s="116"/>
      <c r="F255" s="116"/>
      <c r="G255" s="116"/>
      <c r="H255" s="116"/>
      <c r="I255" s="116"/>
      <c r="J255" s="116"/>
    </row>
    <row r="256" spans="1:11" x14ac:dyDescent="0.25">
      <c r="A256" s="132"/>
      <c r="B256" s="116"/>
      <c r="C256" s="116"/>
      <c r="D256" s="116"/>
      <c r="E256" s="116"/>
      <c r="F256" s="116"/>
      <c r="G256" s="116"/>
      <c r="H256" s="116"/>
      <c r="I256" s="116"/>
      <c r="J256" s="116"/>
    </row>
    <row r="257" spans="1:10" x14ac:dyDescent="0.25">
      <c r="A257" s="132"/>
      <c r="B257" s="141"/>
      <c r="C257" s="446" t="s">
        <v>123</v>
      </c>
      <c r="D257" s="456"/>
      <c r="E257" s="447"/>
      <c r="F257" s="446" t="s">
        <v>124</v>
      </c>
      <c r="G257" s="456"/>
      <c r="H257" s="447"/>
      <c r="I257" s="446" t="s">
        <v>125</v>
      </c>
      <c r="J257" s="447"/>
    </row>
    <row r="258" spans="1:10" x14ac:dyDescent="0.25">
      <c r="A258" s="132"/>
      <c r="B258" s="448"/>
      <c r="C258" s="142" t="s">
        <v>126</v>
      </c>
      <c r="D258" s="142" t="s">
        <v>127</v>
      </c>
      <c r="E258" s="143" t="s">
        <v>128</v>
      </c>
      <c r="F258" s="142" t="s">
        <v>126</v>
      </c>
      <c r="G258" s="144" t="s">
        <v>127</v>
      </c>
      <c r="H258" s="143" t="s">
        <v>128</v>
      </c>
      <c r="I258" s="450" t="s">
        <v>129</v>
      </c>
      <c r="J258" s="452" t="s">
        <v>130</v>
      </c>
    </row>
    <row r="259" spans="1:10" x14ac:dyDescent="0.25">
      <c r="A259" s="132"/>
      <c r="B259" s="449"/>
      <c r="C259" s="145" t="s">
        <v>131</v>
      </c>
      <c r="D259" s="145"/>
      <c r="E259" s="146" t="s">
        <v>131</v>
      </c>
      <c r="F259" s="145" t="s">
        <v>131</v>
      </c>
      <c r="G259" s="146"/>
      <c r="H259" s="146" t="s">
        <v>131</v>
      </c>
      <c r="I259" s="451"/>
      <c r="J259" s="453"/>
    </row>
    <row r="260" spans="1:10" x14ac:dyDescent="0.25">
      <c r="A260" s="119" t="s">
        <v>132</v>
      </c>
      <c r="B260" s="171"/>
      <c r="C260" s="195">
        <v>3.19</v>
      </c>
      <c r="D260" s="164"/>
      <c r="E260" s="411">
        <v>0</v>
      </c>
      <c r="F260" s="196">
        <v>3.23</v>
      </c>
      <c r="G260" s="180">
        <v>0</v>
      </c>
      <c r="H260" s="411">
        <v>0</v>
      </c>
      <c r="I260" s="403">
        <v>0</v>
      </c>
      <c r="J260" s="412" t="s">
        <v>116</v>
      </c>
    </row>
    <row r="261" spans="1:10" x14ac:dyDescent="0.25">
      <c r="A261" s="119" t="s">
        <v>133</v>
      </c>
      <c r="B261" s="171"/>
      <c r="C261" s="177">
        <v>15.869899999999999</v>
      </c>
      <c r="D261" s="164">
        <v>1000</v>
      </c>
      <c r="E261" s="411">
        <v>15869.9</v>
      </c>
      <c r="F261" s="174">
        <v>16.0762</v>
      </c>
      <c r="G261" s="180">
        <v>1000</v>
      </c>
      <c r="H261" s="411">
        <v>16076.2</v>
      </c>
      <c r="I261" s="403">
        <v>206.30000000000109</v>
      </c>
      <c r="J261" s="412">
        <v>1.2999451792386915E-2</v>
      </c>
    </row>
    <row r="262" spans="1:10" x14ac:dyDescent="0.25">
      <c r="A262" s="120" t="s">
        <v>134</v>
      </c>
      <c r="B262" s="171"/>
      <c r="C262" s="195">
        <v>0</v>
      </c>
      <c r="D262" s="164"/>
      <c r="E262" s="411">
        <v>0</v>
      </c>
      <c r="F262" s="196">
        <v>0</v>
      </c>
      <c r="G262" s="180">
        <v>0</v>
      </c>
      <c r="H262" s="411">
        <v>0</v>
      </c>
      <c r="I262" s="403">
        <v>0</v>
      </c>
      <c r="J262" s="412" t="s">
        <v>116</v>
      </c>
    </row>
    <row r="263" spans="1:10" s="209" customFormat="1" x14ac:dyDescent="0.25">
      <c r="A263" s="377" t="s">
        <v>135</v>
      </c>
      <c r="B263" s="415"/>
      <c r="C263" s="400">
        <v>-9.01E-2</v>
      </c>
      <c r="D263" s="390">
        <v>1000</v>
      </c>
      <c r="E263" s="411">
        <v>-90.1</v>
      </c>
      <c r="F263" s="398">
        <v>10.187021220508909</v>
      </c>
      <c r="G263" s="402">
        <v>1000</v>
      </c>
      <c r="H263" s="411">
        <v>10187.021220508908</v>
      </c>
      <c r="I263" s="403">
        <v>10277.121220508909</v>
      </c>
      <c r="J263" s="412">
        <v>-114.06349856280698</v>
      </c>
    </row>
    <row r="264" spans="1:10" x14ac:dyDescent="0.25">
      <c r="A264" s="414" t="s">
        <v>161</v>
      </c>
      <c r="B264" s="171"/>
      <c r="C264" s="400">
        <v>-0.1966</v>
      </c>
      <c r="D264" s="164">
        <v>1000</v>
      </c>
      <c r="E264" s="411">
        <v>-196.6</v>
      </c>
      <c r="F264" s="174">
        <v>-0.76600000000000001</v>
      </c>
      <c r="G264" s="180">
        <v>1000</v>
      </c>
      <c r="H264" s="411">
        <v>-766</v>
      </c>
      <c r="I264" s="403">
        <v>-569.4</v>
      </c>
      <c r="J264" s="412">
        <v>2.8962360122075279</v>
      </c>
    </row>
    <row r="265" spans="1:10" x14ac:dyDescent="0.25">
      <c r="A265" s="148" t="s">
        <v>136</v>
      </c>
      <c r="B265" s="149"/>
      <c r="C265" s="197"/>
      <c r="D265" s="201"/>
      <c r="E265" s="413">
        <v>15583.199999999999</v>
      </c>
      <c r="F265" s="198"/>
      <c r="G265" s="153"/>
      <c r="H265" s="413">
        <v>25497.221220508909</v>
      </c>
      <c r="I265" s="379">
        <v>9914.0212205089101</v>
      </c>
      <c r="J265" s="380">
        <v>0.6361993185295004</v>
      </c>
    </row>
    <row r="266" spans="1:10" x14ac:dyDescent="0.25">
      <c r="A266" s="121" t="s">
        <v>137</v>
      </c>
      <c r="B266" s="171"/>
      <c r="C266" s="177">
        <v>0</v>
      </c>
      <c r="D266" s="183">
        <v>0</v>
      </c>
      <c r="E266" s="411">
        <v>0</v>
      </c>
      <c r="F266" s="174">
        <v>0</v>
      </c>
      <c r="G266" s="183">
        <v>0</v>
      </c>
      <c r="H266" s="411">
        <v>0</v>
      </c>
      <c r="I266" s="403">
        <v>0</v>
      </c>
      <c r="J266" s="412" t="s">
        <v>116</v>
      </c>
    </row>
    <row r="267" spans="1:10" x14ac:dyDescent="0.25">
      <c r="A267" s="121" t="s">
        <v>138</v>
      </c>
      <c r="B267" s="171"/>
      <c r="C267" s="177">
        <v>0</v>
      </c>
      <c r="D267" s="184">
        <v>1000</v>
      </c>
      <c r="E267" s="411">
        <v>0</v>
      </c>
      <c r="F267" s="174">
        <v>-2.1364999999999998</v>
      </c>
      <c r="G267" s="184">
        <v>1000</v>
      </c>
      <c r="H267" s="411">
        <v>-2136.5</v>
      </c>
      <c r="I267" s="403">
        <v>-2136.5</v>
      </c>
      <c r="J267" s="412" t="s">
        <v>116</v>
      </c>
    </row>
    <row r="268" spans="1:10" x14ac:dyDescent="0.25">
      <c r="A268" s="121" t="s">
        <v>139</v>
      </c>
      <c r="B268" s="171"/>
      <c r="C268" s="177">
        <v>0</v>
      </c>
      <c r="D268" s="184">
        <v>1000</v>
      </c>
      <c r="E268" s="411">
        <v>0</v>
      </c>
      <c r="F268" s="174">
        <v>0</v>
      </c>
      <c r="G268" s="184">
        <v>1000</v>
      </c>
      <c r="H268" s="411">
        <v>0</v>
      </c>
      <c r="I268" s="403">
        <v>0</v>
      </c>
      <c r="J268" s="412" t="s">
        <v>116</v>
      </c>
    </row>
    <row r="269" spans="1:10" x14ac:dyDescent="0.25">
      <c r="A269" s="121" t="s">
        <v>140</v>
      </c>
      <c r="B269" s="171"/>
      <c r="C269" s="177">
        <v>0</v>
      </c>
      <c r="D269" s="184">
        <v>474500</v>
      </c>
      <c r="E269" s="411">
        <v>0</v>
      </c>
      <c r="F269" s="174">
        <v>0</v>
      </c>
      <c r="G269" s="184">
        <v>474500</v>
      </c>
      <c r="H269" s="411">
        <v>0</v>
      </c>
      <c r="I269" s="403">
        <v>0</v>
      </c>
      <c r="J269" s="412" t="s">
        <v>116</v>
      </c>
    </row>
    <row r="270" spans="1:10" x14ac:dyDescent="0.25">
      <c r="A270" s="122" t="s">
        <v>141</v>
      </c>
      <c r="B270" s="171"/>
      <c r="C270" s="177">
        <v>0</v>
      </c>
      <c r="D270" s="184">
        <v>1000</v>
      </c>
      <c r="E270" s="411">
        <v>0</v>
      </c>
      <c r="F270" s="174"/>
      <c r="G270" s="184">
        <v>1000</v>
      </c>
      <c r="H270" s="411">
        <v>0</v>
      </c>
      <c r="I270" s="403">
        <v>0</v>
      </c>
      <c r="J270" s="412" t="s">
        <v>116</v>
      </c>
    </row>
    <row r="271" spans="1:10" ht="38.25" x14ac:dyDescent="0.25">
      <c r="A271" s="200" t="s">
        <v>142</v>
      </c>
      <c r="B271" s="171"/>
      <c r="C271" s="202">
        <v>0</v>
      </c>
      <c r="D271" s="164">
        <v>1</v>
      </c>
      <c r="E271" s="411">
        <v>0</v>
      </c>
      <c r="F271" s="203">
        <v>0</v>
      </c>
      <c r="G271" s="164">
        <v>1</v>
      </c>
      <c r="H271" s="411">
        <v>0</v>
      </c>
      <c r="I271" s="403">
        <v>0</v>
      </c>
      <c r="J271" s="412" t="s">
        <v>116</v>
      </c>
    </row>
    <row r="272" spans="1:10" x14ac:dyDescent="0.25">
      <c r="A272" s="122" t="s">
        <v>143</v>
      </c>
      <c r="B272" s="171"/>
      <c r="C272" s="177"/>
      <c r="D272" s="184">
        <v>1000</v>
      </c>
      <c r="E272" s="411">
        <v>0</v>
      </c>
      <c r="F272" s="174">
        <v>0</v>
      </c>
      <c r="G272" s="184">
        <v>1000</v>
      </c>
      <c r="H272" s="411">
        <v>0</v>
      </c>
      <c r="I272" s="403">
        <v>0</v>
      </c>
      <c r="J272" s="412" t="s">
        <v>116</v>
      </c>
    </row>
    <row r="273" spans="1:10" x14ac:dyDescent="0.25">
      <c r="A273" s="151" t="s">
        <v>144</v>
      </c>
      <c r="B273" s="152"/>
      <c r="C273" s="172"/>
      <c r="D273" s="181"/>
      <c r="E273" s="382">
        <v>15583.199999999999</v>
      </c>
      <c r="F273" s="173"/>
      <c r="G273" s="182"/>
      <c r="H273" s="382">
        <v>23360.721220508909</v>
      </c>
      <c r="I273" s="382">
        <v>7777.5212205089101</v>
      </c>
      <c r="J273" s="380">
        <v>0.49909654117953378</v>
      </c>
    </row>
    <row r="274" spans="1:10" x14ac:dyDescent="0.25">
      <c r="A274" s="123" t="s">
        <v>145</v>
      </c>
      <c r="B274" s="171"/>
      <c r="C274" s="177">
        <v>2.1899000000000002</v>
      </c>
      <c r="D274" s="183">
        <v>1000</v>
      </c>
      <c r="E274" s="411">
        <v>2189.9</v>
      </c>
      <c r="F274" s="174">
        <v>2.2347999999999999</v>
      </c>
      <c r="G274" s="183">
        <v>1000</v>
      </c>
      <c r="H274" s="411">
        <v>2234.7999999999997</v>
      </c>
      <c r="I274" s="403">
        <v>44.899999999999636</v>
      </c>
      <c r="J274" s="412">
        <v>2.0503219325083172E-2</v>
      </c>
    </row>
    <row r="275" spans="1:10" ht="25.5" x14ac:dyDescent="0.25">
      <c r="A275" s="125" t="s">
        <v>146</v>
      </c>
      <c r="B275" s="171"/>
      <c r="C275" s="177">
        <v>1.7611000000000001</v>
      </c>
      <c r="D275" s="183">
        <v>1000</v>
      </c>
      <c r="E275" s="411">
        <v>1761.1000000000001</v>
      </c>
      <c r="F275" s="174">
        <v>1.806</v>
      </c>
      <c r="G275" s="183">
        <v>1000</v>
      </c>
      <c r="H275" s="411">
        <v>1806</v>
      </c>
      <c r="I275" s="403">
        <v>44.899999999999864</v>
      </c>
      <c r="J275" s="412">
        <v>2.549542899324278E-2</v>
      </c>
    </row>
    <row r="276" spans="1:10" x14ac:dyDescent="0.25">
      <c r="A276" s="151" t="s">
        <v>147</v>
      </c>
      <c r="B276" s="149"/>
      <c r="C276" s="172"/>
      <c r="D276" s="181"/>
      <c r="E276" s="382">
        <v>19534.199999999997</v>
      </c>
      <c r="F276" s="173"/>
      <c r="G276" s="153"/>
      <c r="H276" s="382">
        <v>27401.521220508908</v>
      </c>
      <c r="I276" s="382">
        <v>7867.3212205089094</v>
      </c>
      <c r="J276" s="380">
        <v>0.4027460157318401</v>
      </c>
    </row>
    <row r="277" spans="1:10" x14ac:dyDescent="0.25">
      <c r="A277" s="154" t="s">
        <v>148</v>
      </c>
      <c r="B277" s="171"/>
      <c r="C277" s="177">
        <v>3.6000000000000003E-3</v>
      </c>
      <c r="D277" s="183">
        <v>492673.35</v>
      </c>
      <c r="E277" s="404">
        <v>1773.6240600000001</v>
      </c>
      <c r="F277" s="174">
        <v>3.6000000000000003E-3</v>
      </c>
      <c r="G277" s="183">
        <v>492673.35</v>
      </c>
      <c r="H277" s="411">
        <v>1773.6240600000001</v>
      </c>
      <c r="I277" s="403">
        <v>0</v>
      </c>
      <c r="J277" s="412">
        <v>0</v>
      </c>
    </row>
    <row r="278" spans="1:10" x14ac:dyDescent="0.25">
      <c r="A278" s="154" t="s">
        <v>149</v>
      </c>
      <c r="B278" s="171"/>
      <c r="C278" s="177">
        <v>2.9999999999999997E-4</v>
      </c>
      <c r="D278" s="183">
        <v>492673.35</v>
      </c>
      <c r="E278" s="404">
        <v>147.80200499999998</v>
      </c>
      <c r="F278" s="174">
        <v>2.9999999999999997E-4</v>
      </c>
      <c r="G278" s="183">
        <v>492673.35</v>
      </c>
      <c r="H278" s="404">
        <v>147.80200499999998</v>
      </c>
      <c r="I278" s="403">
        <v>0</v>
      </c>
      <c r="J278" s="412">
        <v>0</v>
      </c>
    </row>
    <row r="279" spans="1:10" x14ac:dyDescent="0.25">
      <c r="A279" s="147" t="s">
        <v>150</v>
      </c>
      <c r="B279" s="171"/>
      <c r="C279" s="202">
        <v>0.25</v>
      </c>
      <c r="D279" s="164">
        <v>1</v>
      </c>
      <c r="E279" s="404">
        <v>0.25</v>
      </c>
      <c r="F279" s="203">
        <v>0.25</v>
      </c>
      <c r="G279" s="180">
        <v>1</v>
      </c>
      <c r="H279" s="404">
        <v>0.25</v>
      </c>
      <c r="I279" s="403">
        <v>0</v>
      </c>
      <c r="J279" s="412">
        <v>0</v>
      </c>
    </row>
    <row r="280" spans="1:10" x14ac:dyDescent="0.25">
      <c r="A280" s="147" t="s">
        <v>151</v>
      </c>
      <c r="B280" s="171"/>
      <c r="C280" s="177">
        <v>7.0000000000000001E-3</v>
      </c>
      <c r="D280" s="184">
        <v>474500</v>
      </c>
      <c r="E280" s="404">
        <v>3321.5</v>
      </c>
      <c r="F280" s="199">
        <v>7.0000000000000001E-3</v>
      </c>
      <c r="G280" s="184">
        <v>474500</v>
      </c>
      <c r="H280" s="404">
        <v>3321.5</v>
      </c>
      <c r="I280" s="403"/>
      <c r="J280" s="412">
        <v>0</v>
      </c>
    </row>
    <row r="281" spans="1:10" ht="15.75" thickBot="1" x14ac:dyDescent="0.3">
      <c r="A281" s="150" t="s">
        <v>155</v>
      </c>
      <c r="B281" s="171"/>
      <c r="C281" s="179">
        <v>0.1101</v>
      </c>
      <c r="D281" s="155">
        <v>492673.35</v>
      </c>
      <c r="E281" s="404">
        <v>54243.335834999998</v>
      </c>
      <c r="F281" s="176">
        <v>0.1101</v>
      </c>
      <c r="G281" s="155">
        <v>492673.35</v>
      </c>
      <c r="H281" s="404">
        <v>54243.335834999998</v>
      </c>
      <c r="I281" s="403">
        <v>0</v>
      </c>
      <c r="J281" s="412">
        <v>0</v>
      </c>
    </row>
    <row r="282" spans="1:10" ht="15.75" thickBot="1" x14ac:dyDescent="0.3">
      <c r="A282" s="156"/>
      <c r="B282" s="157"/>
      <c r="C282" s="185"/>
      <c r="D282" s="129"/>
      <c r="E282" s="186"/>
      <c r="F282" s="185"/>
      <c r="G282" s="187"/>
      <c r="H282" s="186"/>
      <c r="I282" s="188"/>
      <c r="J282" s="131"/>
    </row>
    <row r="283" spans="1:10" x14ac:dyDescent="0.25">
      <c r="A283" s="160" t="s">
        <v>160</v>
      </c>
      <c r="B283" s="147"/>
      <c r="C283" s="395"/>
      <c r="D283" s="407"/>
      <c r="E283" s="384">
        <v>79020.711899999995</v>
      </c>
      <c r="F283" s="385"/>
      <c r="G283" s="385"/>
      <c r="H283" s="384">
        <v>86888.033120508902</v>
      </c>
      <c r="I283" s="386">
        <v>7867.3212205089076</v>
      </c>
      <c r="J283" s="387">
        <v>9.956024226236955E-2</v>
      </c>
    </row>
    <row r="284" spans="1:10" x14ac:dyDescent="0.25">
      <c r="A284" s="162" t="s">
        <v>157</v>
      </c>
      <c r="B284" s="147"/>
      <c r="C284" s="395">
        <v>0.13</v>
      </c>
      <c r="D284" s="408"/>
      <c r="E284" s="388">
        <v>10272.692547000001</v>
      </c>
      <c r="F284" s="389">
        <v>0.13</v>
      </c>
      <c r="G284" s="390"/>
      <c r="H284" s="388">
        <v>11295.444305666158</v>
      </c>
      <c r="I284" s="391">
        <v>1022.7517586661579</v>
      </c>
      <c r="J284" s="392">
        <v>9.9560242262369522E-2</v>
      </c>
    </row>
    <row r="285" spans="1:10" ht="15.75" thickBot="1" x14ac:dyDescent="0.3">
      <c r="A285" s="457" t="s">
        <v>160</v>
      </c>
      <c r="B285" s="457"/>
      <c r="C285" s="409"/>
      <c r="D285" s="410"/>
      <c r="E285" s="396">
        <v>89293.404446999994</v>
      </c>
      <c r="F285" s="393"/>
      <c r="G285" s="393"/>
      <c r="H285" s="396">
        <v>98183.477426175057</v>
      </c>
      <c r="I285" s="396">
        <v>8890.0729791750637</v>
      </c>
      <c r="J285" s="394">
        <v>9.9560242262369522E-2</v>
      </c>
    </row>
    <row r="286" spans="1:10" ht="15.75" thickBot="1" x14ac:dyDescent="0.3">
      <c r="A286" s="156"/>
      <c r="B286" s="157"/>
      <c r="C286" s="167"/>
      <c r="D286" s="168"/>
      <c r="E286" s="169"/>
      <c r="F286" s="167"/>
      <c r="G286" s="158"/>
      <c r="H286" s="169"/>
      <c r="I286" s="170"/>
      <c r="J286" s="159"/>
    </row>
  </sheetData>
  <mergeCells count="63">
    <mergeCell ref="B2:G2"/>
    <mergeCell ref="B3:D3"/>
    <mergeCell ref="C9:E9"/>
    <mergeCell ref="F9:H9"/>
    <mergeCell ref="I9:J9"/>
    <mergeCell ref="B10:B11"/>
    <mergeCell ref="A40:B40"/>
    <mergeCell ref="I10:I11"/>
    <mergeCell ref="J10:J11"/>
    <mergeCell ref="B45:G45"/>
    <mergeCell ref="B46:D46"/>
    <mergeCell ref="C52:E52"/>
    <mergeCell ref="F52:H52"/>
    <mergeCell ref="I52:J52"/>
    <mergeCell ref="B53:B54"/>
    <mergeCell ref="I53:I54"/>
    <mergeCell ref="J53:J54"/>
    <mergeCell ref="A83:B83"/>
    <mergeCell ref="B87:G87"/>
    <mergeCell ref="B88:D88"/>
    <mergeCell ref="C94:E94"/>
    <mergeCell ref="F94:H94"/>
    <mergeCell ref="I94:J94"/>
    <mergeCell ref="B95:B96"/>
    <mergeCell ref="I95:I96"/>
    <mergeCell ref="J95:J96"/>
    <mergeCell ref="A125:B125"/>
    <mergeCell ref="B129:G129"/>
    <mergeCell ref="B130:D130"/>
    <mergeCell ref="C136:E136"/>
    <mergeCell ref="F136:H136"/>
    <mergeCell ref="I136:J136"/>
    <mergeCell ref="B137:B138"/>
    <mergeCell ref="I137:I138"/>
    <mergeCell ref="J137:J138"/>
    <mergeCell ref="A164:B164"/>
    <mergeCell ref="B168:G168"/>
    <mergeCell ref="B169:D169"/>
    <mergeCell ref="C175:E175"/>
    <mergeCell ref="F175:H175"/>
    <mergeCell ref="I175:J175"/>
    <mergeCell ref="B176:B177"/>
    <mergeCell ref="I176:I177"/>
    <mergeCell ref="J176:J177"/>
    <mergeCell ref="A205:B205"/>
    <mergeCell ref="B209:G209"/>
    <mergeCell ref="B210:D210"/>
    <mergeCell ref="C216:E216"/>
    <mergeCell ref="F216:H216"/>
    <mergeCell ref="A285:B285"/>
    <mergeCell ref="I216:J216"/>
    <mergeCell ref="B217:B218"/>
    <mergeCell ref="I217:I218"/>
    <mergeCell ref="J217:J218"/>
    <mergeCell ref="A246:B246"/>
    <mergeCell ref="I257:J257"/>
    <mergeCell ref="B258:B259"/>
    <mergeCell ref="I258:I259"/>
    <mergeCell ref="J258:J259"/>
    <mergeCell ref="B250:G250"/>
    <mergeCell ref="B251:D251"/>
    <mergeCell ref="C257:E257"/>
    <mergeCell ref="F257:H25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App.2-EC_Account 1576</vt:lpstr>
      <vt:lpstr>App.2-BA_Fixed Asset_Cont</vt:lpstr>
      <vt:lpstr>1576 Bill Impacts</vt:lpstr>
      <vt:lpstr>'App.2-EC_Account 1576'!Print_Area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Green</dc:creator>
  <cp:lastModifiedBy>Michelle Reesor</cp:lastModifiedBy>
  <cp:lastPrinted>2016-10-28T15:19:42Z</cp:lastPrinted>
  <dcterms:created xsi:type="dcterms:W3CDTF">2016-10-24T13:38:15Z</dcterms:created>
  <dcterms:modified xsi:type="dcterms:W3CDTF">2017-11-06T15:05:27Z</dcterms:modified>
</cp:coreProperties>
</file>