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18_EDR\Whitby_Hydro_IRM\"/>
    </mc:Choice>
  </mc:AlternateContent>
  <bookViews>
    <workbookView xWindow="0" yWindow="0" windowWidth="21525" windowHeight="9210" activeTab="1"/>
  </bookViews>
  <sheets>
    <sheet name="IR_2_table" sheetId="1" r:id="rId1"/>
    <sheet name="IR_3_table" sheetId="2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2" l="1"/>
  <c r="H16" i="2"/>
  <c r="E16" i="2"/>
  <c r="D16" i="2"/>
  <c r="C4" i="2"/>
  <c r="C5" i="2"/>
  <c r="C6" i="2"/>
  <c r="C7" i="2"/>
  <c r="C8" i="2"/>
  <c r="C9" i="2"/>
  <c r="C10" i="2"/>
  <c r="C11" i="2"/>
  <c r="C12" i="2"/>
  <c r="C13" i="2"/>
  <c r="C14" i="2"/>
  <c r="C15" i="2"/>
  <c r="H5" i="2"/>
  <c r="I5" i="2"/>
  <c r="H6" i="2"/>
  <c r="I6" i="2"/>
  <c r="H7" i="2"/>
  <c r="I7" i="2"/>
  <c r="H8" i="2"/>
  <c r="I8" i="2"/>
  <c r="H9" i="2"/>
  <c r="I9" i="2"/>
  <c r="H10" i="2"/>
  <c r="I10" i="2"/>
  <c r="H11" i="2"/>
  <c r="I11" i="2"/>
  <c r="H12" i="2"/>
  <c r="I12" i="2"/>
  <c r="H13" i="2"/>
  <c r="I13" i="2"/>
  <c r="H14" i="2"/>
  <c r="I14" i="2"/>
  <c r="H15" i="2"/>
  <c r="I15" i="2"/>
  <c r="I4" i="2"/>
  <c r="H4" i="2"/>
  <c r="B4" i="2"/>
  <c r="B5" i="2"/>
  <c r="B6" i="2"/>
  <c r="B7" i="2"/>
  <c r="B8" i="2"/>
  <c r="B9" i="2"/>
  <c r="B10" i="2"/>
  <c r="B11" i="2"/>
  <c r="B12" i="2"/>
  <c r="B13" i="2"/>
  <c r="B14" i="2"/>
  <c r="B15" i="2"/>
  <c r="E9" i="1" l="1"/>
  <c r="D9" i="1"/>
  <c r="E5" i="1" l="1"/>
  <c r="E6" i="1"/>
  <c r="E7" i="1"/>
  <c r="E8" i="1"/>
  <c r="D6" i="1" l="1"/>
  <c r="D7" i="1"/>
  <c r="D8" i="1"/>
  <c r="D5" i="1"/>
</calcChain>
</file>

<file path=xl/sharedStrings.xml><?xml version="1.0" encoding="utf-8"?>
<sst xmlns="http://schemas.openxmlformats.org/spreadsheetml/2006/main" count="23" uniqueCount="14">
  <si>
    <t>Year</t>
  </si>
  <si>
    <t>Whitby Hydro</t>
  </si>
  <si>
    <t xml:space="preserve">Number of Customers </t>
  </si>
  <si>
    <t>Residential</t>
  </si>
  <si>
    <t>GS &lt; 50 kW</t>
  </si>
  <si>
    <t>Annual Growth Rate</t>
  </si>
  <si>
    <t>Geometric Mean Growth Rate (2012-2016)</t>
  </si>
  <si>
    <t>Age of installed smart meter (as of December 31, 2017)</t>
  </si>
  <si>
    <t>Smart Meters Installed per year</t>
  </si>
  <si>
    <t>Removals/Replacements (by year of original smart meter installation)</t>
  </si>
  <si>
    <t>Number of In-service smart meters by year of installation</t>
  </si>
  <si>
    <t>Average age of smart meters</t>
  </si>
  <si>
    <t>Average age on  December 31, 2017 for smart meters installed during year</t>
  </si>
  <si>
    <t>Age Distribution of Installed Smart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</si>
</sst>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1" xfId="0" applyFont="1" applyBorder="1"/>
    <xf numFmtId="164" fontId="0" fillId="0" borderId="1" xfId="1" applyNumberFormat="1" applyFont="1" applyBorder="1"/>
    <xf numFmtId="0" fontId="0" fillId="0" borderId="1" xfId="0" applyBorder="1"/>
    <xf numFmtId="10" fontId="0" fillId="0" borderId="1" xfId="2" applyNumberFormat="1" applyFont="1" applyBorder="1"/>
    <xf numFmtId="0" fontId="2" fillId="0" borderId="6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10" fontId="0" fillId="0" borderId="6" xfId="2" applyNumberFormat="1" applyFont="1" applyBorder="1"/>
    <xf numFmtId="0" fontId="0" fillId="0" borderId="7" xfId="0" applyBorder="1"/>
    <xf numFmtId="0" fontId="0" fillId="0" borderId="8" xfId="0" applyBorder="1"/>
    <xf numFmtId="10" fontId="0" fillId="0" borderId="8" xfId="2" applyNumberFormat="1" applyFont="1" applyBorder="1"/>
    <xf numFmtId="10" fontId="0" fillId="0" borderId="9" xfId="2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/>
    <xf numFmtId="0" fontId="2" fillId="0" borderId="8" xfId="0" applyFont="1" applyBorder="1"/>
    <xf numFmtId="0" fontId="2" fillId="0" borderId="9" xfId="0" applyFont="1" applyBorder="1"/>
    <xf numFmtId="0" fontId="0" fillId="2" borderId="1" xfId="0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13" sqref="C13"/>
    </sheetView>
  </sheetViews>
  <sheetFormatPr defaultRowHeight="15" x14ac:dyDescent="0.25"/>
  <cols>
    <col min="1" max="1" width="18.7109375" customWidth="1"/>
    <col min="2" max="2" width="12.140625" customWidth="1"/>
    <col min="3" max="3" width="12.28515625" customWidth="1"/>
    <col min="4" max="4" width="11" customWidth="1"/>
    <col min="5" max="5" width="12" customWidth="1"/>
  </cols>
  <sheetData>
    <row r="1" spans="1:5" ht="15.75" thickBot="1" x14ac:dyDescent="0.3">
      <c r="A1" s="23" t="s">
        <v>1</v>
      </c>
      <c r="B1" s="23"/>
      <c r="C1" s="23"/>
      <c r="D1" s="23"/>
      <c r="E1" s="23"/>
    </row>
    <row r="2" spans="1:5" x14ac:dyDescent="0.25">
      <c r="A2" s="21" t="s">
        <v>0</v>
      </c>
      <c r="B2" s="19" t="s">
        <v>2</v>
      </c>
      <c r="C2" s="19"/>
      <c r="D2" s="19" t="s">
        <v>5</v>
      </c>
      <c r="E2" s="20"/>
    </row>
    <row r="3" spans="1:5" x14ac:dyDescent="0.25">
      <c r="A3" s="22"/>
      <c r="B3" s="1" t="s">
        <v>3</v>
      </c>
      <c r="C3" s="1" t="s">
        <v>4</v>
      </c>
      <c r="D3" s="1" t="s">
        <v>3</v>
      </c>
      <c r="E3" s="5" t="s">
        <v>4</v>
      </c>
    </row>
    <row r="4" spans="1:5" x14ac:dyDescent="0.25">
      <c r="A4" s="6">
        <v>2012</v>
      </c>
      <c r="B4" s="2">
        <v>38471</v>
      </c>
      <c r="C4" s="2">
        <v>2066</v>
      </c>
      <c r="D4" s="3"/>
      <c r="E4" s="7"/>
    </row>
    <row r="5" spans="1:5" x14ac:dyDescent="0.25">
      <c r="A5" s="6">
        <v>2013</v>
      </c>
      <c r="B5" s="2">
        <v>38730</v>
      </c>
      <c r="C5" s="2">
        <v>2094</v>
      </c>
      <c r="D5" s="4">
        <f>B5/B4-1</f>
        <v>6.7323438434145899E-3</v>
      </c>
      <c r="E5" s="8">
        <f>C5/C4-1</f>
        <v>1.3552758954501476E-2</v>
      </c>
    </row>
    <row r="6" spans="1:5" x14ac:dyDescent="0.25">
      <c r="A6" s="6">
        <v>2014</v>
      </c>
      <c r="B6" s="2">
        <v>38963</v>
      </c>
      <c r="C6" s="2">
        <v>2156</v>
      </c>
      <c r="D6" s="4">
        <f t="shared" ref="D6:E8" si="0">B6/B5-1</f>
        <v>6.0160082623288424E-3</v>
      </c>
      <c r="E6" s="8">
        <f t="shared" si="0"/>
        <v>2.9608404966571245E-2</v>
      </c>
    </row>
    <row r="7" spans="1:5" x14ac:dyDescent="0.25">
      <c r="A7" s="6">
        <v>2015</v>
      </c>
      <c r="B7" s="2">
        <v>39251</v>
      </c>
      <c r="C7" s="2">
        <v>2179</v>
      </c>
      <c r="D7" s="4">
        <f t="shared" si="0"/>
        <v>7.3916279547263652E-3</v>
      </c>
      <c r="E7" s="8">
        <f t="shared" si="0"/>
        <v>1.0667903525046318E-2</v>
      </c>
    </row>
    <row r="8" spans="1:5" x14ac:dyDescent="0.25">
      <c r="A8" s="6">
        <v>2016</v>
      </c>
      <c r="B8" s="2">
        <v>39588</v>
      </c>
      <c r="C8" s="2">
        <v>2220</v>
      </c>
      <c r="D8" s="4">
        <f t="shared" si="0"/>
        <v>8.585768515451786E-3</v>
      </c>
      <c r="E8" s="8">
        <f t="shared" si="0"/>
        <v>1.8815970628728751E-2</v>
      </c>
    </row>
    <row r="9" spans="1:5" ht="15.75" thickBot="1" x14ac:dyDescent="0.3">
      <c r="A9" s="9" t="s">
        <v>6</v>
      </c>
      <c r="B9" s="10"/>
      <c r="C9" s="10"/>
      <c r="D9" s="11">
        <f>(B8/B4)^(1/4)-1</f>
        <v>7.1809933924460445E-3</v>
      </c>
      <c r="E9" s="12">
        <f>(C8/C4)^(1/4)-1</f>
        <v>1.8135696398545953E-2</v>
      </c>
    </row>
  </sheetData>
  <mergeCells count="4">
    <mergeCell ref="D2:E2"/>
    <mergeCell ref="B2:C2"/>
    <mergeCell ref="A2:A3"/>
    <mergeCell ref="A1:E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K12" sqref="K12"/>
    </sheetView>
  </sheetViews>
  <sheetFormatPr defaultRowHeight="15" x14ac:dyDescent="0.25"/>
  <cols>
    <col min="1" max="1" width="7.5703125" customWidth="1"/>
    <col min="2" max="2" width="18.42578125" customWidth="1"/>
    <col min="3" max="3" width="19.42578125" customWidth="1"/>
    <col min="4" max="4" width="12" customWidth="1"/>
    <col min="5" max="5" width="12.28515625" customWidth="1"/>
    <col min="6" max="6" width="12.85546875" customWidth="1"/>
    <col min="7" max="7" width="11.5703125" customWidth="1"/>
    <col min="8" max="8" width="12" customWidth="1"/>
    <col min="9" max="9" width="11.42578125" customWidth="1"/>
  </cols>
  <sheetData>
    <row r="1" spans="1:9" ht="15.75" thickBot="1" x14ac:dyDescent="0.3">
      <c r="A1" s="24" t="s">
        <v>13</v>
      </c>
      <c r="B1" s="24"/>
      <c r="C1" s="24"/>
      <c r="D1" s="24"/>
      <c r="E1" s="24"/>
      <c r="F1" s="24"/>
      <c r="G1" s="24"/>
      <c r="H1" s="24"/>
      <c r="I1" s="24"/>
    </row>
    <row r="2" spans="1:9" ht="47.25" customHeight="1" x14ac:dyDescent="0.25">
      <c r="A2" s="28" t="s">
        <v>0</v>
      </c>
      <c r="B2" s="25" t="s">
        <v>7</v>
      </c>
      <c r="C2" s="25" t="s">
        <v>12</v>
      </c>
      <c r="D2" s="25" t="s">
        <v>8</v>
      </c>
      <c r="E2" s="25"/>
      <c r="F2" s="25" t="s">
        <v>9</v>
      </c>
      <c r="G2" s="25"/>
      <c r="H2" s="25" t="s">
        <v>10</v>
      </c>
      <c r="I2" s="26"/>
    </row>
    <row r="3" spans="1:9" x14ac:dyDescent="0.25">
      <c r="A3" s="29"/>
      <c r="B3" s="27"/>
      <c r="C3" s="27"/>
      <c r="D3" s="13" t="s">
        <v>3</v>
      </c>
      <c r="E3" s="13" t="s">
        <v>4</v>
      </c>
      <c r="F3" s="13" t="s">
        <v>3</v>
      </c>
      <c r="G3" s="13" t="s">
        <v>4</v>
      </c>
      <c r="H3" s="13" t="s">
        <v>3</v>
      </c>
      <c r="I3" s="14" t="s">
        <v>4</v>
      </c>
    </row>
    <row r="4" spans="1:9" x14ac:dyDescent="0.25">
      <c r="A4" s="15">
        <v>2006</v>
      </c>
      <c r="B4" s="3">
        <f t="shared" ref="B4:B14" si="0">2017-A4</f>
        <v>11</v>
      </c>
      <c r="C4" s="3">
        <f t="shared" ref="C4:C14" si="1">B4+0.5</f>
        <v>11.5</v>
      </c>
      <c r="D4" s="18"/>
      <c r="E4" s="18"/>
      <c r="F4" s="18"/>
      <c r="G4" s="18"/>
      <c r="H4" s="3">
        <f>D4-F4</f>
        <v>0</v>
      </c>
      <c r="I4" s="7">
        <f>E4-G4</f>
        <v>0</v>
      </c>
    </row>
    <row r="5" spans="1:9" x14ac:dyDescent="0.25">
      <c r="A5" s="15">
        <v>2007</v>
      </c>
      <c r="B5" s="3">
        <f t="shared" si="0"/>
        <v>10</v>
      </c>
      <c r="C5" s="3">
        <f t="shared" si="1"/>
        <v>10.5</v>
      </c>
      <c r="D5" s="18"/>
      <c r="E5" s="18"/>
      <c r="F5" s="18"/>
      <c r="G5" s="18"/>
      <c r="H5" s="3">
        <f t="shared" ref="H5:H15" si="2">D5-F5</f>
        <v>0</v>
      </c>
      <c r="I5" s="7">
        <f t="shared" ref="I5:I15" si="3">E5-G5</f>
        <v>0</v>
      </c>
    </row>
    <row r="6" spans="1:9" x14ac:dyDescent="0.25">
      <c r="A6" s="15">
        <v>2008</v>
      </c>
      <c r="B6" s="3">
        <f t="shared" si="0"/>
        <v>9</v>
      </c>
      <c r="C6" s="3">
        <f t="shared" si="1"/>
        <v>9.5</v>
      </c>
      <c r="D6" s="18"/>
      <c r="E6" s="18"/>
      <c r="F6" s="18"/>
      <c r="G6" s="18"/>
      <c r="H6" s="3">
        <f t="shared" si="2"/>
        <v>0</v>
      </c>
      <c r="I6" s="7">
        <f t="shared" si="3"/>
        <v>0</v>
      </c>
    </row>
    <row r="7" spans="1:9" x14ac:dyDescent="0.25">
      <c r="A7" s="15">
        <v>2009</v>
      </c>
      <c r="B7" s="3">
        <f t="shared" si="0"/>
        <v>8</v>
      </c>
      <c r="C7" s="3">
        <f t="shared" si="1"/>
        <v>8.5</v>
      </c>
      <c r="D7" s="18"/>
      <c r="E7" s="18"/>
      <c r="F7" s="18"/>
      <c r="G7" s="18"/>
      <c r="H7" s="3">
        <f t="shared" si="2"/>
        <v>0</v>
      </c>
      <c r="I7" s="7">
        <f t="shared" si="3"/>
        <v>0</v>
      </c>
    </row>
    <row r="8" spans="1:9" x14ac:dyDescent="0.25">
      <c r="A8" s="15">
        <v>2010</v>
      </c>
      <c r="B8" s="3">
        <f t="shared" si="0"/>
        <v>7</v>
      </c>
      <c r="C8" s="3">
        <f t="shared" si="1"/>
        <v>7.5</v>
      </c>
      <c r="D8" s="18"/>
      <c r="E8" s="18"/>
      <c r="F8" s="18"/>
      <c r="G8" s="18"/>
      <c r="H8" s="3">
        <f t="shared" si="2"/>
        <v>0</v>
      </c>
      <c r="I8" s="7">
        <f t="shared" si="3"/>
        <v>0</v>
      </c>
    </row>
    <row r="9" spans="1:9" x14ac:dyDescent="0.25">
      <c r="A9" s="15">
        <v>2011</v>
      </c>
      <c r="B9" s="3">
        <f t="shared" si="0"/>
        <v>6</v>
      </c>
      <c r="C9" s="3">
        <f t="shared" si="1"/>
        <v>6.5</v>
      </c>
      <c r="D9" s="18"/>
      <c r="E9" s="18"/>
      <c r="F9" s="18"/>
      <c r="G9" s="18"/>
      <c r="H9" s="3">
        <f t="shared" si="2"/>
        <v>0</v>
      </c>
      <c r="I9" s="7">
        <f t="shared" si="3"/>
        <v>0</v>
      </c>
    </row>
    <row r="10" spans="1:9" x14ac:dyDescent="0.25">
      <c r="A10" s="15">
        <v>2012</v>
      </c>
      <c r="B10" s="3">
        <f t="shared" si="0"/>
        <v>5</v>
      </c>
      <c r="C10" s="3">
        <f t="shared" si="1"/>
        <v>5.5</v>
      </c>
      <c r="D10" s="18"/>
      <c r="E10" s="18"/>
      <c r="F10" s="18"/>
      <c r="G10" s="18"/>
      <c r="H10" s="3">
        <f t="shared" si="2"/>
        <v>0</v>
      </c>
      <c r="I10" s="7">
        <f t="shared" si="3"/>
        <v>0</v>
      </c>
    </row>
    <row r="11" spans="1:9" x14ac:dyDescent="0.25">
      <c r="A11" s="15">
        <v>2013</v>
      </c>
      <c r="B11" s="3">
        <f t="shared" si="0"/>
        <v>4</v>
      </c>
      <c r="C11" s="3">
        <f t="shared" si="1"/>
        <v>4.5</v>
      </c>
      <c r="D11" s="18"/>
      <c r="E11" s="18"/>
      <c r="F11" s="18"/>
      <c r="G11" s="18"/>
      <c r="H11" s="3">
        <f t="shared" si="2"/>
        <v>0</v>
      </c>
      <c r="I11" s="7">
        <f t="shared" si="3"/>
        <v>0</v>
      </c>
    </row>
    <row r="12" spans="1:9" x14ac:dyDescent="0.25">
      <c r="A12" s="15">
        <v>2014</v>
      </c>
      <c r="B12" s="3">
        <f t="shared" si="0"/>
        <v>3</v>
      </c>
      <c r="C12" s="3">
        <f t="shared" si="1"/>
        <v>3.5</v>
      </c>
      <c r="D12" s="18"/>
      <c r="E12" s="18"/>
      <c r="F12" s="18"/>
      <c r="G12" s="18"/>
      <c r="H12" s="3">
        <f t="shared" si="2"/>
        <v>0</v>
      </c>
      <c r="I12" s="7">
        <f t="shared" si="3"/>
        <v>0</v>
      </c>
    </row>
    <row r="13" spans="1:9" x14ac:dyDescent="0.25">
      <c r="A13" s="15">
        <v>2015</v>
      </c>
      <c r="B13" s="3">
        <f t="shared" si="0"/>
        <v>2</v>
      </c>
      <c r="C13" s="3">
        <f t="shared" si="1"/>
        <v>2.5</v>
      </c>
      <c r="D13" s="18"/>
      <c r="E13" s="18"/>
      <c r="F13" s="18"/>
      <c r="G13" s="18"/>
      <c r="H13" s="3">
        <f t="shared" si="2"/>
        <v>0</v>
      </c>
      <c r="I13" s="7">
        <f t="shared" si="3"/>
        <v>0</v>
      </c>
    </row>
    <row r="14" spans="1:9" x14ac:dyDescent="0.25">
      <c r="A14" s="15">
        <v>2016</v>
      </c>
      <c r="B14" s="3">
        <f t="shared" si="0"/>
        <v>1</v>
      </c>
      <c r="C14" s="3">
        <f t="shared" si="1"/>
        <v>1.5</v>
      </c>
      <c r="D14" s="18"/>
      <c r="E14" s="18"/>
      <c r="F14" s="18"/>
      <c r="G14" s="18"/>
      <c r="H14" s="3">
        <f t="shared" si="2"/>
        <v>0</v>
      </c>
      <c r="I14" s="7">
        <f t="shared" si="3"/>
        <v>0</v>
      </c>
    </row>
    <row r="15" spans="1:9" x14ac:dyDescent="0.25">
      <c r="A15" s="15">
        <v>2017</v>
      </c>
      <c r="B15" s="3">
        <f>2017-A15</f>
        <v>0</v>
      </c>
      <c r="C15" s="3">
        <f>B15+0.5</f>
        <v>0.5</v>
      </c>
      <c r="D15" s="18"/>
      <c r="E15" s="18"/>
      <c r="F15" s="18"/>
      <c r="G15" s="18"/>
      <c r="H15" s="3">
        <f t="shared" si="2"/>
        <v>0</v>
      </c>
      <c r="I15" s="7">
        <f t="shared" si="3"/>
        <v>0</v>
      </c>
    </row>
    <row r="16" spans="1:9" ht="15.75" thickBot="1" x14ac:dyDescent="0.3">
      <c r="A16" s="9"/>
      <c r="B16" s="16" t="s">
        <v>11</v>
      </c>
      <c r="C16" s="16"/>
      <c r="D16" s="16" t="e">
        <f>SUMPRODUCT(D4:D15,C4:C15)/SUM(D4:D15)</f>
        <v>#DIV/0!</v>
      </c>
      <c r="E16" s="16" t="e">
        <f>SUMPRODUCT(E4:E15,C4:C15)/SUM(E4:E15)</f>
        <v>#DIV/0!</v>
      </c>
      <c r="F16" s="16"/>
      <c r="G16" s="16"/>
      <c r="H16" s="16" t="e">
        <f>SUMPRODUCT(H4:H15,C4:C15)/SUM(H4:H15)</f>
        <v>#DIV/0!</v>
      </c>
      <c r="I16" s="17" t="e">
        <f>SUMPRODUCT(I4:I15,C4:C15)/SUM(I4:I15)</f>
        <v>#DIV/0!</v>
      </c>
    </row>
  </sheetData>
  <mergeCells count="7">
    <mergeCell ref="A1:I1"/>
    <mergeCell ref="F2:G2"/>
    <mergeCell ref="D2:E2"/>
    <mergeCell ref="H2:I2"/>
    <mergeCell ref="B2:B3"/>
    <mergeCell ref="C2:C3"/>
    <mergeCell ref="A2:A3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IR_2_table</vt:lpstr>
      <vt:lpstr>IR_3_table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Keith Ritchie</cp:lastModifiedBy>
  <dcterms:created xsi:type="dcterms:W3CDTF">2017-10-25T12:28:13Z</dcterms:created>
  <dcterms:modified xsi:type="dcterms:W3CDTF">2017-10-25T16:11:34Z</dcterms:modified>
</cp:coreProperties>
</file>