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T:\5. TESI UTILITIES\Westario Power Inc\WPI 2018 CoS\OPA CDM Reports\"/>
    </mc:Choice>
  </mc:AlternateContent>
  <bookViews>
    <workbookView xWindow="120" yWindow="195" windowWidth="24915" windowHeight="12015" firstSheet="2" activeTab="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71027"/>
</workbook>
</file>

<file path=xl/calcChain.xml><?xml version="1.0" encoding="utf-8"?>
<calcChain xmlns="http://schemas.openxmlformats.org/spreadsheetml/2006/main">
  <c r="BB41" i="7" l="1"/>
  <c r="BC41" i="7"/>
  <c r="BD41" i="7"/>
  <c r="BE41" i="7"/>
  <c r="BF41" i="7"/>
  <c r="BG41" i="7"/>
  <c r="BH41" i="7"/>
  <c r="BI41" i="7"/>
  <c r="BJ41" i="7"/>
  <c r="BB42" i="7"/>
  <c r="BC42" i="7"/>
  <c r="BD42" i="7"/>
  <c r="BE42" i="7"/>
  <c r="BF42" i="7"/>
  <c r="BG42" i="7"/>
  <c r="BH42" i="7"/>
  <c r="BI42" i="7"/>
  <c r="BJ42" i="7"/>
  <c r="BA42" i="7"/>
  <c r="BA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V42" i="7"/>
  <c r="V41" i="7"/>
  <c r="BA44" i="7"/>
  <c r="BA46" i="7"/>
  <c r="BX49" i="7"/>
  <c r="BW49" i="7"/>
  <c r="BV49" i="7"/>
  <c r="BU49" i="7"/>
  <c r="BT49" i="7"/>
  <c r="BS49" i="7"/>
  <c r="BR49" i="7"/>
  <c r="BQ49" i="7"/>
  <c r="BP49" i="7"/>
  <c r="BO49" i="7"/>
  <c r="BN49" i="7"/>
  <c r="BM49" i="7"/>
  <c r="BL49" i="7"/>
  <c r="BK49" i="7"/>
  <c r="BJ49" i="7"/>
  <c r="BI49" i="7"/>
  <c r="BH49" i="7"/>
  <c r="BG49" i="7"/>
  <c r="BF49" i="7"/>
  <c r="BE49" i="7"/>
  <c r="BD49" i="7"/>
  <c r="BC49" i="7"/>
  <c r="BB49" i="7"/>
  <c r="BA49" i="7"/>
  <c r="AZ49" i="7"/>
  <c r="AY49" i="7"/>
  <c r="AX49" i="7"/>
  <c r="BX48" i="7"/>
  <c r="BW48" i="7"/>
  <c r="BV48" i="7"/>
  <c r="BU48" i="7"/>
  <c r="BT48" i="7"/>
  <c r="BS48" i="7"/>
  <c r="BR48" i="7"/>
  <c r="BQ48" i="7"/>
  <c r="BP48" i="7"/>
  <c r="BO48" i="7"/>
  <c r="BN48" i="7"/>
  <c r="BM48" i="7"/>
  <c r="BL48" i="7"/>
  <c r="BK48" i="7"/>
  <c r="BJ48" i="7"/>
  <c r="BI48" i="7"/>
  <c r="BH48" i="7"/>
  <c r="BG48" i="7"/>
  <c r="BF48" i="7"/>
  <c r="BE48" i="7"/>
  <c r="BD48" i="7"/>
  <c r="BC48" i="7"/>
  <c r="BB48" i="7"/>
  <c r="BA48" i="7"/>
  <c r="AZ48" i="7"/>
  <c r="AY48" i="7"/>
  <c r="AX48" i="7"/>
  <c r="BX47" i="7"/>
  <c r="BW47" i="7"/>
  <c r="BV47" i="7"/>
  <c r="BU47" i="7"/>
  <c r="BT47" i="7"/>
  <c r="BS47" i="7"/>
  <c r="BR47" i="7"/>
  <c r="BQ47" i="7"/>
  <c r="BP47" i="7"/>
  <c r="BO47" i="7"/>
  <c r="BN47" i="7"/>
  <c r="BM47" i="7"/>
  <c r="BL47" i="7"/>
  <c r="BK47" i="7"/>
  <c r="BJ47" i="7"/>
  <c r="BI47" i="7"/>
  <c r="BH47" i="7"/>
  <c r="BG47" i="7"/>
  <c r="BF47" i="7"/>
  <c r="BE47" i="7"/>
  <c r="BD47" i="7"/>
  <c r="BC47" i="7"/>
  <c r="BB47" i="7"/>
  <c r="BA47" i="7"/>
  <c r="AZ47" i="7"/>
  <c r="AY47" i="7"/>
  <c r="AX47" i="7"/>
  <c r="BX46" i="7"/>
  <c r="BW46" i="7"/>
  <c r="BV46" i="7"/>
  <c r="BU46" i="7"/>
  <c r="BT46" i="7"/>
  <c r="BS46" i="7"/>
  <c r="BR46" i="7"/>
  <c r="BQ46" i="7"/>
  <c r="BP46" i="7"/>
  <c r="BO46" i="7"/>
  <c r="BN46" i="7"/>
  <c r="BM46" i="7"/>
  <c r="BL46" i="7"/>
  <c r="BK46" i="7"/>
  <c r="BJ46" i="7"/>
  <c r="BI46" i="7"/>
  <c r="BH46" i="7"/>
  <c r="BG46" i="7"/>
  <c r="BF46" i="7"/>
  <c r="BE46" i="7"/>
  <c r="BD46" i="7"/>
  <c r="BC46" i="7"/>
  <c r="BB46" i="7"/>
  <c r="AZ46" i="7"/>
  <c r="AY46" i="7"/>
  <c r="AX46" i="7"/>
  <c r="BX45" i="7"/>
  <c r="BW45" i="7"/>
  <c r="BV45" i="7"/>
  <c r="BU45" i="7"/>
  <c r="BT45" i="7"/>
  <c r="BS45" i="7"/>
  <c r="BR45" i="7"/>
  <c r="BQ45" i="7"/>
  <c r="BP45" i="7"/>
  <c r="BO45" i="7"/>
  <c r="BN45" i="7"/>
  <c r="BM45" i="7"/>
  <c r="BL45" i="7"/>
  <c r="BK45" i="7"/>
  <c r="BJ45" i="7"/>
  <c r="BI45" i="7"/>
  <c r="BH45" i="7"/>
  <c r="BG45" i="7"/>
  <c r="BF45" i="7"/>
  <c r="BE45" i="7"/>
  <c r="BD45" i="7"/>
  <c r="BC45" i="7"/>
  <c r="BB45" i="7"/>
  <c r="BA45" i="7"/>
  <c r="AZ45" i="7"/>
  <c r="AY45" i="7"/>
  <c r="AX45" i="7"/>
  <c r="BX44" i="7"/>
  <c r="BW44" i="7"/>
  <c r="BV44" i="7"/>
  <c r="BU44" i="7"/>
  <c r="BT44" i="7"/>
  <c r="BS44" i="7"/>
  <c r="BR44" i="7"/>
  <c r="BQ44" i="7"/>
  <c r="BP44" i="7"/>
  <c r="BO44" i="7"/>
  <c r="BN44" i="7"/>
  <c r="BM44" i="7"/>
  <c r="BL44" i="7"/>
  <c r="BK44" i="7"/>
  <c r="BJ44" i="7"/>
  <c r="BI44" i="7"/>
  <c r="BH44" i="7"/>
  <c r="BG44" i="7"/>
  <c r="BF44" i="7"/>
  <c r="BE44" i="7"/>
  <c r="BD44" i="7"/>
  <c r="BC44" i="7"/>
  <c r="BB44" i="7"/>
  <c r="AZ44" i="7"/>
  <c r="AY44" i="7"/>
  <c r="AX44" i="7"/>
  <c r="W44" i="7"/>
  <c r="X44" i="7"/>
  <c r="Y44" i="7"/>
  <c r="Z44" i="7"/>
  <c r="AA44" i="7"/>
  <c r="AB44" i="7"/>
  <c r="AC44" i="7"/>
  <c r="AD44" i="7"/>
  <c r="AE44" i="7"/>
  <c r="AF44" i="7"/>
  <c r="AG44" i="7"/>
  <c r="AH44" i="7"/>
  <c r="AI44" i="7"/>
  <c r="AJ44" i="7"/>
  <c r="AK44" i="7"/>
  <c r="AL44" i="7"/>
  <c r="AM44" i="7"/>
  <c r="AN44" i="7"/>
  <c r="AO44" i="7"/>
  <c r="AP44" i="7"/>
  <c r="AQ44" i="7"/>
  <c r="AR44" i="7"/>
  <c r="AS44" i="7"/>
  <c r="AT44" i="7"/>
  <c r="AU44" i="7"/>
  <c r="AV44"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V49" i="7"/>
  <c r="V48" i="7"/>
  <c r="V47" i="7"/>
  <c r="V46" i="7"/>
  <c r="V45" i="7"/>
  <c r="V44" i="7"/>
  <c r="V28" i="6"/>
  <c r="W28" i="6"/>
  <c r="X28" i="6"/>
  <c r="Y28" i="6"/>
  <c r="Z28" i="6"/>
  <c r="AA28" i="6"/>
  <c r="AB28" i="6"/>
  <c r="AC28" i="6"/>
  <c r="AD28" i="6"/>
  <c r="V29" i="6"/>
  <c r="W29" i="6"/>
  <c r="X29" i="6"/>
  <c r="Y29" i="6"/>
  <c r="Z29" i="6"/>
  <c r="AA29" i="6"/>
  <c r="AB29" i="6"/>
  <c r="AC29" i="6"/>
  <c r="AD29" i="6"/>
  <c r="U29" i="6"/>
  <c r="U28" i="6"/>
  <c r="BA29" i="6"/>
  <c r="BB29" i="6"/>
  <c r="BC29" i="6"/>
  <c r="BD29" i="6"/>
  <c r="BE29" i="6"/>
  <c r="BF29" i="6"/>
  <c r="BG29" i="6"/>
  <c r="BH29" i="6"/>
  <c r="BI29" i="6"/>
  <c r="AZ29" i="6"/>
  <c r="BA28" i="6"/>
  <c r="BB28" i="6"/>
  <c r="BC28" i="6"/>
  <c r="BD28" i="6"/>
  <c r="BE28" i="6"/>
  <c r="BF28" i="6"/>
  <c r="BG28" i="6"/>
  <c r="BH28" i="6"/>
  <c r="BI28" i="6"/>
  <c r="AZ28" i="6"/>
  <c r="S23" i="5"/>
  <c r="P38" i="7" l="1"/>
  <c r="Q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P25" i="6"/>
  <c r="Q25" i="6"/>
  <c r="S25" i="6"/>
  <c r="T25" i="6"/>
  <c r="U25" i="6"/>
  <c r="V25" i="6"/>
  <c r="W25" i="6"/>
  <c r="X25" i="6"/>
  <c r="Y25" i="6"/>
  <c r="Z25" i="6"/>
  <c r="AA25" i="6"/>
  <c r="AB25" i="6"/>
  <c r="AC25" i="6"/>
  <c r="AD25" i="6"/>
  <c r="AE25" i="6"/>
  <c r="AF25" i="6"/>
  <c r="AG25" i="6"/>
  <c r="AH25" i="6"/>
  <c r="AI25" i="6"/>
  <c r="AJ25" i="6"/>
  <c r="AK25" i="6"/>
  <c r="AL25" i="6"/>
  <c r="AM25" i="6"/>
  <c r="AN25" i="6"/>
  <c r="AO25" i="6"/>
  <c r="AP25" i="6"/>
  <c r="AQ25" i="6"/>
  <c r="AR25" i="6"/>
  <c r="AS25" i="6"/>
  <c r="AT25" i="6"/>
  <c r="AU25" i="6"/>
  <c r="AV25" i="6"/>
  <c r="AX25" i="6"/>
  <c r="AY25" i="6"/>
  <c r="AZ25" i="6"/>
  <c r="BA25" i="6"/>
  <c r="BB25" i="6"/>
  <c r="BC25" i="6"/>
  <c r="BD25" i="6"/>
  <c r="BE25" i="6"/>
  <c r="BF25" i="6"/>
  <c r="BG25" i="6"/>
  <c r="BH25" i="6"/>
  <c r="BI25" i="6"/>
  <c r="BJ25" i="6"/>
  <c r="BK25" i="6"/>
  <c r="BL25" i="6"/>
  <c r="BM25" i="6"/>
  <c r="BN25" i="6"/>
  <c r="BO25" i="6"/>
  <c r="BP25" i="6"/>
  <c r="BQ25" i="6"/>
  <c r="BR25" i="6"/>
  <c r="BS25" i="6"/>
  <c r="BT25" i="6"/>
  <c r="BU25" i="6"/>
  <c r="BV25" i="6"/>
  <c r="BW25" i="6"/>
  <c r="BX25" i="6"/>
  <c r="BY25" i="6"/>
  <c r="BZ25" i="6"/>
  <c r="CA25" i="6"/>
  <c r="C7" i="6"/>
  <c r="C8" i="6" s="1"/>
  <c r="C9" i="6" s="1"/>
  <c r="C10" i="6" s="1"/>
  <c r="C11" i="6" s="1"/>
  <c r="C12" i="6" s="1"/>
  <c r="C13" i="6" s="1"/>
  <c r="C14" i="6" s="1"/>
  <c r="C15" i="6" s="1"/>
  <c r="C16" i="6" s="1"/>
  <c r="C17" i="6" s="1"/>
  <c r="C18" i="6" s="1"/>
  <c r="C19" i="6" s="1"/>
  <c r="C20" i="6" s="1"/>
  <c r="C21" i="6" s="1"/>
  <c r="C22" i="6" s="1"/>
  <c r="C23" i="6" s="1"/>
  <c r="P23" i="5"/>
  <c r="Q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7" i="5"/>
  <c r="C8" i="5" s="1"/>
  <c r="C9" i="5" s="1"/>
  <c r="C10" i="5" s="1"/>
  <c r="C11" i="5" s="1"/>
  <c r="C12" i="5" s="1"/>
  <c r="C13" i="5" s="1"/>
  <c r="C14" i="5" s="1"/>
  <c r="C15" i="5" s="1"/>
  <c r="C16" i="5" s="1"/>
  <c r="C17" i="5" s="1"/>
  <c r="C18" i="5" s="1"/>
  <c r="C19" i="5" s="1"/>
  <c r="C20" i="5" s="1"/>
  <c r="C21" i="5" s="1"/>
  <c r="P18" i="4"/>
  <c r="Q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X18" i="4"/>
  <c r="AY18" i="4"/>
  <c r="AZ18" i="4"/>
  <c r="BA18" i="4"/>
  <c r="BB18" i="4"/>
  <c r="BC18" i="4"/>
  <c r="BD18" i="4"/>
  <c r="BE18" i="4"/>
  <c r="BF18" i="4"/>
  <c r="BG18" i="4"/>
  <c r="BH18" i="4"/>
  <c r="BI18" i="4"/>
  <c r="BJ18" i="4"/>
  <c r="BK18" i="4"/>
  <c r="BL18" i="4"/>
  <c r="BM18" i="4"/>
  <c r="BN18" i="4"/>
  <c r="BO18" i="4"/>
  <c r="BP18" i="4"/>
  <c r="BQ18" i="4"/>
  <c r="BR18" i="4"/>
  <c r="BS18" i="4"/>
  <c r="BT18" i="4"/>
  <c r="BU18" i="4"/>
  <c r="BV18" i="4"/>
  <c r="BW18" i="4"/>
  <c r="BX18" i="4"/>
  <c r="BY18" i="4"/>
  <c r="BZ18" i="4"/>
  <c r="CA18" i="4"/>
  <c r="C7" i="4"/>
  <c r="C8" i="4" s="1"/>
  <c r="C9" i="4" s="1"/>
  <c r="C10" i="4" s="1"/>
  <c r="C11" i="4" s="1"/>
  <c r="C12" i="4" s="1"/>
  <c r="C13" i="4" s="1"/>
  <c r="C14" i="4" s="1"/>
  <c r="C15" i="4" s="1"/>
  <c r="C16"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1" i="8" l="1"/>
  <c r="C32" i="8" s="1"/>
  <c r="C33" i="8" s="1"/>
  <c r="C34" i="8" s="1"/>
  <c r="C30" i="8"/>
</calcChain>
</file>

<file path=xl/sharedStrings.xml><?xml version="1.0" encoding="utf-8"?>
<sst xmlns="http://schemas.openxmlformats.org/spreadsheetml/2006/main" count="791" uniqueCount="129">
  <si>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</si>
  <si>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</si>
  <si>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</si>
  <si>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</si>
  <si>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</si>
  <si>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</si>
  <si>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</si>
  <si>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</si>
  <si>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</si>
  <si>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</si>
  <si>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</si>
  <si>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</si>
  <si>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</si>
  <si>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</si>
  <si>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</si>
  <si>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</si>
  <si>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</si>
  <si>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</si>
  <si>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</si>
  <si>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</si>
  <si>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</si>
  <si>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</si>
  <si>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</si>
  <si>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</si>
  <si>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</si>
  <si>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</si>
  <si>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</si>
  <si>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</si>
  <si>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</si>
  <si>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</si>
  <si>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</si>
  <si>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</si>
  <si>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</si>
  <si>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</si>
  <si>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</si>
  <si>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</si>
  <si>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</si>
  <si>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</si>
  <si>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</si>
  <si>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</si>
  <si>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</si>
  <si>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</si>
  <si>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</si>
  <si>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</si>
  <si>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</si>
  <si>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</si>
  <si>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</si>
  <si>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</si>
  <si>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</si>
  <si>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</si>
  <si>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</si>
  <si>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</si>
  <si>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</si>
  <si>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</si>
  <si>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</si>
  <si>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</si>
  <si>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</si>
  <si>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</si>
  <si>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</si>
  <si>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</si>
  <si>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</si>
  <si>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</si>
  <si>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</si>
  <si>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</si>
  <si>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</si>
  <si>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Westario Power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</si>
  <si>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</si>
  <si>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</si>
  <si>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</si>
  <si>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</si>
  <si>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</si>
  <si>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</si>
  <si>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</si>
  <si>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</si>
  <si>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</si>
  <si>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</si>
  <si>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</si>
  <si>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</si>
  <si>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</si>
  <si>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</si>
  <si>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Direct Install Lighting</t>
  </si>
  <si>
    <t>Commercial &amp; Institutional</t>
  </si>
  <si>
    <t>Projects</t>
  </si>
  <si>
    <t>Retrofit</t>
  </si>
  <si>
    <t>Pre-2011 Programs Completed in 2011</t>
  </si>
  <si>
    <t>Electricity Retrofit Incentive Program</t>
  </si>
  <si>
    <t>Not evaluated; 2010 Evaluation findings used</t>
  </si>
  <si>
    <t>High Performance New Construction</t>
  </si>
  <si>
    <t>C&amp;I</t>
  </si>
  <si>
    <t>Final; Released August 31, 2013</t>
  </si>
  <si>
    <t xml:space="preserve"> </t>
  </si>
  <si>
    <t>Tier 1 - 2011 Adjustment</t>
  </si>
  <si>
    <t>Energy Audit</t>
  </si>
  <si>
    <t>Buildings</t>
  </si>
  <si>
    <t>Energy Audit Funding</t>
  </si>
  <si>
    <t>Dx</t>
  </si>
  <si>
    <t>N/A</t>
  </si>
  <si>
    <t>Audit</t>
  </si>
  <si>
    <t>peaksaverPLUS</t>
  </si>
  <si>
    <t>DR</t>
  </si>
  <si>
    <t>Devices</t>
  </si>
  <si>
    <t>peaksaverPLUS (IHD)</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</si>
  <si>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</si>
  <si>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</si>
  <si>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</si>
  <si>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</si>
  <si>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</si>
  <si>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</si>
  <si>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</si>
  <si>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</si>
  <si>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</si>
  <si>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</si>
  <si>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</si>
  <si>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Commercial</t>
  </si>
  <si>
    <t>n/a</t>
  </si>
  <si>
    <t>Custom loadshapes for clotheslines, outdoor timers and power bars based on survey results.</t>
  </si>
  <si>
    <t>Home Assistance</t>
  </si>
  <si>
    <t>Homes</t>
  </si>
  <si>
    <t>Residential New Construction</t>
  </si>
  <si>
    <t>Program Enabled</t>
  </si>
  <si>
    <t>LDC Program Enabled Savings</t>
  </si>
  <si>
    <t>Other</t>
  </si>
  <si>
    <t>Time-of-Use Savings</t>
  </si>
  <si>
    <t>Commercial Demand Response</t>
  </si>
  <si>
    <t>Residential Demand Response</t>
  </si>
  <si>
    <t>Industrial</t>
  </si>
  <si>
    <t>Demand Response 3</t>
  </si>
  <si>
    <t>Facilities</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</si>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</sst>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3" fontId="0" fillId="2" borderId="0" xfId="0" applyNumberFormat="1" applyFont="1" applyFill="1" applyAlignment="1">
      <alignment vertical="top"/>
    </xf>
    <xf numFmtId="3" fontId="0" fillId="7" borderId="15" xfId="0" applyNumberFormat="1" applyFont="1" applyFill="1" applyBorder="1" applyAlignment="1">
      <alignment vertical="top"/>
    </xf>
    <xf numFmtId="3" fontId="0" fillId="7" borderId="18" xfId="0" applyNumberFormat="1" applyFont="1" applyFill="1" applyBorder="1" applyAlignment="1">
      <alignment vertical="top"/>
    </xf>
    <xf numFmtId="3" fontId="0" fillId="7" borderId="12" xfId="0" applyNumberFormat="1" applyFont="1" applyFill="1" applyBorder="1" applyAlignment="1">
      <alignment vertical="top"/>
    </xf>
    <xf numFmtId="3" fontId="0" fillId="7" borderId="0" xfId="0" applyNumberFormat="1" applyFont="1" applyFill="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83</xdr:col>
      <xdr:colOff>407881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83</xdr:col>
      <xdr:colOff>407881</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83</xdr:col>
      <xdr:colOff>407881</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83</xdr:col>
      <xdr:colOff>407881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19"/>
  <sheetViews>
    <sheetView zoomScale="75" zoomScaleNormal="75" workbookViewId="0">
      <pane ySplit="6" topLeftCell="A7" activePane="bottomLeft" state="frozen"/>
      <selection pane="bottomLeft" activeCell="S9" sqref="S9:AB9"/>
    </sheetView>
  </sheetViews>
  <sheetFormatPr defaultRowHeight="15" x14ac:dyDescent="0.25"/>
  <cols>
    <col min="1" max="2" width="2.7109375" style="5" customWidth="1"/>
    <col min="3" max="3" width="4.7109375" style="5" customWidth="1"/>
    <col min="4" max="5" width="9.140625" style="5"/>
    <col min="6" max="6" width="38.85546875" style="5" customWidth="1"/>
    <col min="7" max="7" width="4.7109375" style="5" hidden="1" customWidth="1"/>
    <col min="8" max="8" width="6.7109375" style="5" hidden="1" customWidth="1"/>
    <col min="9" max="9" width="12.7109375" style="5" hidden="1" customWidth="1"/>
    <col min="10" max="10" width="16.7109375" style="5" hidden="1" customWidth="1"/>
    <col min="11" max="11" width="13.7109375" style="5" hidden="1" customWidth="1"/>
    <col min="12" max="13" width="6.7109375" style="5" hidden="1" customWidth="1"/>
    <col min="14" max="14" width="0" style="5" hidden="1" customWidth="1"/>
    <col min="15" max="15" width="12.7109375" style="5" hidden="1" customWidth="1"/>
    <col min="16" max="16" width="0" style="5" hidden="1" customWidth="1"/>
    <col min="17" max="17" width="10.42578125" style="5" hidden="1" customWidth="1"/>
    <col min="18" max="18" width="1.140625" style="5" customWidth="1"/>
    <col min="19" max="28" width="4.7109375" style="5" customWidth="1"/>
    <col min="29" max="31" width="4.7109375" style="5" hidden="1" customWidth="1"/>
    <col min="32" max="37" width="3.5703125" style="5" hidden="1" customWidth="1"/>
    <col min="38" max="48" width="3.28515625" style="5" hidden="1" customWidth="1"/>
    <col min="49" max="49" width="1.140625" style="5" customWidth="1"/>
    <col min="50" max="55" width="10.42578125" style="5" customWidth="1"/>
    <col min="56" max="57" width="8.7109375" style="5" customWidth="1"/>
    <col min="58" max="58" width="10.42578125" style="5" customWidth="1"/>
    <col min="59" max="60" width="8.7109375" style="5" customWidth="1"/>
    <col min="61" max="68" width="8.7109375" style="5" hidden="1" customWidth="1"/>
    <col min="69" max="75" width="6.42578125" style="5" hidden="1" customWidth="1"/>
    <col min="76"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6" si="0">C6+1</f>
        <v>1</v>
      </c>
      <c r="D7" s="84" t="s">
        <v>62</v>
      </c>
      <c r="E7" s="78" t="s">
        <v>63</v>
      </c>
      <c r="F7" s="84" t="s">
        <v>64</v>
      </c>
      <c r="G7" s="78" t="s">
        <v>65</v>
      </c>
      <c r="H7" s="84" t="s">
        <v>66</v>
      </c>
      <c r="I7" s="78" t="s">
        <v>67</v>
      </c>
      <c r="J7" s="84">
        <v>2011</v>
      </c>
      <c r="K7" s="78"/>
      <c r="L7" s="84" t="s">
        <v>68</v>
      </c>
      <c r="M7" s="78" t="s">
        <v>69</v>
      </c>
      <c r="N7" s="84" t="s">
        <v>70</v>
      </c>
      <c r="O7" s="20">
        <v>38.672333375698585</v>
      </c>
      <c r="P7" s="19">
        <v>7.5100752211735387</v>
      </c>
      <c r="Q7" s="81">
        <v>9063.322783693864</v>
      </c>
      <c r="R7" s="3"/>
      <c r="S7" s="85">
        <v>3.870430864494161</v>
      </c>
      <c r="T7" s="20">
        <v>3.870430864494161</v>
      </c>
      <c r="U7" s="19">
        <v>3.870430864494161</v>
      </c>
      <c r="V7" s="20">
        <v>1.3611167543334919</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4670.9204906472778</v>
      </c>
      <c r="AY7" s="20">
        <v>4670.9204906472778</v>
      </c>
      <c r="AZ7" s="19">
        <v>4670.9204906472778</v>
      </c>
      <c r="BA7" s="20">
        <v>2426.9552556643221</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295.51764402514794</v>
      </c>
      <c r="P8" s="61">
        <v>35.902119878294641</v>
      </c>
      <c r="Q8" s="88">
        <v>243090.80172654282</v>
      </c>
      <c r="R8" s="3"/>
      <c r="S8" s="89">
        <v>17.732586903948185</v>
      </c>
      <c r="T8" s="62">
        <v>17.732586903948185</v>
      </c>
      <c r="U8" s="61">
        <v>17.732586903948185</v>
      </c>
      <c r="V8" s="62">
        <v>17.05451468200603</v>
      </c>
      <c r="W8" s="61">
        <v>11.888347462863651</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123291.91127885281</v>
      </c>
      <c r="AY8" s="62">
        <v>123291.91127885281</v>
      </c>
      <c r="AZ8" s="61">
        <v>123291.91127885281</v>
      </c>
      <c r="BA8" s="62">
        <v>122685.54219708472</v>
      </c>
      <c r="BB8" s="61">
        <v>90419.626389137338</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4709.7690604529598</v>
      </c>
      <c r="P9" s="23">
        <v>8.1389507382779147</v>
      </c>
      <c r="Q9" s="82">
        <v>145564.36431965025</v>
      </c>
      <c r="R9" s="3"/>
      <c r="S9" s="91">
        <v>9.0992558215015826</v>
      </c>
      <c r="T9" s="24">
        <v>9.0992558215015826</v>
      </c>
      <c r="U9" s="23">
        <v>9.0992558215015826</v>
      </c>
      <c r="V9" s="24">
        <v>9.0992558215015826</v>
      </c>
      <c r="W9" s="23">
        <v>8.4654507749736059</v>
      </c>
      <c r="X9" s="24">
        <v>7.7730454593780172</v>
      </c>
      <c r="Y9" s="23">
        <v>6.2874823010293657</v>
      </c>
      <c r="Z9" s="24">
        <v>6.2465453588773379</v>
      </c>
      <c r="AA9" s="23">
        <v>7.5727557210009033</v>
      </c>
      <c r="AB9" s="24">
        <v>3.5922599972338078</v>
      </c>
      <c r="AC9" s="23">
        <v>0.51085362268244017</v>
      </c>
      <c r="AD9" s="24">
        <v>0.51064113228950625</v>
      </c>
      <c r="AE9" s="23">
        <v>0.51064113228950625</v>
      </c>
      <c r="AF9" s="24">
        <v>0.47396544719605671</v>
      </c>
      <c r="AG9" s="23">
        <v>0.47396544719605671</v>
      </c>
      <c r="AH9" s="24">
        <v>0.4000444074224328</v>
      </c>
      <c r="AI9" s="23">
        <v>0</v>
      </c>
      <c r="AJ9" s="24">
        <v>0</v>
      </c>
      <c r="AK9" s="23">
        <v>0</v>
      </c>
      <c r="AL9" s="24">
        <v>0</v>
      </c>
      <c r="AM9" s="23">
        <v>0</v>
      </c>
      <c r="AN9" s="24">
        <v>0</v>
      </c>
      <c r="AO9" s="23">
        <v>0</v>
      </c>
      <c r="AP9" s="24">
        <v>0</v>
      </c>
      <c r="AQ9" s="23">
        <v>0</v>
      </c>
      <c r="AR9" s="24">
        <v>0</v>
      </c>
      <c r="AS9" s="23">
        <v>0</v>
      </c>
      <c r="AT9" s="24">
        <v>0</v>
      </c>
      <c r="AU9" s="23">
        <v>0</v>
      </c>
      <c r="AV9" s="82">
        <v>0</v>
      </c>
      <c r="AW9" s="3"/>
      <c r="AX9" s="91">
        <v>159029.18637801186</v>
      </c>
      <c r="AY9" s="24">
        <v>159029.18637801186</v>
      </c>
      <c r="AZ9" s="23">
        <v>159029.18637801186</v>
      </c>
      <c r="BA9" s="24">
        <v>159029.18637801186</v>
      </c>
      <c r="BB9" s="23">
        <v>145340.96467467977</v>
      </c>
      <c r="BC9" s="24">
        <v>130387.15905202349</v>
      </c>
      <c r="BD9" s="23">
        <v>98303.605951313133</v>
      </c>
      <c r="BE9" s="24">
        <v>97944.99833806137</v>
      </c>
      <c r="BF9" s="23">
        <v>126587.0256640498</v>
      </c>
      <c r="BG9" s="24">
        <v>40620.673306070901</v>
      </c>
      <c r="BH9" s="23">
        <v>14626.190286361527</v>
      </c>
      <c r="BI9" s="24">
        <v>12875.026367174982</v>
      </c>
      <c r="BJ9" s="23">
        <v>12875.026367174982</v>
      </c>
      <c r="BK9" s="24">
        <v>9508.7477449847047</v>
      </c>
      <c r="BL9" s="23">
        <v>9508.7477449847047</v>
      </c>
      <c r="BM9" s="24">
        <v>8639.7174809094067</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2784.9774077194888</v>
      </c>
      <c r="P10" s="61">
        <v>5.642895279505491</v>
      </c>
      <c r="Q10" s="88">
        <v>94465.630395321801</v>
      </c>
      <c r="R10" s="3"/>
      <c r="S10" s="89">
        <v>6.3757201072994754</v>
      </c>
      <c r="T10" s="62">
        <v>6.3757201072994754</v>
      </c>
      <c r="U10" s="61">
        <v>6.3757201072994754</v>
      </c>
      <c r="V10" s="62">
        <v>6.3757201072994754</v>
      </c>
      <c r="W10" s="61">
        <v>5.9865229140968701</v>
      </c>
      <c r="X10" s="62">
        <v>5.5613413746556706</v>
      </c>
      <c r="Y10" s="61">
        <v>4.6999776069843353</v>
      </c>
      <c r="Z10" s="62">
        <v>4.6515030691344732</v>
      </c>
      <c r="AA10" s="61">
        <v>5.465881801778278</v>
      </c>
      <c r="AB10" s="62">
        <v>3.0216005961745589</v>
      </c>
      <c r="AC10" s="61">
        <v>0.3743613670180298</v>
      </c>
      <c r="AD10" s="62">
        <v>0.37409683671436705</v>
      </c>
      <c r="AE10" s="61">
        <v>0.37409683671436705</v>
      </c>
      <c r="AF10" s="62">
        <v>0.36725785986803045</v>
      </c>
      <c r="AG10" s="61">
        <v>0.36725785986803045</v>
      </c>
      <c r="AH10" s="62">
        <v>0.34678750592521301</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104122.67761841176</v>
      </c>
      <c r="AY10" s="62">
        <v>104122.67761841176</v>
      </c>
      <c r="AZ10" s="61">
        <v>104122.67761841176</v>
      </c>
      <c r="BA10" s="62">
        <v>104122.67761841176</v>
      </c>
      <c r="BB10" s="61">
        <v>95717.226295397282</v>
      </c>
      <c r="BC10" s="62">
        <v>86534.624787382505</v>
      </c>
      <c r="BD10" s="61">
        <v>67931.841039143314</v>
      </c>
      <c r="BE10" s="62">
        <v>67507.204087578517</v>
      </c>
      <c r="BF10" s="61">
        <v>85095.256918607731</v>
      </c>
      <c r="BG10" s="62">
        <v>32306.369813849378</v>
      </c>
      <c r="BH10" s="61">
        <v>10537.935184227508</v>
      </c>
      <c r="BI10" s="62">
        <v>8357.9028688384642</v>
      </c>
      <c r="BJ10" s="61">
        <v>8357.9028688384642</v>
      </c>
      <c r="BK10" s="62">
        <v>7730.187217533864</v>
      </c>
      <c r="BL10" s="61">
        <v>7730.187217533864</v>
      </c>
      <c r="BM10" s="62">
        <v>7489.533715538766</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173.63016225444852</v>
      </c>
      <c r="P11" s="23">
        <v>99.6864376610433</v>
      </c>
      <c r="Q11" s="82">
        <v>199730.46877915299</v>
      </c>
      <c r="R11" s="3"/>
      <c r="S11" s="91">
        <v>59.434033292861734</v>
      </c>
      <c r="T11" s="24">
        <v>59.434033292861734</v>
      </c>
      <c r="U11" s="23">
        <v>59.434033292861734</v>
      </c>
      <c r="V11" s="24">
        <v>59.434033292861734</v>
      </c>
      <c r="W11" s="23">
        <v>59.434033292861734</v>
      </c>
      <c r="X11" s="24">
        <v>59.434033292861734</v>
      </c>
      <c r="Y11" s="23">
        <v>59.434033292861734</v>
      </c>
      <c r="Z11" s="24">
        <v>59.434033292861734</v>
      </c>
      <c r="AA11" s="23">
        <v>59.434033292861734</v>
      </c>
      <c r="AB11" s="24">
        <v>59.434033292861734</v>
      </c>
      <c r="AC11" s="23">
        <v>59.434033292861734</v>
      </c>
      <c r="AD11" s="24">
        <v>59.434033292861734</v>
      </c>
      <c r="AE11" s="23">
        <v>59.434033292861734</v>
      </c>
      <c r="AF11" s="24">
        <v>59.434033292861734</v>
      </c>
      <c r="AG11" s="23">
        <v>59.434033292861734</v>
      </c>
      <c r="AH11" s="24">
        <v>59.434033292861734</v>
      </c>
      <c r="AI11" s="23">
        <v>59.434033292861734</v>
      </c>
      <c r="AJ11" s="24">
        <v>59.434033292861734</v>
      </c>
      <c r="AK11" s="23">
        <v>56.596905077061315</v>
      </c>
      <c r="AL11" s="24">
        <v>0</v>
      </c>
      <c r="AM11" s="23">
        <v>0</v>
      </c>
      <c r="AN11" s="24">
        <v>0</v>
      </c>
      <c r="AO11" s="23">
        <v>0</v>
      </c>
      <c r="AP11" s="24">
        <v>0</v>
      </c>
      <c r="AQ11" s="23">
        <v>0</v>
      </c>
      <c r="AR11" s="24">
        <v>0</v>
      </c>
      <c r="AS11" s="23">
        <v>0</v>
      </c>
      <c r="AT11" s="24">
        <v>0</v>
      </c>
      <c r="AU11" s="23">
        <v>0</v>
      </c>
      <c r="AV11" s="82">
        <v>0</v>
      </c>
      <c r="AW11" s="3"/>
      <c r="AX11" s="91">
        <v>118837.11619023261</v>
      </c>
      <c r="AY11" s="24">
        <v>118837.11619023261</v>
      </c>
      <c r="AZ11" s="23">
        <v>118837.11619023261</v>
      </c>
      <c r="BA11" s="24">
        <v>118837.11619023261</v>
      </c>
      <c r="BB11" s="23">
        <v>118837.11619023261</v>
      </c>
      <c r="BC11" s="24">
        <v>118837.11619023261</v>
      </c>
      <c r="BD11" s="23">
        <v>118837.11619023261</v>
      </c>
      <c r="BE11" s="24">
        <v>118837.11619023261</v>
      </c>
      <c r="BF11" s="23">
        <v>118837.11619023261</v>
      </c>
      <c r="BG11" s="24">
        <v>118837.11619023261</v>
      </c>
      <c r="BH11" s="23">
        <v>118837.11619023261</v>
      </c>
      <c r="BI11" s="24">
        <v>118837.11619023261</v>
      </c>
      <c r="BJ11" s="23">
        <v>118837.11619023261</v>
      </c>
      <c r="BK11" s="24">
        <v>118837.11619023261</v>
      </c>
      <c r="BL11" s="23">
        <v>118837.11619023261</v>
      </c>
      <c r="BM11" s="24">
        <v>118837.11619023261</v>
      </c>
      <c r="BN11" s="23">
        <v>118837.11619023261</v>
      </c>
      <c r="BO11" s="24">
        <v>118837.11619023261</v>
      </c>
      <c r="BP11" s="23">
        <v>116299.8918704531</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67</v>
      </c>
      <c r="J12" s="86">
        <v>2011</v>
      </c>
      <c r="K12" s="87"/>
      <c r="L12" s="86" t="s">
        <v>68</v>
      </c>
      <c r="M12" s="87" t="s">
        <v>78</v>
      </c>
      <c r="N12" s="86" t="s">
        <v>73</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79</v>
      </c>
      <c r="F13" s="90" t="s">
        <v>80</v>
      </c>
      <c r="G13" s="79" t="s">
        <v>65</v>
      </c>
      <c r="H13" s="90" t="s">
        <v>81</v>
      </c>
      <c r="I13" s="79" t="s">
        <v>67</v>
      </c>
      <c r="J13" s="90">
        <v>2011</v>
      </c>
      <c r="K13" s="79"/>
      <c r="L13" s="90" t="s">
        <v>68</v>
      </c>
      <c r="M13" s="79" t="s">
        <v>69</v>
      </c>
      <c r="N13" s="90" t="s">
        <v>82</v>
      </c>
      <c r="O13" s="24">
        <v>194</v>
      </c>
      <c r="P13" s="23">
        <v>179.9776775079512</v>
      </c>
      <c r="Q13" s="82">
        <v>539003.33877640276</v>
      </c>
      <c r="R13" s="3"/>
      <c r="S13" s="91">
        <v>192.72344537983687</v>
      </c>
      <c r="T13" s="24">
        <v>192.72344537983687</v>
      </c>
      <c r="U13" s="23">
        <v>191.63581007662677</v>
      </c>
      <c r="V13" s="24">
        <v>162.31574313161445</v>
      </c>
      <c r="W13" s="23">
        <v>162.31574313161445</v>
      </c>
      <c r="X13" s="24">
        <v>162.31574313161445</v>
      </c>
      <c r="Y13" s="23">
        <v>43.515781532779279</v>
      </c>
      <c r="Z13" s="24">
        <v>42.47192815914751</v>
      </c>
      <c r="AA13" s="23">
        <v>42.47192815914751</v>
      </c>
      <c r="AB13" s="24">
        <v>42.47192815914751</v>
      </c>
      <c r="AC13" s="23">
        <v>40.574327158737439</v>
      </c>
      <c r="AD13" s="24">
        <v>40.574327158737439</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500485.68640538334</v>
      </c>
      <c r="AY13" s="24">
        <v>500485.68640538334</v>
      </c>
      <c r="AZ13" s="23">
        <v>497447.79363739822</v>
      </c>
      <c r="BA13" s="24">
        <v>412557.08076904766</v>
      </c>
      <c r="BB13" s="23">
        <v>412557.08076904766</v>
      </c>
      <c r="BC13" s="24">
        <v>412557.08076904766</v>
      </c>
      <c r="BD13" s="23">
        <v>114555.72938242956</v>
      </c>
      <c r="BE13" s="24">
        <v>113772.17530781339</v>
      </c>
      <c r="BF13" s="23">
        <v>113772.17530781339</v>
      </c>
      <c r="BG13" s="24">
        <v>113772.17530781339</v>
      </c>
      <c r="BH13" s="23">
        <v>101294.36207004171</v>
      </c>
      <c r="BI13" s="24">
        <v>101294.36207004171</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79</v>
      </c>
      <c r="F14" s="86" t="s">
        <v>83</v>
      </c>
      <c r="G14" s="87" t="s">
        <v>65</v>
      </c>
      <c r="H14" s="86" t="s">
        <v>81</v>
      </c>
      <c r="I14" s="87" t="s">
        <v>67</v>
      </c>
      <c r="J14" s="86">
        <v>2011</v>
      </c>
      <c r="K14" s="87"/>
      <c r="L14" s="86" t="s">
        <v>68</v>
      </c>
      <c r="M14" s="87" t="s">
        <v>69</v>
      </c>
      <c r="N14" s="86" t="s">
        <v>82</v>
      </c>
      <c r="O14" s="62">
        <v>11</v>
      </c>
      <c r="P14" s="61">
        <v>84.454430733104303</v>
      </c>
      <c r="Q14" s="88">
        <v>441522.13214400678</v>
      </c>
      <c r="R14" s="3"/>
      <c r="S14" s="89">
        <v>63.165597095192233</v>
      </c>
      <c r="T14" s="62">
        <v>63.165597095192233</v>
      </c>
      <c r="U14" s="61">
        <v>63.165597095192233</v>
      </c>
      <c r="V14" s="62">
        <v>63.165597095192233</v>
      </c>
      <c r="W14" s="61">
        <v>63.165597095192233</v>
      </c>
      <c r="X14" s="62">
        <v>63.165597095192233</v>
      </c>
      <c r="Y14" s="61">
        <v>63.165597095192233</v>
      </c>
      <c r="Z14" s="62">
        <v>63.165597095192233</v>
      </c>
      <c r="AA14" s="61">
        <v>63.165597095192233</v>
      </c>
      <c r="AB14" s="62">
        <v>63.165597095192233</v>
      </c>
      <c r="AC14" s="61">
        <v>63.165597095192233</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337376.38769651263</v>
      </c>
      <c r="AY14" s="62">
        <v>337376.38769651263</v>
      </c>
      <c r="AZ14" s="61">
        <v>337376.38769651263</v>
      </c>
      <c r="BA14" s="62">
        <v>337376.38769651263</v>
      </c>
      <c r="BB14" s="61">
        <v>337376.38769651263</v>
      </c>
      <c r="BC14" s="62">
        <v>337376.38769651263</v>
      </c>
      <c r="BD14" s="61">
        <v>337376.38769651263</v>
      </c>
      <c r="BE14" s="62">
        <v>337376.38769651263</v>
      </c>
      <c r="BF14" s="61">
        <v>337376.38769651263</v>
      </c>
      <c r="BG14" s="62">
        <v>337376.38769651263</v>
      </c>
      <c r="BH14" s="61">
        <v>337376.38769651263</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84</v>
      </c>
      <c r="F15" s="90" t="s">
        <v>85</v>
      </c>
      <c r="G15" s="79" t="s">
        <v>65</v>
      </c>
      <c r="H15" s="90" t="s">
        <v>81</v>
      </c>
      <c r="I15" s="79" t="s">
        <v>67</v>
      </c>
      <c r="J15" s="90">
        <v>2011</v>
      </c>
      <c r="K15" s="79"/>
      <c r="L15" s="90" t="s">
        <v>68</v>
      </c>
      <c r="M15" s="79" t="s">
        <v>86</v>
      </c>
      <c r="N15" s="90" t="s">
        <v>82</v>
      </c>
      <c r="O15" s="24">
        <v>13</v>
      </c>
      <c r="P15" s="23">
        <v>72.104010272580012</v>
      </c>
      <c r="Q15" s="82">
        <v>461217.51809088059</v>
      </c>
      <c r="R15" s="3"/>
      <c r="S15" s="91">
        <v>39.770095341741602</v>
      </c>
      <c r="T15" s="24">
        <v>39.770095341741602</v>
      </c>
      <c r="U15" s="23">
        <v>39.770095341741602</v>
      </c>
      <c r="V15" s="24">
        <v>39.770095341741602</v>
      </c>
      <c r="W15" s="23">
        <v>39.770095341741602</v>
      </c>
      <c r="X15" s="24">
        <v>39.770095341741602</v>
      </c>
      <c r="Y15" s="23">
        <v>39.770095341741602</v>
      </c>
      <c r="Z15" s="24">
        <v>39.770095341741602</v>
      </c>
      <c r="AA15" s="23">
        <v>39.770095341741602</v>
      </c>
      <c r="AB15" s="24">
        <v>39.770095341741602</v>
      </c>
      <c r="AC15" s="23">
        <v>39.770095341741602</v>
      </c>
      <c r="AD15" s="24">
        <v>39.770095341741602</v>
      </c>
      <c r="AE15" s="23">
        <v>39.770095341741602</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257282.59527425791</v>
      </c>
      <c r="AY15" s="24">
        <v>257282.59527425791</v>
      </c>
      <c r="AZ15" s="23">
        <v>257282.59527425791</v>
      </c>
      <c r="BA15" s="24">
        <v>257282.59527425791</v>
      </c>
      <c r="BB15" s="23">
        <v>257282.59527425791</v>
      </c>
      <c r="BC15" s="24">
        <v>257282.59527425791</v>
      </c>
      <c r="BD15" s="23">
        <v>257282.59527425791</v>
      </c>
      <c r="BE15" s="24">
        <v>257282.59527425791</v>
      </c>
      <c r="BF15" s="23">
        <v>257282.59527425791</v>
      </c>
      <c r="BG15" s="24">
        <v>257282.59527425791</v>
      </c>
      <c r="BH15" s="23">
        <v>257282.59527425791</v>
      </c>
      <c r="BI15" s="24">
        <v>257282.59527425791</v>
      </c>
      <c r="BJ15" s="23">
        <v>257282.59527425791</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57">
        <f t="shared" si="0"/>
        <v>10</v>
      </c>
      <c r="D16" s="92" t="s">
        <v>62</v>
      </c>
      <c r="E16" s="93" t="s">
        <v>84</v>
      </c>
      <c r="F16" s="92" t="s">
        <v>87</v>
      </c>
      <c r="G16" s="93" t="s">
        <v>65</v>
      </c>
      <c r="H16" s="92" t="s">
        <v>81</v>
      </c>
      <c r="I16" s="93" t="s">
        <v>67</v>
      </c>
      <c r="J16" s="92">
        <v>2011</v>
      </c>
      <c r="K16" s="93"/>
      <c r="L16" s="92" t="s">
        <v>68</v>
      </c>
      <c r="M16" s="93" t="s">
        <v>86</v>
      </c>
      <c r="N16" s="92" t="s">
        <v>82</v>
      </c>
      <c r="O16" s="66">
        <v>3.1743919132111642E-3</v>
      </c>
      <c r="P16" s="65">
        <v>0.42187668526576372</v>
      </c>
      <c r="Q16" s="94">
        <v>2166.7586555249627</v>
      </c>
      <c r="R16" s="3"/>
      <c r="S16" s="95">
        <v>0.21093834263288186</v>
      </c>
      <c r="T16" s="66">
        <v>0.21093834263288186</v>
      </c>
      <c r="U16" s="65">
        <v>0.21093834263288186</v>
      </c>
      <c r="V16" s="66">
        <v>0.21093834263288186</v>
      </c>
      <c r="W16" s="65">
        <v>0.21093834263288186</v>
      </c>
      <c r="X16" s="66">
        <v>0.21093834263288186</v>
      </c>
      <c r="Y16" s="65">
        <v>0.21093834263288186</v>
      </c>
      <c r="Z16" s="66">
        <v>0.21093834263288186</v>
      </c>
      <c r="AA16" s="65">
        <v>0.21093834263288186</v>
      </c>
      <c r="AB16" s="66">
        <v>0.21093834263288186</v>
      </c>
      <c r="AC16" s="65">
        <v>0.21093834263288186</v>
      </c>
      <c r="AD16" s="66">
        <v>0.21093834263288186</v>
      </c>
      <c r="AE16" s="65">
        <v>0.21093834263288186</v>
      </c>
      <c r="AF16" s="66">
        <v>0.21093834263288186</v>
      </c>
      <c r="AG16" s="65">
        <v>0.21093834263288186</v>
      </c>
      <c r="AH16" s="66">
        <v>0.21093834263288186</v>
      </c>
      <c r="AI16" s="65">
        <v>0.21093834263288186</v>
      </c>
      <c r="AJ16" s="66">
        <v>0.21093834263288186</v>
      </c>
      <c r="AK16" s="65">
        <v>0.21093834263288186</v>
      </c>
      <c r="AL16" s="66">
        <v>0.21093834263288186</v>
      </c>
      <c r="AM16" s="65">
        <v>0.21093834263288186</v>
      </c>
      <c r="AN16" s="66">
        <v>0.21093834263288186</v>
      </c>
      <c r="AO16" s="65">
        <v>0.21093834263288186</v>
      </c>
      <c r="AP16" s="66">
        <v>0.21093834263288186</v>
      </c>
      <c r="AQ16" s="65">
        <v>0.21093834263288186</v>
      </c>
      <c r="AR16" s="66">
        <v>0.21093834263288186</v>
      </c>
      <c r="AS16" s="65">
        <v>0</v>
      </c>
      <c r="AT16" s="66">
        <v>0</v>
      </c>
      <c r="AU16" s="65">
        <v>0</v>
      </c>
      <c r="AV16" s="94">
        <v>0</v>
      </c>
      <c r="AW16" s="3"/>
      <c r="AX16" s="95">
        <v>1083.3793277624814</v>
      </c>
      <c r="AY16" s="66">
        <v>1083.3793277624814</v>
      </c>
      <c r="AZ16" s="65">
        <v>1083.3793277624814</v>
      </c>
      <c r="BA16" s="66">
        <v>1083.3793277624814</v>
      </c>
      <c r="BB16" s="65">
        <v>1083.3793277624814</v>
      </c>
      <c r="BC16" s="66">
        <v>1083.3793277624814</v>
      </c>
      <c r="BD16" s="65">
        <v>1083.3793277624814</v>
      </c>
      <c r="BE16" s="66">
        <v>1083.3793277624814</v>
      </c>
      <c r="BF16" s="65">
        <v>1083.3793277624814</v>
      </c>
      <c r="BG16" s="66">
        <v>1083.3793277624814</v>
      </c>
      <c r="BH16" s="65">
        <v>1083.3793277624814</v>
      </c>
      <c r="BI16" s="66">
        <v>1083.3793277624814</v>
      </c>
      <c r="BJ16" s="65">
        <v>1083.3793277624814</v>
      </c>
      <c r="BK16" s="66">
        <v>1083.3793277624814</v>
      </c>
      <c r="BL16" s="65">
        <v>1083.3793277624814</v>
      </c>
      <c r="BM16" s="66">
        <v>1083.3793277624814</v>
      </c>
      <c r="BN16" s="65">
        <v>1083.3793277624814</v>
      </c>
      <c r="BO16" s="66">
        <v>1083.3793277624814</v>
      </c>
      <c r="BP16" s="65">
        <v>1083.3793277624814</v>
      </c>
      <c r="BQ16" s="66">
        <v>1083.3793277624814</v>
      </c>
      <c r="BR16" s="65">
        <v>1083.3793277624814</v>
      </c>
      <c r="BS16" s="66">
        <v>1083.3793277624814</v>
      </c>
      <c r="BT16" s="65">
        <v>1083.3793277624814</v>
      </c>
      <c r="BU16" s="66">
        <v>1083.3793277624814</v>
      </c>
      <c r="BV16" s="65">
        <v>1083.3793277624814</v>
      </c>
      <c r="BW16" s="66">
        <v>1083.3793277624814</v>
      </c>
      <c r="BX16" s="65">
        <v>0</v>
      </c>
      <c r="BY16" s="66">
        <v>0</v>
      </c>
      <c r="BZ16" s="65">
        <v>0</v>
      </c>
      <c r="CA16" s="94">
        <v>0</v>
      </c>
      <c r="CB16" s="14"/>
    </row>
    <row r="17" spans="2:80" s="9" customFormat="1" ht="6"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8"/>
    </row>
    <row r="18" spans="2:80" x14ac:dyDescent="0.25">
      <c r="B18" s="2"/>
      <c r="C18" s="4" t="s">
        <v>11</v>
      </c>
      <c r="D18" s="96"/>
      <c r="E18" s="96"/>
      <c r="F18" s="96"/>
      <c r="G18" s="96"/>
      <c r="H18" s="96"/>
      <c r="I18" s="96"/>
      <c r="J18" s="96"/>
      <c r="K18" s="96"/>
      <c r="L18" s="96"/>
      <c r="M18" s="96"/>
      <c r="N18" s="96"/>
      <c r="O18" s="96"/>
      <c r="P18" s="10">
        <f>SUM(P$7:P16)</f>
        <v>493.83847397719614</v>
      </c>
      <c r="Q18" s="10">
        <f>SUM(Q$7:Q16)</f>
        <v>2135824.3356711767</v>
      </c>
      <c r="R18" s="3"/>
      <c r="S18" s="10">
        <f>SUM(S$7:S16)</f>
        <v>392.38210314950874</v>
      </c>
      <c r="T18" s="10">
        <f>SUM(T$7:T16)</f>
        <v>392.38210314950874</v>
      </c>
      <c r="U18" s="10">
        <f>SUM(U$7:U16)</f>
        <v>391.29446784629857</v>
      </c>
      <c r="V18" s="10">
        <f>SUM(V$7:V16)</f>
        <v>358.78701456918344</v>
      </c>
      <c r="W18" s="10">
        <f>SUM(W$7:W16)</f>
        <v>351.23672835597699</v>
      </c>
      <c r="X18" s="10">
        <f>SUM(X$7:X16)</f>
        <v>338.23079403807657</v>
      </c>
      <c r="Y18" s="10">
        <f>SUM(Y$7:Y16)</f>
        <v>217.08390551322142</v>
      </c>
      <c r="Z18" s="10">
        <f>SUM(Z$7:Z16)</f>
        <v>215.95064065958778</v>
      </c>
      <c r="AA18" s="10">
        <f>SUM(AA$7:AA16)</f>
        <v>218.09122975435514</v>
      </c>
      <c r="AB18" s="10">
        <f>SUM(AB$7:AB16)</f>
        <v>211.66645282498433</v>
      </c>
      <c r="AC18" s="10">
        <f>SUM(AC$7:AC16)</f>
        <v>204.04020622086637</v>
      </c>
      <c r="AD18" s="10">
        <f>SUM(AD$7:AD16)</f>
        <v>140.87413210497755</v>
      </c>
      <c r="AE18" s="10">
        <f>SUM(AE$7:AE16)</f>
        <v>100.2998049462401</v>
      </c>
      <c r="AF18" s="10">
        <f>SUM(AF$7:AF16)</f>
        <v>60.486194942558697</v>
      </c>
      <c r="AG18" s="10">
        <f>SUM(AG$7:AG16)</f>
        <v>60.486194942558697</v>
      </c>
      <c r="AH18" s="10">
        <f>SUM(AH$7:AH16)</f>
        <v>60.391803548842262</v>
      </c>
      <c r="AI18" s="10">
        <f>SUM(AI$7:AI16)</f>
        <v>59.644971635494613</v>
      </c>
      <c r="AJ18" s="10">
        <f>SUM(AJ$7:AJ16)</f>
        <v>59.644971635494613</v>
      </c>
      <c r="AK18" s="10">
        <f>SUM(AK$7:AK16)</f>
        <v>56.807843419694194</v>
      </c>
      <c r="AL18" s="10">
        <f>SUM(AL$7:AL16)</f>
        <v>0.21093834263288186</v>
      </c>
      <c r="AM18" s="10">
        <f>SUM(AM$7:AM16)</f>
        <v>0.21093834263288186</v>
      </c>
      <c r="AN18" s="10">
        <f>SUM(AN$7:AN16)</f>
        <v>0.21093834263288186</v>
      </c>
      <c r="AO18" s="10">
        <f>SUM(AO$7:AO16)</f>
        <v>0.21093834263288186</v>
      </c>
      <c r="AP18" s="10">
        <f>SUM(AP$7:AP16)</f>
        <v>0.21093834263288186</v>
      </c>
      <c r="AQ18" s="10">
        <f>SUM(AQ$7:AQ16)</f>
        <v>0.21093834263288186</v>
      </c>
      <c r="AR18" s="10">
        <f>SUM(AR$7:AR16)</f>
        <v>0.21093834263288186</v>
      </c>
      <c r="AS18" s="10">
        <f>SUM(AS$7:AS16)</f>
        <v>0</v>
      </c>
      <c r="AT18" s="10">
        <f>SUM(AT$7:AT16)</f>
        <v>0</v>
      </c>
      <c r="AU18" s="10">
        <f>SUM(AU$7:AU16)</f>
        <v>0</v>
      </c>
      <c r="AV18" s="10">
        <f>SUM(AV$7:AV16)</f>
        <v>0</v>
      </c>
      <c r="AW18" s="3"/>
      <c r="AX18" s="10">
        <f>SUM(AX$7:AX16)</f>
        <v>1606179.8606600726</v>
      </c>
      <c r="AY18" s="10">
        <f>SUM(AY$7:AY16)</f>
        <v>1606179.8606600726</v>
      </c>
      <c r="AZ18" s="10">
        <f>SUM(AZ$7:AZ16)</f>
        <v>1603141.9678920875</v>
      </c>
      <c r="BA18" s="10">
        <f>SUM(BA$7:BA16)</f>
        <v>1515400.920706986</v>
      </c>
      <c r="BB18" s="10">
        <f>SUM(BB$7:BB16)</f>
        <v>1458614.3766170274</v>
      </c>
      <c r="BC18" s="10">
        <f>SUM(BC$7:BC16)</f>
        <v>1344058.3430972192</v>
      </c>
      <c r="BD18" s="10">
        <f>SUM(BD$7:BD16)</f>
        <v>995370.65486165171</v>
      </c>
      <c r="BE18" s="10">
        <f>SUM(BE$7:BE16)</f>
        <v>993803.85622221895</v>
      </c>
      <c r="BF18" s="10">
        <f>SUM(BF$7:BF16)</f>
        <v>1040033.9363792366</v>
      </c>
      <c r="BG18" s="10">
        <f>SUM(BG$7:BG16)</f>
        <v>901278.69691649929</v>
      </c>
      <c r="BH18" s="10">
        <f>SUM(BH$7:BH16)</f>
        <v>841037.9660293964</v>
      </c>
      <c r="BI18" s="10">
        <f>SUM(BI$7:BI16)</f>
        <v>499730.38209830812</v>
      </c>
      <c r="BJ18" s="10">
        <f>SUM(BJ$7:BJ16)</f>
        <v>398436.02002826642</v>
      </c>
      <c r="BK18" s="10">
        <f>SUM(BK$7:BK16)</f>
        <v>137159.43048051366</v>
      </c>
      <c r="BL18" s="10">
        <f>SUM(BL$7:BL16)</f>
        <v>137159.43048051366</v>
      </c>
      <c r="BM18" s="10">
        <f>SUM(BM$7:BM16)</f>
        <v>136049.74671444329</v>
      </c>
      <c r="BN18" s="10">
        <f>SUM(BN$7:BN16)</f>
        <v>119920.49551799509</v>
      </c>
      <c r="BO18" s="10">
        <f>SUM(BO$7:BO16)</f>
        <v>119920.49551799509</v>
      </c>
      <c r="BP18" s="10">
        <f>SUM(BP$7:BP16)</f>
        <v>117383.27119821557</v>
      </c>
      <c r="BQ18" s="10">
        <f>SUM(BQ$7:BQ16)</f>
        <v>1083.3793277624814</v>
      </c>
      <c r="BR18" s="10">
        <f>SUM(BR$7:BR16)</f>
        <v>1083.3793277624814</v>
      </c>
      <c r="BS18" s="10">
        <f>SUM(BS$7:BS16)</f>
        <v>1083.3793277624814</v>
      </c>
      <c r="BT18" s="10">
        <f>SUM(BT$7:BT16)</f>
        <v>1083.3793277624814</v>
      </c>
      <c r="BU18" s="10">
        <f>SUM(BU$7:BU16)</f>
        <v>1083.3793277624814</v>
      </c>
      <c r="BV18" s="10">
        <f>SUM(BV$7:BV16)</f>
        <v>1083.3793277624814</v>
      </c>
      <c r="BW18" s="10">
        <f>SUM(BW$7:BW16)</f>
        <v>1083.3793277624814</v>
      </c>
      <c r="BX18" s="10">
        <f>SUM(BX$7:BX16)</f>
        <v>0</v>
      </c>
      <c r="BY18" s="10">
        <f>SUM(BY$7:BY16)</f>
        <v>0</v>
      </c>
      <c r="BZ18" s="10">
        <f>SUM(BZ$7:BZ16)</f>
        <v>0</v>
      </c>
      <c r="CA18" s="10">
        <f>SUM(CA$7:CA16)</f>
        <v>0</v>
      </c>
      <c r="CB18" s="14"/>
    </row>
    <row r="19" spans="2:80" x14ac:dyDescent="0.25">
      <c r="B19" s="33"/>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6 S7:AV16 AX7:CA16">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4"/>
  <sheetViews>
    <sheetView zoomScale="75" zoomScaleNormal="75" workbookViewId="0">
      <pane ySplit="6" topLeftCell="A7" activePane="bottomLeft" state="frozen"/>
      <selection pane="bottomLeft" activeCell="AZ32" sqref="AZ32"/>
    </sheetView>
  </sheetViews>
  <sheetFormatPr defaultRowHeight="15" x14ac:dyDescent="0.25"/>
  <cols>
    <col min="1" max="2" width="2.7109375" style="5" customWidth="1"/>
    <col min="3" max="3" width="4.7109375" style="5" customWidth="1"/>
    <col min="4" max="4" width="9.140625" style="5"/>
    <col min="5" max="5" width="24.42578125" style="5" customWidth="1"/>
    <col min="6" max="6" width="35.5703125" style="5" bestFit="1" customWidth="1"/>
    <col min="7" max="7" width="4.7109375" style="5" hidden="1" customWidth="1"/>
    <col min="8" max="8" width="6.7109375" style="5" hidden="1" customWidth="1"/>
    <col min="9" max="9" width="12.7109375" style="5" hidden="1" customWidth="1"/>
    <col min="10" max="10" width="16.7109375" style="5" hidden="1" customWidth="1"/>
    <col min="11" max="11" width="13.7109375" style="5" hidden="1" customWidth="1"/>
    <col min="12" max="13" width="6.7109375" style="5" hidden="1" customWidth="1"/>
    <col min="14" max="14" width="0" style="5" hidden="1" customWidth="1"/>
    <col min="15" max="15" width="12.7109375" style="5" hidden="1" customWidth="1"/>
    <col min="16" max="16" width="0" style="5" hidden="1" customWidth="1"/>
    <col min="17" max="17" width="10.42578125" style="5" hidden="1" customWidth="1"/>
    <col min="18" max="18" width="1.140625" style="5" customWidth="1"/>
    <col min="19" max="19" width="4.7109375" style="5" hidden="1" customWidth="1"/>
    <col min="20" max="29" width="4.7109375" style="5" customWidth="1"/>
    <col min="30" max="32" width="4.7109375" style="5" hidden="1" customWidth="1"/>
    <col min="33" max="38" width="3.5703125" style="5" hidden="1" customWidth="1"/>
    <col min="39" max="48" width="3.28515625" style="5" hidden="1" customWidth="1"/>
    <col min="49" max="49" width="1.140625" style="5" customWidth="1"/>
    <col min="50" max="50" width="8.7109375" style="5" hidden="1" customWidth="1"/>
    <col min="51" max="60" width="10.42578125" style="5" customWidth="1"/>
    <col min="61" max="62" width="10.42578125" style="5" hidden="1" customWidth="1"/>
    <col min="63" max="69" width="8.7109375" style="5" hidden="1" customWidth="1"/>
    <col min="70" max="70" width="7.5703125" style="5" hidden="1" customWidth="1"/>
    <col min="71"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4" t="s">
        <v>62</v>
      </c>
      <c r="E7" s="78" t="s">
        <v>79</v>
      </c>
      <c r="F7" s="84" t="s">
        <v>80</v>
      </c>
      <c r="G7" s="78" t="s">
        <v>65</v>
      </c>
      <c r="H7" s="84" t="s">
        <v>88</v>
      </c>
      <c r="I7" s="78" t="s">
        <v>67</v>
      </c>
      <c r="J7" s="84">
        <v>2012</v>
      </c>
      <c r="K7" s="78"/>
      <c r="L7" s="84" t="s">
        <v>89</v>
      </c>
      <c r="M7" s="78" t="s">
        <v>90</v>
      </c>
      <c r="N7" s="84" t="s">
        <v>82</v>
      </c>
      <c r="O7" s="20">
        <v>205</v>
      </c>
      <c r="P7" s="19">
        <v>1302.3161724591116</v>
      </c>
      <c r="Q7" s="81">
        <v>2242540.756509922</v>
      </c>
      <c r="R7" s="3"/>
      <c r="S7" s="85">
        <v>0</v>
      </c>
      <c r="T7" s="20">
        <v>166.38698323346767</v>
      </c>
      <c r="U7" s="19">
        <v>166.30318058974512</v>
      </c>
      <c r="V7" s="20">
        <v>165.77578261858454</v>
      </c>
      <c r="W7" s="19">
        <v>144.60462762090873</v>
      </c>
      <c r="X7" s="20">
        <v>144.60462762090873</v>
      </c>
      <c r="Y7" s="19">
        <v>45.629784910677841</v>
      </c>
      <c r="Z7" s="20">
        <v>45.629784910677841</v>
      </c>
      <c r="AA7" s="19">
        <v>45.629784910677841</v>
      </c>
      <c r="AB7" s="20">
        <v>45.629784910677841</v>
      </c>
      <c r="AC7" s="19">
        <v>45.629784910677841</v>
      </c>
      <c r="AD7" s="20">
        <v>44.744828992967726</v>
      </c>
      <c r="AE7" s="19">
        <v>44.744828992967726</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629586.53229099174</v>
      </c>
      <c r="AZ7" s="19">
        <v>629342.60810902168</v>
      </c>
      <c r="BA7" s="20">
        <v>627037.46227572276</v>
      </c>
      <c r="BB7" s="19">
        <v>535457.83635086648</v>
      </c>
      <c r="BC7" s="20">
        <v>535457.83635086648</v>
      </c>
      <c r="BD7" s="19">
        <v>172155.95711237413</v>
      </c>
      <c r="BE7" s="20">
        <v>172155.95711237413</v>
      </c>
      <c r="BF7" s="19">
        <v>172155.95711237413</v>
      </c>
      <c r="BG7" s="20">
        <v>172155.95711237413</v>
      </c>
      <c r="BH7" s="19">
        <v>172155.95711237413</v>
      </c>
      <c r="BI7" s="20">
        <v>163496.85617741689</v>
      </c>
      <c r="BJ7" s="19">
        <v>163496.85617741689</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79</v>
      </c>
      <c r="F8" s="86" t="s">
        <v>83</v>
      </c>
      <c r="G8" s="87" t="s">
        <v>65</v>
      </c>
      <c r="H8" s="86" t="s">
        <v>88</v>
      </c>
      <c r="I8" s="87" t="s">
        <v>67</v>
      </c>
      <c r="J8" s="86">
        <v>2012</v>
      </c>
      <c r="K8" s="87"/>
      <c r="L8" s="86" t="s">
        <v>89</v>
      </c>
      <c r="M8" s="87" t="s">
        <v>90</v>
      </c>
      <c r="N8" s="86" t="s">
        <v>82</v>
      </c>
      <c r="O8" s="62">
        <v>39</v>
      </c>
      <c r="P8" s="61">
        <v>388.62033337239075</v>
      </c>
      <c r="Q8" s="88">
        <v>1776414.8882171023</v>
      </c>
      <c r="R8" s="3"/>
      <c r="S8" s="89">
        <v>0</v>
      </c>
      <c r="T8" s="62">
        <v>292.19573937773743</v>
      </c>
      <c r="U8" s="61">
        <v>270.92029399762589</v>
      </c>
      <c r="V8" s="62">
        <v>249.0663606354305</v>
      </c>
      <c r="W8" s="61">
        <v>225.50870923181452</v>
      </c>
      <c r="X8" s="62">
        <v>225.50870923181452</v>
      </c>
      <c r="Y8" s="61">
        <v>209.5502701493451</v>
      </c>
      <c r="Z8" s="62">
        <v>207.85674414935048</v>
      </c>
      <c r="AA8" s="61">
        <v>207.85674414935048</v>
      </c>
      <c r="AB8" s="62">
        <v>199.61924378035187</v>
      </c>
      <c r="AC8" s="61">
        <v>176.78225271859213</v>
      </c>
      <c r="AD8" s="62">
        <v>173.94845121239683</v>
      </c>
      <c r="AE8" s="61">
        <v>173.94845121239683</v>
      </c>
      <c r="AF8" s="62">
        <v>100.30089058177784</v>
      </c>
      <c r="AG8" s="61">
        <v>25.843565310903497</v>
      </c>
      <c r="AH8" s="62">
        <v>25.843565310903497</v>
      </c>
      <c r="AI8" s="61">
        <v>3.9418783328031211</v>
      </c>
      <c r="AJ8" s="62">
        <v>3.8124028701209469</v>
      </c>
      <c r="AK8" s="61">
        <v>3.8124028701209469</v>
      </c>
      <c r="AL8" s="62">
        <v>3.8124028701209469</v>
      </c>
      <c r="AM8" s="61">
        <v>3.8124028701209469</v>
      </c>
      <c r="AN8" s="62">
        <v>0</v>
      </c>
      <c r="AO8" s="61">
        <v>0</v>
      </c>
      <c r="AP8" s="62">
        <v>0</v>
      </c>
      <c r="AQ8" s="61">
        <v>0</v>
      </c>
      <c r="AR8" s="62">
        <v>0</v>
      </c>
      <c r="AS8" s="61">
        <v>0</v>
      </c>
      <c r="AT8" s="62">
        <v>0</v>
      </c>
      <c r="AU8" s="61">
        <v>0</v>
      </c>
      <c r="AV8" s="88">
        <v>0</v>
      </c>
      <c r="AW8" s="3"/>
      <c r="AX8" s="89">
        <v>0</v>
      </c>
      <c r="AY8" s="62">
        <v>1335650.2918925581</v>
      </c>
      <c r="AZ8" s="61">
        <v>1265951.801265022</v>
      </c>
      <c r="BA8" s="62">
        <v>1194362.6862687566</v>
      </c>
      <c r="BB8" s="61">
        <v>1116886.3091943834</v>
      </c>
      <c r="BC8" s="62">
        <v>1116886.3091943834</v>
      </c>
      <c r="BD8" s="61">
        <v>1064233.5410076494</v>
      </c>
      <c r="BE8" s="62">
        <v>1055555.8530027838</v>
      </c>
      <c r="BF8" s="61">
        <v>1055555.8530027838</v>
      </c>
      <c r="BG8" s="62">
        <v>1027015.1004167338</v>
      </c>
      <c r="BH8" s="61">
        <v>909997.53859336383</v>
      </c>
      <c r="BI8" s="62">
        <v>871628.211962395</v>
      </c>
      <c r="BJ8" s="61">
        <v>871628.211962395</v>
      </c>
      <c r="BK8" s="62">
        <v>442066.73429097875</v>
      </c>
      <c r="BL8" s="61">
        <v>198279.39775734098</v>
      </c>
      <c r="BM8" s="62">
        <v>198279.39775734098</v>
      </c>
      <c r="BN8" s="61">
        <v>12704.597097397589</v>
      </c>
      <c r="BO8" s="62">
        <v>12610.739573444998</v>
      </c>
      <c r="BP8" s="61">
        <v>12610.739573444998</v>
      </c>
      <c r="BQ8" s="62">
        <v>12610.739573444998</v>
      </c>
      <c r="BR8" s="61">
        <v>12610.739573444998</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64</v>
      </c>
      <c r="G9" s="79" t="s">
        <v>65</v>
      </c>
      <c r="H9" s="90" t="s">
        <v>66</v>
      </c>
      <c r="I9" s="79" t="s">
        <v>67</v>
      </c>
      <c r="J9" s="90">
        <v>2012</v>
      </c>
      <c r="K9" s="79"/>
      <c r="L9" s="90" t="s">
        <v>89</v>
      </c>
      <c r="M9" s="79" t="s">
        <v>90</v>
      </c>
      <c r="N9" s="90" t="s">
        <v>70</v>
      </c>
      <c r="O9" s="24">
        <v>38.078001635254061</v>
      </c>
      <c r="P9" s="23">
        <v>7.4266046306943645</v>
      </c>
      <c r="Q9" s="82">
        <v>19152.744692591568</v>
      </c>
      <c r="R9" s="3"/>
      <c r="S9" s="91">
        <v>0</v>
      </c>
      <c r="T9" s="24">
        <v>5.5839132561611757</v>
      </c>
      <c r="U9" s="23">
        <v>5.5839132561611757</v>
      </c>
      <c r="V9" s="24">
        <v>5.5839132561611757</v>
      </c>
      <c r="W9" s="23">
        <v>5.4873731073676613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9870.6566864985907</v>
      </c>
      <c r="AZ9" s="23">
        <v>9870.6566864985907</v>
      </c>
      <c r="BA9" s="24">
        <v>9870.6566864985907</v>
      </c>
      <c r="BB9" s="23">
        <v>9784.3252317016249</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71</v>
      </c>
      <c r="G10" s="87" t="s">
        <v>65</v>
      </c>
      <c r="H10" s="86" t="s">
        <v>66</v>
      </c>
      <c r="I10" s="87" t="s">
        <v>67</v>
      </c>
      <c r="J10" s="86">
        <v>2012</v>
      </c>
      <c r="K10" s="87"/>
      <c r="L10" s="86" t="s">
        <v>89</v>
      </c>
      <c r="M10" s="87" t="s">
        <v>90</v>
      </c>
      <c r="N10" s="86" t="s">
        <v>70</v>
      </c>
      <c r="O10" s="62">
        <v>338.79119411788827</v>
      </c>
      <c r="P10" s="61">
        <v>25.734606903383611</v>
      </c>
      <c r="Q10" s="88">
        <v>287320.41760259512</v>
      </c>
      <c r="R10" s="3"/>
      <c r="S10" s="89">
        <v>0</v>
      </c>
      <c r="T10" s="62">
        <v>19.349328498784669</v>
      </c>
      <c r="U10" s="61">
        <v>19.349328498784669</v>
      </c>
      <c r="V10" s="62">
        <v>19.349328498784669</v>
      </c>
      <c r="W10" s="61">
        <v>18.776308938180719</v>
      </c>
      <c r="X10" s="62">
        <v>11.150177876470218</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135024.91101002067</v>
      </c>
      <c r="AZ10" s="61">
        <v>135024.91101002067</v>
      </c>
      <c r="BA10" s="62">
        <v>135024.91101002067</v>
      </c>
      <c r="BB10" s="61">
        <v>134512.48573502075</v>
      </c>
      <c r="BC10" s="62">
        <v>84805.303757500238</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72</v>
      </c>
      <c r="G11" s="79" t="s">
        <v>65</v>
      </c>
      <c r="H11" s="90" t="s">
        <v>66</v>
      </c>
      <c r="I11" s="79" t="s">
        <v>67</v>
      </c>
      <c r="J11" s="90">
        <v>2012</v>
      </c>
      <c r="K11" s="79"/>
      <c r="L11" s="90" t="s">
        <v>89</v>
      </c>
      <c r="M11" s="79" t="s">
        <v>90</v>
      </c>
      <c r="N11" s="90" t="s">
        <v>73</v>
      </c>
      <c r="O11" s="24">
        <v>5741.0247628100551</v>
      </c>
      <c r="P11" s="23">
        <v>10.651803316646873</v>
      </c>
      <c r="Q11" s="82">
        <v>158134.15187818647</v>
      </c>
      <c r="R11" s="3"/>
      <c r="S11" s="91">
        <v>0</v>
      </c>
      <c r="T11" s="24">
        <v>8.0088746741705812</v>
      </c>
      <c r="U11" s="23">
        <v>8.0088746741705812</v>
      </c>
      <c r="V11" s="24">
        <v>8.0088746741705812</v>
      </c>
      <c r="W11" s="23">
        <v>8.0088746741705812</v>
      </c>
      <c r="X11" s="24">
        <v>7.3306776531219162</v>
      </c>
      <c r="Y11" s="23">
        <v>6.2034808120950835</v>
      </c>
      <c r="Z11" s="24">
        <v>4.6441298572277825</v>
      </c>
      <c r="AA11" s="23">
        <v>4.6269830939011785</v>
      </c>
      <c r="AB11" s="24">
        <v>4.6269830939011785</v>
      </c>
      <c r="AC11" s="23">
        <v>2.9839924312152637</v>
      </c>
      <c r="AD11" s="24">
        <v>1.1674548357190559</v>
      </c>
      <c r="AE11" s="23">
        <v>1.1673523310509872</v>
      </c>
      <c r="AF11" s="24">
        <v>1.1673523310509872</v>
      </c>
      <c r="AG11" s="23">
        <v>1.1473197027983908</v>
      </c>
      <c r="AH11" s="24">
        <v>1.1473197027983908</v>
      </c>
      <c r="AI11" s="23">
        <v>1.1188138048804337</v>
      </c>
      <c r="AJ11" s="24">
        <v>0.31391757316240315</v>
      </c>
      <c r="AK11" s="23">
        <v>0.31391757316240315</v>
      </c>
      <c r="AL11" s="24">
        <v>0.31391757316240315</v>
      </c>
      <c r="AM11" s="23">
        <v>0.31391757316240315</v>
      </c>
      <c r="AN11" s="24">
        <v>0</v>
      </c>
      <c r="AO11" s="23">
        <v>0</v>
      </c>
      <c r="AP11" s="24">
        <v>0</v>
      </c>
      <c r="AQ11" s="23">
        <v>0</v>
      </c>
      <c r="AR11" s="24">
        <v>0</v>
      </c>
      <c r="AS11" s="23">
        <v>0</v>
      </c>
      <c r="AT11" s="24">
        <v>0</v>
      </c>
      <c r="AU11" s="23">
        <v>0</v>
      </c>
      <c r="AV11" s="82">
        <v>0</v>
      </c>
      <c r="AW11" s="3"/>
      <c r="AX11" s="91">
        <v>0</v>
      </c>
      <c r="AY11" s="24">
        <v>144928.02857006362</v>
      </c>
      <c r="AZ11" s="23">
        <v>144928.02857006362</v>
      </c>
      <c r="BA11" s="24">
        <v>144928.02857006362</v>
      </c>
      <c r="BB11" s="23">
        <v>144928.02857006362</v>
      </c>
      <c r="BC11" s="24">
        <v>130281.07800772895</v>
      </c>
      <c r="BD11" s="23">
        <v>105937.12500862683</v>
      </c>
      <c r="BE11" s="24">
        <v>72259.984537035518</v>
      </c>
      <c r="BF11" s="23">
        <v>72109.778890294474</v>
      </c>
      <c r="BG11" s="24">
        <v>72109.778890294474</v>
      </c>
      <c r="BH11" s="23">
        <v>36626.280343621758</v>
      </c>
      <c r="BI11" s="24">
        <v>27181.477357988526</v>
      </c>
      <c r="BJ11" s="23">
        <v>26336.721631428401</v>
      </c>
      <c r="BK11" s="24">
        <v>26336.721631428401</v>
      </c>
      <c r="BL11" s="23">
        <v>24498.02637430709</v>
      </c>
      <c r="BM11" s="24">
        <v>24498.02637430709</v>
      </c>
      <c r="BN11" s="23">
        <v>24162.905438898051</v>
      </c>
      <c r="BO11" s="24">
        <v>6779.6451946194265</v>
      </c>
      <c r="BP11" s="23">
        <v>6779.6451946194265</v>
      </c>
      <c r="BQ11" s="24">
        <v>6779.6451946194265</v>
      </c>
      <c r="BR11" s="23">
        <v>6779.6451946194265</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74</v>
      </c>
      <c r="G12" s="87" t="s">
        <v>65</v>
      </c>
      <c r="H12" s="86" t="s">
        <v>66</v>
      </c>
      <c r="I12" s="87" t="s">
        <v>67</v>
      </c>
      <c r="J12" s="86">
        <v>2012</v>
      </c>
      <c r="K12" s="87"/>
      <c r="L12" s="86" t="s">
        <v>89</v>
      </c>
      <c r="M12" s="87" t="s">
        <v>90</v>
      </c>
      <c r="N12" s="86" t="s">
        <v>73</v>
      </c>
      <c r="O12" s="62">
        <v>167.16475693666607</v>
      </c>
      <c r="P12" s="61">
        <v>1.6583573364607556</v>
      </c>
      <c r="Q12" s="88">
        <v>7566.3170332336022</v>
      </c>
      <c r="R12" s="3"/>
      <c r="S12" s="89">
        <v>0</v>
      </c>
      <c r="T12" s="62">
        <v>1.2468852153840266</v>
      </c>
      <c r="U12" s="61">
        <v>1.2468852153840266</v>
      </c>
      <c r="V12" s="62">
        <v>1.2468852153840266</v>
      </c>
      <c r="W12" s="61">
        <v>1.2468852153840266</v>
      </c>
      <c r="X12" s="62">
        <v>1.2416218440303857</v>
      </c>
      <c r="Y12" s="61">
        <v>1.2416218440303857</v>
      </c>
      <c r="Z12" s="62">
        <v>1.0590391452360997</v>
      </c>
      <c r="AA12" s="61">
        <v>1.0568281152281955</v>
      </c>
      <c r="AB12" s="62">
        <v>1.0568281152281955</v>
      </c>
      <c r="AC12" s="61">
        <v>1.0568281152281955</v>
      </c>
      <c r="AD12" s="62">
        <v>1.944002387956658E-2</v>
      </c>
      <c r="AE12" s="61">
        <v>1.942663582003774E-2</v>
      </c>
      <c r="AF12" s="62">
        <v>1.942663582003774E-2</v>
      </c>
      <c r="AG12" s="61">
        <v>1.8727100042462391E-2</v>
      </c>
      <c r="AH12" s="62">
        <v>1.8727100042462391E-2</v>
      </c>
      <c r="AI12" s="61">
        <v>1.7492592652314638E-2</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7566.3170332336022</v>
      </c>
      <c r="AZ12" s="61">
        <v>7566.3170332336022</v>
      </c>
      <c r="BA12" s="62">
        <v>7566.3170332336022</v>
      </c>
      <c r="BB12" s="61">
        <v>7566.3170332336022</v>
      </c>
      <c r="BC12" s="62">
        <v>7452.6445492572184</v>
      </c>
      <c r="BD12" s="61">
        <v>7452.6445492572184</v>
      </c>
      <c r="BE12" s="62">
        <v>3509.4249835881851</v>
      </c>
      <c r="BF12" s="61">
        <v>3490.0563607189456</v>
      </c>
      <c r="BG12" s="62">
        <v>3490.0563607189456</v>
      </c>
      <c r="BH12" s="61">
        <v>3490.0563607189456</v>
      </c>
      <c r="BI12" s="62">
        <v>566.83865030341997</v>
      </c>
      <c r="BJ12" s="61">
        <v>456.50572432438844</v>
      </c>
      <c r="BK12" s="62">
        <v>456.50572432438844</v>
      </c>
      <c r="BL12" s="61">
        <v>392.2988164640704</v>
      </c>
      <c r="BM12" s="62">
        <v>392.2988164640704</v>
      </c>
      <c r="BN12" s="61">
        <v>377.78570508808826</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75</v>
      </c>
      <c r="G13" s="79" t="s">
        <v>65</v>
      </c>
      <c r="H13" s="90" t="s">
        <v>66</v>
      </c>
      <c r="I13" s="79" t="s">
        <v>67</v>
      </c>
      <c r="J13" s="90">
        <v>2012</v>
      </c>
      <c r="K13" s="79"/>
      <c r="L13" s="90" t="s">
        <v>89</v>
      </c>
      <c r="M13" s="79" t="s">
        <v>90</v>
      </c>
      <c r="N13" s="90" t="s">
        <v>76</v>
      </c>
      <c r="O13" s="24">
        <v>209.91901949595299</v>
      </c>
      <c r="P13" s="23">
        <v>75.346922418850539</v>
      </c>
      <c r="Q13" s="82">
        <v>256659.36126491043</v>
      </c>
      <c r="R13" s="3"/>
      <c r="S13" s="91">
        <v>0</v>
      </c>
      <c r="T13" s="24">
        <v>56.651821367556792</v>
      </c>
      <c r="U13" s="23">
        <v>56.651821367556792</v>
      </c>
      <c r="V13" s="24">
        <v>56.651821367556792</v>
      </c>
      <c r="W13" s="23">
        <v>56.651821367556792</v>
      </c>
      <c r="X13" s="24">
        <v>56.651821367556792</v>
      </c>
      <c r="Y13" s="23">
        <v>56.651821367556792</v>
      </c>
      <c r="Z13" s="24">
        <v>56.651821367556792</v>
      </c>
      <c r="AA13" s="23">
        <v>56.651821367556792</v>
      </c>
      <c r="AB13" s="24">
        <v>56.651821367556792</v>
      </c>
      <c r="AC13" s="23">
        <v>56.651821367556792</v>
      </c>
      <c r="AD13" s="24">
        <v>56.651821367556792</v>
      </c>
      <c r="AE13" s="23">
        <v>56.651821367556792</v>
      </c>
      <c r="AF13" s="24">
        <v>56.651821367556792</v>
      </c>
      <c r="AG13" s="23">
        <v>56.651821367556792</v>
      </c>
      <c r="AH13" s="24">
        <v>56.651821367556792</v>
      </c>
      <c r="AI13" s="23">
        <v>56.651821367556792</v>
      </c>
      <c r="AJ13" s="24">
        <v>56.651821367556792</v>
      </c>
      <c r="AK13" s="23">
        <v>56.651821367556792</v>
      </c>
      <c r="AL13" s="24">
        <v>54.2851753286714</v>
      </c>
      <c r="AM13" s="23">
        <v>0</v>
      </c>
      <c r="AN13" s="24">
        <v>0</v>
      </c>
      <c r="AO13" s="23">
        <v>0</v>
      </c>
      <c r="AP13" s="24">
        <v>0</v>
      </c>
      <c r="AQ13" s="23">
        <v>0</v>
      </c>
      <c r="AR13" s="24">
        <v>0</v>
      </c>
      <c r="AS13" s="23">
        <v>0</v>
      </c>
      <c r="AT13" s="24">
        <v>0</v>
      </c>
      <c r="AU13" s="23">
        <v>0</v>
      </c>
      <c r="AV13" s="82">
        <v>0</v>
      </c>
      <c r="AW13" s="3"/>
      <c r="AX13" s="91">
        <v>0</v>
      </c>
      <c r="AY13" s="24">
        <v>106910.69434659612</v>
      </c>
      <c r="AZ13" s="23">
        <v>106910.69434659612</v>
      </c>
      <c r="BA13" s="24">
        <v>106910.69434659612</v>
      </c>
      <c r="BB13" s="23">
        <v>106910.69434659612</v>
      </c>
      <c r="BC13" s="24">
        <v>106910.69434659612</v>
      </c>
      <c r="BD13" s="23">
        <v>106910.69434659612</v>
      </c>
      <c r="BE13" s="24">
        <v>106910.69434659612</v>
      </c>
      <c r="BF13" s="23">
        <v>106910.69434659612</v>
      </c>
      <c r="BG13" s="24">
        <v>106910.69434659612</v>
      </c>
      <c r="BH13" s="23">
        <v>106910.69434659612</v>
      </c>
      <c r="BI13" s="24">
        <v>106910.69434659612</v>
      </c>
      <c r="BJ13" s="23">
        <v>106910.69434659612</v>
      </c>
      <c r="BK13" s="24">
        <v>106910.69434659612</v>
      </c>
      <c r="BL13" s="23">
        <v>106910.69434659612</v>
      </c>
      <c r="BM13" s="24">
        <v>106910.69434659612</v>
      </c>
      <c r="BN13" s="23">
        <v>106910.69434659612</v>
      </c>
      <c r="BO13" s="24">
        <v>106910.69434659612</v>
      </c>
      <c r="BP13" s="23">
        <v>106910.69434659612</v>
      </c>
      <c r="BQ13" s="24">
        <v>104794.31066498971</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84</v>
      </c>
      <c r="F14" s="86" t="s">
        <v>87</v>
      </c>
      <c r="G14" s="87" t="s">
        <v>65</v>
      </c>
      <c r="H14" s="86" t="s">
        <v>88</v>
      </c>
      <c r="I14" s="87" t="s">
        <v>67</v>
      </c>
      <c r="J14" s="86">
        <v>2012</v>
      </c>
      <c r="K14" s="87"/>
      <c r="L14" s="86" t="s">
        <v>89</v>
      </c>
      <c r="M14" s="87" t="s">
        <v>90</v>
      </c>
      <c r="N14" s="86" t="s">
        <v>82</v>
      </c>
      <c r="O14" s="62">
        <v>5.4114625918074482E-3</v>
      </c>
      <c r="P14" s="61">
        <v>0.81328871292274152</v>
      </c>
      <c r="Q14" s="88">
        <v>1184.8776147143833</v>
      </c>
      <c r="R14" s="3"/>
      <c r="S14" s="89">
        <v>0</v>
      </c>
      <c r="T14" s="62">
        <v>0.61149527287424166</v>
      </c>
      <c r="U14" s="61">
        <v>0.61149527287424166</v>
      </c>
      <c r="V14" s="62">
        <v>0.61149527287424166</v>
      </c>
      <c r="W14" s="61">
        <v>0.61149527287424166</v>
      </c>
      <c r="X14" s="62">
        <v>0.61149527287424166</v>
      </c>
      <c r="Y14" s="61">
        <v>0.61149527287424166</v>
      </c>
      <c r="Z14" s="62">
        <v>0.61149527287424166</v>
      </c>
      <c r="AA14" s="61">
        <v>0.61149527287424166</v>
      </c>
      <c r="AB14" s="62">
        <v>0.61149527287424166</v>
      </c>
      <c r="AC14" s="61">
        <v>0.61149527287424166</v>
      </c>
      <c r="AD14" s="62">
        <v>0.61149527287424166</v>
      </c>
      <c r="AE14" s="61">
        <v>0.61149527287424166</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592.43880735719165</v>
      </c>
      <c r="AZ14" s="61">
        <v>592.43880735719165</v>
      </c>
      <c r="BA14" s="62">
        <v>592.43880735719165</v>
      </c>
      <c r="BB14" s="61">
        <v>592.43880735719165</v>
      </c>
      <c r="BC14" s="62">
        <v>592.43880735719165</v>
      </c>
      <c r="BD14" s="61">
        <v>592.43880735719165</v>
      </c>
      <c r="BE14" s="62">
        <v>592.43880735719165</v>
      </c>
      <c r="BF14" s="61">
        <v>592.43880735719165</v>
      </c>
      <c r="BG14" s="62">
        <v>592.43880735719165</v>
      </c>
      <c r="BH14" s="61">
        <v>592.43880735719165</v>
      </c>
      <c r="BI14" s="62">
        <v>592.43880735719165</v>
      </c>
      <c r="BJ14" s="61">
        <v>592.43880735719165</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hidden="1" x14ac:dyDescent="0.25">
      <c r="B15" s="2"/>
      <c r="C15" s="21">
        <f t="shared" si="0"/>
        <v>9</v>
      </c>
      <c r="D15" s="90" t="s">
        <v>91</v>
      </c>
      <c r="E15" s="79" t="s">
        <v>79</v>
      </c>
      <c r="F15" s="90" t="s">
        <v>83</v>
      </c>
      <c r="G15" s="79" t="s">
        <v>65</v>
      </c>
      <c r="H15" s="90" t="s">
        <v>88</v>
      </c>
      <c r="I15" s="79" t="s">
        <v>67</v>
      </c>
      <c r="J15" s="90">
        <v>2011</v>
      </c>
      <c r="K15" s="79"/>
      <c r="L15" s="90" t="s">
        <v>89</v>
      </c>
      <c r="M15" s="79" t="s">
        <v>90</v>
      </c>
      <c r="N15" s="90" t="s">
        <v>82</v>
      </c>
      <c r="O15" s="24">
        <v>3</v>
      </c>
      <c r="P15" s="23">
        <v>192.19572355787645</v>
      </c>
      <c r="Q15" s="82">
        <v>838348.5727671535</v>
      </c>
      <c r="R15" s="3"/>
      <c r="S15" s="91">
        <v>144.50806282547103</v>
      </c>
      <c r="T15" s="24">
        <v>144.50806282547103</v>
      </c>
      <c r="U15" s="23">
        <v>144.50806282547103</v>
      </c>
      <c r="V15" s="24">
        <v>49.630943768231255</v>
      </c>
      <c r="W15" s="23">
        <v>49.630943768231255</v>
      </c>
      <c r="X15" s="24">
        <v>49.630943768231255</v>
      </c>
      <c r="Y15" s="23">
        <v>29.58189315670446</v>
      </c>
      <c r="Z15" s="24">
        <v>29.58189315670446</v>
      </c>
      <c r="AA15" s="23">
        <v>26.561531228897383</v>
      </c>
      <c r="AB15" s="24">
        <v>26.561531228897383</v>
      </c>
      <c r="AC15" s="23">
        <v>23.94388422479792</v>
      </c>
      <c r="AD15" s="24">
        <v>23.94388422479792</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637582.02223938971</v>
      </c>
      <c r="AY15" s="24">
        <v>637582.02223938971</v>
      </c>
      <c r="AZ15" s="23">
        <v>637582.02223938971</v>
      </c>
      <c r="BA15" s="24">
        <v>274292.60349004494</v>
      </c>
      <c r="BB15" s="23">
        <v>274292.60349004494</v>
      </c>
      <c r="BC15" s="24">
        <v>274292.60349004494</v>
      </c>
      <c r="BD15" s="23">
        <v>197523.74693630062</v>
      </c>
      <c r="BE15" s="24">
        <v>197523.74693630062</v>
      </c>
      <c r="BF15" s="23">
        <v>185958.62417468202</v>
      </c>
      <c r="BG15" s="24">
        <v>185958.62417468202</v>
      </c>
      <c r="BH15" s="23">
        <v>152110.35431878053</v>
      </c>
      <c r="BI15" s="24">
        <v>152110.35431878053</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hidden="1" x14ac:dyDescent="0.25">
      <c r="B16" s="2"/>
      <c r="C16" s="44">
        <f t="shared" si="0"/>
        <v>10</v>
      </c>
      <c r="D16" s="86" t="s">
        <v>91</v>
      </c>
      <c r="E16" s="87" t="s">
        <v>79</v>
      </c>
      <c r="F16" s="86" t="s">
        <v>80</v>
      </c>
      <c r="G16" s="87" t="s">
        <v>65</v>
      </c>
      <c r="H16" s="86" t="s">
        <v>88</v>
      </c>
      <c r="I16" s="87" t="s">
        <v>67</v>
      </c>
      <c r="J16" s="86">
        <v>2011</v>
      </c>
      <c r="K16" s="87"/>
      <c r="L16" s="86" t="s">
        <v>89</v>
      </c>
      <c r="M16" s="87" t="s">
        <v>90</v>
      </c>
      <c r="N16" s="86" t="s">
        <v>82</v>
      </c>
      <c r="O16" s="62">
        <v>2</v>
      </c>
      <c r="P16" s="61">
        <v>1.9557857541233872</v>
      </c>
      <c r="Q16" s="88">
        <v>5642.1906605474223</v>
      </c>
      <c r="R16" s="3"/>
      <c r="S16" s="89">
        <v>1.8100371412533134</v>
      </c>
      <c r="T16" s="62">
        <v>1.8100371412533134</v>
      </c>
      <c r="U16" s="61">
        <v>1.8100371412533134</v>
      </c>
      <c r="V16" s="62">
        <v>1.6475831393967142</v>
      </c>
      <c r="W16" s="61">
        <v>1.6475831393967142</v>
      </c>
      <c r="X16" s="62">
        <v>1.6475831393967142</v>
      </c>
      <c r="Y16" s="61">
        <v>0.26960451371946231</v>
      </c>
      <c r="Z16" s="62">
        <v>0.26960451371946231</v>
      </c>
      <c r="AA16" s="61">
        <v>0.26960451371946231</v>
      </c>
      <c r="AB16" s="62">
        <v>0.26960451371946231</v>
      </c>
      <c r="AC16" s="61">
        <v>0.23849630059798588</v>
      </c>
      <c r="AD16" s="62">
        <v>0.23849630059798588</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5238.994756478759</v>
      </c>
      <c r="AY16" s="62">
        <v>5238.994756478759</v>
      </c>
      <c r="AZ16" s="61">
        <v>5238.994756478759</v>
      </c>
      <c r="BA16" s="62">
        <v>4785.2417053284362</v>
      </c>
      <c r="BB16" s="61">
        <v>4785.2417053284362</v>
      </c>
      <c r="BC16" s="62">
        <v>4785.2417053284362</v>
      </c>
      <c r="BD16" s="61">
        <v>788.27875001310724</v>
      </c>
      <c r="BE16" s="62">
        <v>788.27875001310724</v>
      </c>
      <c r="BF16" s="61">
        <v>788.27875001310724</v>
      </c>
      <c r="BG16" s="62">
        <v>788.27875001310724</v>
      </c>
      <c r="BH16" s="61">
        <v>583.72443463980062</v>
      </c>
      <c r="BI16" s="62">
        <v>583.72443463980062</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hidden="1" x14ac:dyDescent="0.25">
      <c r="B17" s="2"/>
      <c r="C17" s="21">
        <f t="shared" si="0"/>
        <v>11</v>
      </c>
      <c r="D17" s="90" t="s">
        <v>91</v>
      </c>
      <c r="E17" s="79" t="s">
        <v>79</v>
      </c>
      <c r="F17" s="90" t="s">
        <v>92</v>
      </c>
      <c r="G17" s="79" t="s">
        <v>65</v>
      </c>
      <c r="H17" s="90" t="s">
        <v>88</v>
      </c>
      <c r="I17" s="79" t="s">
        <v>67</v>
      </c>
      <c r="J17" s="90">
        <v>2011</v>
      </c>
      <c r="K17" s="79"/>
      <c r="L17" s="90" t="s">
        <v>89</v>
      </c>
      <c r="M17" s="79" t="s">
        <v>90</v>
      </c>
      <c r="N17" s="90" t="s">
        <v>82</v>
      </c>
      <c r="O17" s="24">
        <v>1</v>
      </c>
      <c r="P17" s="23">
        <v>5.1771746295647825</v>
      </c>
      <c r="Q17" s="82">
        <v>25176.254462563076</v>
      </c>
      <c r="R17" s="3"/>
      <c r="S17" s="91">
        <v>5.1771746295647825</v>
      </c>
      <c r="T17" s="24">
        <v>5.1771746295647825</v>
      </c>
      <c r="U17" s="23">
        <v>5.1771746295647825</v>
      </c>
      <c r="V17" s="24">
        <v>5.1771746295647825</v>
      </c>
      <c r="W17" s="23">
        <v>5.1771746295647825</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25176.254462563076</v>
      </c>
      <c r="AY17" s="24">
        <v>25176.254462563076</v>
      </c>
      <c r="AZ17" s="23">
        <v>25176.254462563076</v>
      </c>
      <c r="BA17" s="24">
        <v>25176.254462563076</v>
      </c>
      <c r="BB17" s="23">
        <v>25176.254462563076</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hidden="1" x14ac:dyDescent="0.25">
      <c r="B18" s="2"/>
      <c r="C18" s="44">
        <f t="shared" si="0"/>
        <v>12</v>
      </c>
      <c r="D18" s="86" t="s">
        <v>91</v>
      </c>
      <c r="E18" s="87" t="s">
        <v>84</v>
      </c>
      <c r="F18" s="86" t="s">
        <v>87</v>
      </c>
      <c r="G18" s="87" t="s">
        <v>65</v>
      </c>
      <c r="H18" s="86" t="s">
        <v>88</v>
      </c>
      <c r="I18" s="87" t="s">
        <v>67</v>
      </c>
      <c r="J18" s="86">
        <v>2011</v>
      </c>
      <c r="K18" s="87"/>
      <c r="L18" s="86" t="s">
        <v>89</v>
      </c>
      <c r="M18" s="87" t="s">
        <v>90</v>
      </c>
      <c r="N18" s="86" t="s">
        <v>93</v>
      </c>
      <c r="O18" s="62">
        <v>0</v>
      </c>
      <c r="P18" s="61">
        <v>0.61524811757575826</v>
      </c>
      <c r="Q18" s="88">
        <v>0</v>
      </c>
      <c r="R18" s="3"/>
      <c r="S18" s="89">
        <v>0</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hidden="1" x14ac:dyDescent="0.25">
      <c r="B19" s="2"/>
      <c r="C19" s="21">
        <f t="shared" si="0"/>
        <v>13</v>
      </c>
      <c r="D19" s="90" t="s">
        <v>91</v>
      </c>
      <c r="E19" s="79" t="s">
        <v>63</v>
      </c>
      <c r="F19" s="90" t="s">
        <v>75</v>
      </c>
      <c r="G19" s="79" t="s">
        <v>65</v>
      </c>
      <c r="H19" s="90" t="s">
        <v>66</v>
      </c>
      <c r="I19" s="79" t="s">
        <v>67</v>
      </c>
      <c r="J19" s="90">
        <v>2011</v>
      </c>
      <c r="K19" s="79"/>
      <c r="L19" s="90" t="s">
        <v>89</v>
      </c>
      <c r="M19" s="79" t="s">
        <v>90</v>
      </c>
      <c r="N19" s="90" t="s">
        <v>76</v>
      </c>
      <c r="O19" s="24">
        <v>-20.807428505663687</v>
      </c>
      <c r="P19" s="23">
        <v>-16.376304108661529</v>
      </c>
      <c r="Q19" s="82">
        <v>-32299.38478130029</v>
      </c>
      <c r="R19" s="3"/>
      <c r="S19" s="91">
        <v>-6.821500819060061</v>
      </c>
      <c r="T19" s="24">
        <v>-6.821500819060061</v>
      </c>
      <c r="U19" s="23">
        <v>-6.821500819060061</v>
      </c>
      <c r="V19" s="24">
        <v>-6.821500819060061</v>
      </c>
      <c r="W19" s="23">
        <v>-6.821500819060061</v>
      </c>
      <c r="X19" s="24">
        <v>-6.821500819060061</v>
      </c>
      <c r="Y19" s="23">
        <v>-6.821500819060061</v>
      </c>
      <c r="Z19" s="24">
        <v>-6.821500819060061</v>
      </c>
      <c r="AA19" s="23">
        <v>-6.821500819060061</v>
      </c>
      <c r="AB19" s="24">
        <v>-6.821500819060061</v>
      </c>
      <c r="AC19" s="23">
        <v>-6.821500819060061</v>
      </c>
      <c r="AD19" s="24">
        <v>-6.821500819060061</v>
      </c>
      <c r="AE19" s="23">
        <v>-6.821500819060061</v>
      </c>
      <c r="AF19" s="24">
        <v>-6.821500819060061</v>
      </c>
      <c r="AG19" s="23">
        <v>-6.821500819060061</v>
      </c>
      <c r="AH19" s="24">
        <v>-6.821500819060061</v>
      </c>
      <c r="AI19" s="23">
        <v>-6.821500819060061</v>
      </c>
      <c r="AJ19" s="24">
        <v>-6.821500819060061</v>
      </c>
      <c r="AK19" s="23">
        <v>-6.329354712521809</v>
      </c>
      <c r="AL19" s="24">
        <v>0</v>
      </c>
      <c r="AM19" s="23">
        <v>0</v>
      </c>
      <c r="AN19" s="24">
        <v>0</v>
      </c>
      <c r="AO19" s="23">
        <v>0</v>
      </c>
      <c r="AP19" s="24">
        <v>0</v>
      </c>
      <c r="AQ19" s="23">
        <v>0</v>
      </c>
      <c r="AR19" s="24">
        <v>0</v>
      </c>
      <c r="AS19" s="23">
        <v>0</v>
      </c>
      <c r="AT19" s="24">
        <v>0</v>
      </c>
      <c r="AU19" s="23">
        <v>0</v>
      </c>
      <c r="AV19" s="82">
        <v>0</v>
      </c>
      <c r="AW19" s="3"/>
      <c r="AX19" s="91">
        <v>-13454.212762465859</v>
      </c>
      <c r="AY19" s="24">
        <v>-13454.212762465859</v>
      </c>
      <c r="AZ19" s="23">
        <v>-13454.212762465859</v>
      </c>
      <c r="BA19" s="24">
        <v>-13454.212762465859</v>
      </c>
      <c r="BB19" s="23">
        <v>-13454.212762465859</v>
      </c>
      <c r="BC19" s="24">
        <v>-13454.212762465859</v>
      </c>
      <c r="BD19" s="23">
        <v>-13454.212762465859</v>
      </c>
      <c r="BE19" s="24">
        <v>-13454.212762465859</v>
      </c>
      <c r="BF19" s="23">
        <v>-13454.212762465859</v>
      </c>
      <c r="BG19" s="24">
        <v>-13454.212762465859</v>
      </c>
      <c r="BH19" s="23">
        <v>-13454.212762465859</v>
      </c>
      <c r="BI19" s="24">
        <v>-13454.212762465859</v>
      </c>
      <c r="BJ19" s="23">
        <v>-13454.212762465859</v>
      </c>
      <c r="BK19" s="24">
        <v>-13454.212762465859</v>
      </c>
      <c r="BL19" s="23">
        <v>-13454.212762465859</v>
      </c>
      <c r="BM19" s="24">
        <v>-13454.212762465859</v>
      </c>
      <c r="BN19" s="23">
        <v>-13454.212762465859</v>
      </c>
      <c r="BO19" s="24">
        <v>-13454.212762465859</v>
      </c>
      <c r="BP19" s="23">
        <v>-13014.862825265915</v>
      </c>
      <c r="BQ19" s="24">
        <v>0</v>
      </c>
      <c r="BR19" s="23">
        <v>0</v>
      </c>
      <c r="BS19" s="24">
        <v>0</v>
      </c>
      <c r="BT19" s="23">
        <v>0</v>
      </c>
      <c r="BU19" s="24">
        <v>0</v>
      </c>
      <c r="BV19" s="23">
        <v>0</v>
      </c>
      <c r="BW19" s="24">
        <v>0</v>
      </c>
      <c r="BX19" s="23">
        <v>0</v>
      </c>
      <c r="BY19" s="24">
        <v>0</v>
      </c>
      <c r="BZ19" s="23">
        <v>0</v>
      </c>
      <c r="CA19" s="82">
        <v>0</v>
      </c>
      <c r="CB19" s="14"/>
    </row>
    <row r="20" spans="2:80" hidden="1" x14ac:dyDescent="0.25">
      <c r="B20" s="2"/>
      <c r="C20" s="44">
        <f t="shared" si="0"/>
        <v>14</v>
      </c>
      <c r="D20" s="86" t="s">
        <v>91</v>
      </c>
      <c r="E20" s="87" t="s">
        <v>63</v>
      </c>
      <c r="F20" s="86" t="s">
        <v>72</v>
      </c>
      <c r="G20" s="87" t="s">
        <v>65</v>
      </c>
      <c r="H20" s="86" t="s">
        <v>66</v>
      </c>
      <c r="I20" s="87" t="s">
        <v>67</v>
      </c>
      <c r="J20" s="86">
        <v>2011</v>
      </c>
      <c r="K20" s="87"/>
      <c r="L20" s="86" t="s">
        <v>89</v>
      </c>
      <c r="M20" s="87" t="s">
        <v>90</v>
      </c>
      <c r="N20" s="86" t="s">
        <v>73</v>
      </c>
      <c r="O20" s="62">
        <v>442.74963487390846</v>
      </c>
      <c r="P20" s="61">
        <v>0.63102725372727997</v>
      </c>
      <c r="Q20" s="88">
        <v>12844.736748250631</v>
      </c>
      <c r="R20" s="3"/>
      <c r="S20" s="89">
        <v>0.58370238719051315</v>
      </c>
      <c r="T20" s="62">
        <v>0.58370238719051315</v>
      </c>
      <c r="U20" s="61">
        <v>0.58370238719051315</v>
      </c>
      <c r="V20" s="62">
        <v>0.58370238719051315</v>
      </c>
      <c r="W20" s="61">
        <v>0.58370238719051315</v>
      </c>
      <c r="X20" s="62">
        <v>0.53376083951741538</v>
      </c>
      <c r="Y20" s="61">
        <v>0.30501975378129315</v>
      </c>
      <c r="Z20" s="62">
        <v>0.30488494527880705</v>
      </c>
      <c r="AA20" s="61">
        <v>0.30488494527880705</v>
      </c>
      <c r="AB20" s="62">
        <v>9.5736848947462871E-2</v>
      </c>
      <c r="AC20" s="61">
        <v>3.9777474117098623E-2</v>
      </c>
      <c r="AD20" s="62">
        <v>3.9766826041656211E-2</v>
      </c>
      <c r="AE20" s="61">
        <v>3.9766826041656211E-2</v>
      </c>
      <c r="AF20" s="62">
        <v>3.7938359355059438E-2</v>
      </c>
      <c r="AG20" s="61">
        <v>3.7938359355059438E-2</v>
      </c>
      <c r="AH20" s="62">
        <v>3.7854636237687617E-2</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11815.337498112014</v>
      </c>
      <c r="AY20" s="62">
        <v>11815.337498112014</v>
      </c>
      <c r="AZ20" s="61">
        <v>11815.337498112014</v>
      </c>
      <c r="BA20" s="62">
        <v>11815.337498112014</v>
      </c>
      <c r="BB20" s="61">
        <v>11815.337498112014</v>
      </c>
      <c r="BC20" s="62">
        <v>10736.755084636841</v>
      </c>
      <c r="BD20" s="61">
        <v>5796.6576345312242</v>
      </c>
      <c r="BE20" s="62">
        <v>5795.4767120494462</v>
      </c>
      <c r="BF20" s="61">
        <v>5795.4767120494462</v>
      </c>
      <c r="BG20" s="62">
        <v>1278.5270173503507</v>
      </c>
      <c r="BH20" s="61">
        <v>1074.1050897616151</v>
      </c>
      <c r="BI20" s="62">
        <v>986.35276709861182</v>
      </c>
      <c r="BJ20" s="61">
        <v>986.35276709861182</v>
      </c>
      <c r="BK20" s="62">
        <v>818.52690910047011</v>
      </c>
      <c r="BL20" s="61">
        <v>818.52690910047011</v>
      </c>
      <c r="BM20" s="62">
        <v>817.54264368670363</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hidden="1" x14ac:dyDescent="0.25">
      <c r="B21" s="2"/>
      <c r="C21" s="26">
        <f t="shared" si="0"/>
        <v>15</v>
      </c>
      <c r="D21" s="97" t="s">
        <v>91</v>
      </c>
      <c r="E21" s="80" t="s">
        <v>63</v>
      </c>
      <c r="F21" s="97" t="s">
        <v>74</v>
      </c>
      <c r="G21" s="80" t="s">
        <v>65</v>
      </c>
      <c r="H21" s="97" t="s">
        <v>66</v>
      </c>
      <c r="I21" s="80" t="s">
        <v>67</v>
      </c>
      <c r="J21" s="97">
        <v>2011</v>
      </c>
      <c r="K21" s="80"/>
      <c r="L21" s="97" t="s">
        <v>89</v>
      </c>
      <c r="M21" s="80" t="s">
        <v>90</v>
      </c>
      <c r="N21" s="97" t="s">
        <v>73</v>
      </c>
      <c r="O21" s="29">
        <v>44.460576654290143</v>
      </c>
      <c r="P21" s="28">
        <v>8.7119091525295428E-2</v>
      </c>
      <c r="Q21" s="83">
        <v>1385.2015457685675</v>
      </c>
      <c r="R21" s="3"/>
      <c r="S21" s="98">
        <v>8.7119091525295428E-2</v>
      </c>
      <c r="T21" s="29">
        <v>8.7119091525295428E-2</v>
      </c>
      <c r="U21" s="28">
        <v>8.7119091525295428E-2</v>
      </c>
      <c r="V21" s="29">
        <v>8.7119091525295428E-2</v>
      </c>
      <c r="W21" s="28">
        <v>8.7119091525295428E-2</v>
      </c>
      <c r="X21" s="29">
        <v>8.1157023533824063E-2</v>
      </c>
      <c r="Y21" s="28">
        <v>5.6765264976852983E-2</v>
      </c>
      <c r="Z21" s="29">
        <v>5.6635306430338608E-2</v>
      </c>
      <c r="AA21" s="28">
        <v>5.6635306430338608E-2</v>
      </c>
      <c r="AB21" s="29">
        <v>3.1667013922135376E-2</v>
      </c>
      <c r="AC21" s="28">
        <v>4.1859494978373777E-3</v>
      </c>
      <c r="AD21" s="29">
        <v>4.1815341130491401E-3</v>
      </c>
      <c r="AE21" s="28">
        <v>4.1815341130491401E-3</v>
      </c>
      <c r="AF21" s="29">
        <v>4.072963880135178E-3</v>
      </c>
      <c r="AG21" s="28">
        <v>4.072963880135178E-3</v>
      </c>
      <c r="AH21" s="29">
        <v>3.998471733907139E-3</v>
      </c>
      <c r="AI21" s="28">
        <v>0</v>
      </c>
      <c r="AJ21" s="29">
        <v>0</v>
      </c>
      <c r="AK21" s="28">
        <v>0</v>
      </c>
      <c r="AL21" s="29">
        <v>0</v>
      </c>
      <c r="AM21" s="28">
        <v>0</v>
      </c>
      <c r="AN21" s="29">
        <v>0</v>
      </c>
      <c r="AO21" s="28">
        <v>0</v>
      </c>
      <c r="AP21" s="29">
        <v>0</v>
      </c>
      <c r="AQ21" s="28">
        <v>0</v>
      </c>
      <c r="AR21" s="29">
        <v>0</v>
      </c>
      <c r="AS21" s="28">
        <v>0</v>
      </c>
      <c r="AT21" s="29">
        <v>0</v>
      </c>
      <c r="AU21" s="28">
        <v>0</v>
      </c>
      <c r="AV21" s="83">
        <v>0</v>
      </c>
      <c r="AW21" s="3"/>
      <c r="AX21" s="98">
        <v>1491.6974580784581</v>
      </c>
      <c r="AY21" s="29">
        <v>1491.6974580784581</v>
      </c>
      <c r="AZ21" s="28">
        <v>1491.6974580784581</v>
      </c>
      <c r="BA21" s="29">
        <v>1491.6974580784581</v>
      </c>
      <c r="BB21" s="28">
        <v>1491.6974580784581</v>
      </c>
      <c r="BC21" s="29">
        <v>1362.9352954471171</v>
      </c>
      <c r="BD21" s="28">
        <v>836.14902151165188</v>
      </c>
      <c r="BE21" s="29">
        <v>835.01058464418588</v>
      </c>
      <c r="BF21" s="28">
        <v>835.01058464418588</v>
      </c>
      <c r="BG21" s="29">
        <v>295.77296689693662</v>
      </c>
      <c r="BH21" s="28">
        <v>133.58326577269244</v>
      </c>
      <c r="BI21" s="29">
        <v>97.195444075310959</v>
      </c>
      <c r="BJ21" s="28">
        <v>97.195444075310959</v>
      </c>
      <c r="BK21" s="29">
        <v>87.230322684033553</v>
      </c>
      <c r="BL21" s="28">
        <v>87.230322684033553</v>
      </c>
      <c r="BM21" s="29">
        <v>86.354578380296275</v>
      </c>
      <c r="BN21" s="28">
        <v>0</v>
      </c>
      <c r="BO21" s="29">
        <v>0</v>
      </c>
      <c r="BP21" s="28">
        <v>0</v>
      </c>
      <c r="BQ21" s="29">
        <v>0</v>
      </c>
      <c r="BR21" s="28">
        <v>0</v>
      </c>
      <c r="BS21" s="29">
        <v>0</v>
      </c>
      <c r="BT21" s="28">
        <v>0</v>
      </c>
      <c r="BU21" s="29">
        <v>0</v>
      </c>
      <c r="BV21" s="28">
        <v>0</v>
      </c>
      <c r="BW21" s="29">
        <v>0</v>
      </c>
      <c r="BX21" s="28">
        <v>0</v>
      </c>
      <c r="BY21" s="29">
        <v>0</v>
      </c>
      <c r="BZ21" s="28">
        <v>0</v>
      </c>
      <c r="CA21" s="83">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96"/>
      <c r="E23" s="96"/>
      <c r="F23" s="96"/>
      <c r="G23" s="96"/>
      <c r="H23" s="96"/>
      <c r="I23" s="96"/>
      <c r="J23" s="96"/>
      <c r="K23" s="96"/>
      <c r="L23" s="96"/>
      <c r="M23" s="96"/>
      <c r="N23" s="96"/>
      <c r="O23" s="96"/>
      <c r="P23" s="10">
        <f>SUM(P$7:P21)</f>
        <v>1996.8538634461925</v>
      </c>
      <c r="Q23" s="10">
        <f>SUM(Q$7:Q21)</f>
        <v>5600071.0862162393</v>
      </c>
      <c r="R23" s="3"/>
      <c r="S23" s="10">
        <f>SUM(S$7:S21)</f>
        <v>145.34459525594488</v>
      </c>
      <c r="T23" s="10">
        <f>SUM(T$7:T21)</f>
        <v>695.3796361520815</v>
      </c>
      <c r="U23" s="10">
        <f>SUM(U$7:U21)</f>
        <v>674.02038812824742</v>
      </c>
      <c r="V23" s="10">
        <f>SUM(V$7:V21)</f>
        <v>556.59948373579516</v>
      </c>
      <c r="W23" s="10">
        <f>SUM(W$7:W21)</f>
        <v>511.20111762510578</v>
      </c>
      <c r="X23" s="10">
        <f>SUM(X$7:X21)</f>
        <v>492.17107481839594</v>
      </c>
      <c r="Y23" s="10">
        <f>SUM(Y$7:Y21)</f>
        <v>343.2802562267014</v>
      </c>
      <c r="Z23" s="10">
        <f>SUM(Z$7:Z21)</f>
        <v>339.84453180599621</v>
      </c>
      <c r="AA23" s="10">
        <f>SUM(AA$7:AA21)</f>
        <v>336.80481208485463</v>
      </c>
      <c r="AB23" s="10">
        <f>SUM(AB$7:AB21)</f>
        <v>328.33319532701648</v>
      </c>
      <c r="AC23" s="10">
        <f>SUM(AC$7:AC21)</f>
        <v>301.12101794609521</v>
      </c>
      <c r="AD23" s="10">
        <f>SUM(AD$7:AD21)</f>
        <v>294.54831977188479</v>
      </c>
      <c r="AE23" s="10">
        <f>SUM(AE$7:AE21)</f>
        <v>270.36582335376124</v>
      </c>
      <c r="AF23" s="10">
        <f>SUM(AF$7:AF21)</f>
        <v>151.3600014203808</v>
      </c>
      <c r="AG23" s="10">
        <f>SUM(AG$7:AG21)</f>
        <v>76.881943985476269</v>
      </c>
      <c r="AH23" s="10">
        <f>SUM(AH$7:AH21)</f>
        <v>76.881785770212673</v>
      </c>
      <c r="AI23" s="10">
        <f>SUM(AI$7:AI21)</f>
        <v>54.9085052788326</v>
      </c>
      <c r="AJ23" s="10">
        <f>SUM(AJ$7:AJ21)</f>
        <v>53.956640991780077</v>
      </c>
      <c r="AK23" s="10">
        <f>SUM(AK$7:AK21)</f>
        <v>54.448787098318334</v>
      </c>
      <c r="AL23" s="10">
        <f>SUM(AL$7:AL21)</f>
        <v>58.411495771954748</v>
      </c>
      <c r="AM23" s="10">
        <f>SUM(AM$7:AM21)</f>
        <v>4.1263204432833502</v>
      </c>
      <c r="AN23" s="10">
        <f>SUM(AN$7:AN21)</f>
        <v>0</v>
      </c>
      <c r="AO23" s="10">
        <f>SUM(AO$7:AO21)</f>
        <v>0</v>
      </c>
      <c r="AP23" s="10">
        <f>SUM(AP$7:AP21)</f>
        <v>0</v>
      </c>
      <c r="AQ23" s="10">
        <f>SUM(AQ$7:AQ21)</f>
        <v>0</v>
      </c>
      <c r="AR23" s="10">
        <f>SUM(AR$7:AR21)</f>
        <v>0</v>
      </c>
      <c r="AS23" s="10">
        <f>SUM(AS$7:AS21)</f>
        <v>0</v>
      </c>
      <c r="AT23" s="10">
        <f>SUM(AT$7:AT21)</f>
        <v>0</v>
      </c>
      <c r="AU23" s="10">
        <f>SUM(AU$7:AU21)</f>
        <v>0</v>
      </c>
      <c r="AV23" s="10">
        <f>SUM(AV$7:AV21)</f>
        <v>0</v>
      </c>
      <c r="AW23" s="3"/>
      <c r="AX23" s="10">
        <f>SUM(AX$7:AX21)</f>
        <v>667850.0936521563</v>
      </c>
      <c r="AY23" s="10">
        <f>SUM(AY$7:AY21)</f>
        <v>3037979.9642894757</v>
      </c>
      <c r="AZ23" s="10">
        <f>SUM(AZ$7:AZ21)</f>
        <v>2968037.5494799698</v>
      </c>
      <c r="BA23" s="10">
        <f>SUM(BA$7:BA21)</f>
        <v>2530400.11684991</v>
      </c>
      <c r="BB23" s="10">
        <f>SUM(BB$7:BB21)</f>
        <v>2360745.3571208837</v>
      </c>
      <c r="BC23" s="10">
        <f>SUM(BC$7:BC21)</f>
        <v>2260109.6278266804</v>
      </c>
      <c r="BD23" s="10">
        <f>SUM(BD$7:BD21)</f>
        <v>1648773.020411751</v>
      </c>
      <c r="BE23" s="10">
        <f>SUM(BE$7:BE21)</f>
        <v>1602472.6530102764</v>
      </c>
      <c r="BF23" s="10">
        <f>SUM(BF$7:BF21)</f>
        <v>1590737.9559790476</v>
      </c>
      <c r="BG23" s="10">
        <f>SUM(BG$7:BG21)</f>
        <v>1557141.0160805508</v>
      </c>
      <c r="BH23" s="10">
        <f>SUM(BH$7:BH21)</f>
        <v>1370220.5199105206</v>
      </c>
      <c r="BI23" s="10">
        <f>SUM(BI$7:BI21)</f>
        <v>1310699.9315041855</v>
      </c>
      <c r="BJ23" s="10">
        <f>SUM(BJ$7:BJ21)</f>
        <v>1157050.7640982259</v>
      </c>
      <c r="BK23" s="10">
        <f>SUM(BK$7:BK21)</f>
        <v>563222.20046264632</v>
      </c>
      <c r="BL23" s="10">
        <f>SUM(BL$7:BL21)</f>
        <v>317531.9617640269</v>
      </c>
      <c r="BM23" s="10">
        <f>SUM(BM$7:BM21)</f>
        <v>317530.10175430938</v>
      </c>
      <c r="BN23" s="10">
        <f>SUM(BN$7:BN21)</f>
        <v>130701.76982551398</v>
      </c>
      <c r="BO23" s="10">
        <f>SUM(BO$7:BO21)</f>
        <v>112846.86635219469</v>
      </c>
      <c r="BP23" s="10">
        <f>SUM(BP$7:BP21)</f>
        <v>113286.21628939464</v>
      </c>
      <c r="BQ23" s="10">
        <f>SUM(BQ$7:BQ21)</f>
        <v>124184.69543305413</v>
      </c>
      <c r="BR23" s="10">
        <f>SUM(BR$7:BR21)</f>
        <v>19390.384768064425</v>
      </c>
      <c r="BS23" s="10">
        <f>SUM(BS$7:BS21)</f>
        <v>0</v>
      </c>
      <c r="BT23" s="10">
        <f>SUM(BT$7:BT21)</f>
        <v>0</v>
      </c>
      <c r="BU23" s="10">
        <f>SUM(BU$7:BU21)</f>
        <v>0</v>
      </c>
      <c r="BV23" s="10">
        <f>SUM(BV$7:BV21)</f>
        <v>0</v>
      </c>
      <c r="BW23" s="10">
        <f>SUM(BW$7:BW21)</f>
        <v>0</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1 S7:AV21 AX7:CA21">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9"/>
  <sheetViews>
    <sheetView zoomScale="75" zoomScaleNormal="75" workbookViewId="0">
      <pane ySplit="6" topLeftCell="A7" activePane="bottomLeft" state="frozen"/>
      <selection pane="bottomLeft" activeCell="X21" sqref="X21"/>
    </sheetView>
  </sheetViews>
  <sheetFormatPr defaultRowHeight="15" x14ac:dyDescent="0.25"/>
  <cols>
    <col min="1" max="2" width="2.7109375" style="5" customWidth="1"/>
    <col min="3" max="3" width="4.7109375" style="5" customWidth="1"/>
    <col min="4" max="4" width="9.140625" style="5"/>
    <col min="5" max="5" width="10.42578125" style="5" bestFit="1" customWidth="1"/>
    <col min="6" max="6" width="25.28515625" style="5" bestFit="1" customWidth="1"/>
    <col min="7" max="7" width="4.7109375" style="5" hidden="1" customWidth="1"/>
    <col min="8" max="8" width="6.7109375" style="5" hidden="1" customWidth="1"/>
    <col min="9" max="9" width="12.7109375" style="5" hidden="1" customWidth="1"/>
    <col min="10" max="10" width="16.7109375" style="5" hidden="1" customWidth="1"/>
    <col min="11" max="11" width="13.7109375" style="5" hidden="1" customWidth="1"/>
    <col min="12" max="13" width="6.7109375" style="5" hidden="1" customWidth="1"/>
    <col min="14" max="14" width="0" style="5" hidden="1" customWidth="1"/>
    <col min="15" max="15" width="12.7109375" style="5" hidden="1" customWidth="1"/>
    <col min="16" max="16" width="0" style="5" hidden="1" customWidth="1"/>
    <col min="17" max="17" width="10.42578125" style="5" hidden="1" customWidth="1"/>
    <col min="18" max="18" width="1.140625" style="5" hidden="1" customWidth="1"/>
    <col min="19" max="19" width="3.28515625" style="5" hidden="1" customWidth="1"/>
    <col min="20" max="20" width="3.5703125" style="5" hidden="1" customWidth="1"/>
    <col min="21" max="30" width="4.7109375" style="5" customWidth="1"/>
    <col min="31" max="32" width="4.7109375" style="5" hidden="1" customWidth="1"/>
    <col min="33" max="39" width="3.5703125" style="5" hidden="1" customWidth="1"/>
    <col min="40" max="48" width="3.28515625" style="5" hidden="1" customWidth="1"/>
    <col min="49" max="49" width="1.140625" style="5" customWidth="1"/>
    <col min="50" max="50" width="3.28515625" style="5" customWidth="1"/>
    <col min="51" max="51" width="8.7109375" style="5" customWidth="1"/>
    <col min="52" max="61" width="10.42578125" style="5" customWidth="1"/>
    <col min="62" max="62" width="10.42578125" style="5" hidden="1" customWidth="1"/>
    <col min="63" max="70" width="8.7109375" style="5" hidden="1" customWidth="1"/>
    <col min="71" max="71" width="7.5703125" style="5" hidden="1" customWidth="1"/>
    <col min="72" max="72" width="6.42578125" style="5" hidden="1" customWidth="1"/>
    <col min="73"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3" si="0">C6+1</f>
        <v>1</v>
      </c>
      <c r="D7" s="84" t="s">
        <v>46</v>
      </c>
      <c r="E7" s="78" t="s">
        <v>79</v>
      </c>
      <c r="F7" s="84" t="s">
        <v>94</v>
      </c>
      <c r="G7" s="78" t="s">
        <v>65</v>
      </c>
      <c r="H7" s="84" t="s">
        <v>81</v>
      </c>
      <c r="I7" s="78" t="s">
        <v>67</v>
      </c>
      <c r="J7" s="84">
        <v>2013</v>
      </c>
      <c r="K7" s="78" t="s">
        <v>95</v>
      </c>
      <c r="L7" s="84"/>
      <c r="M7" s="78" t="s">
        <v>96</v>
      </c>
      <c r="N7" s="84" t="s">
        <v>97</v>
      </c>
      <c r="O7" s="20">
        <v>1</v>
      </c>
      <c r="P7" s="19">
        <v>13.427177385</v>
      </c>
      <c r="Q7" s="81">
        <v>73310.683679598005</v>
      </c>
      <c r="R7" s="3"/>
      <c r="S7" s="85">
        <v>0</v>
      </c>
      <c r="T7" s="20">
        <v>0</v>
      </c>
      <c r="U7" s="106">
        <v>8.8126766229999998</v>
      </c>
      <c r="V7" s="20">
        <v>8.8126766229999998</v>
      </c>
      <c r="W7" s="19">
        <v>8.8126766229999998</v>
      </c>
      <c r="X7" s="20">
        <v>8.8126766229999998</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06">
        <v>48450.767796975</v>
      </c>
      <c r="BA7" s="20">
        <v>48450.767796975</v>
      </c>
      <c r="BB7" s="19">
        <v>48450.767796975</v>
      </c>
      <c r="BC7" s="20">
        <v>48450.767796975</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79</v>
      </c>
      <c r="F8" s="86" t="s">
        <v>98</v>
      </c>
      <c r="G8" s="87" t="s">
        <v>65</v>
      </c>
      <c r="H8" s="86" t="s">
        <v>81</v>
      </c>
      <c r="I8" s="87" t="s">
        <v>99</v>
      </c>
      <c r="J8" s="86">
        <v>2013</v>
      </c>
      <c r="K8" s="87" t="s">
        <v>95</v>
      </c>
      <c r="L8" s="86"/>
      <c r="M8" s="87" t="s">
        <v>96</v>
      </c>
      <c r="N8" s="86" t="s">
        <v>100</v>
      </c>
      <c r="O8" s="62">
        <v>9</v>
      </c>
      <c r="P8" s="61">
        <v>0</v>
      </c>
      <c r="Q8" s="88">
        <v>0</v>
      </c>
      <c r="R8" s="3"/>
      <c r="S8" s="89">
        <v>0</v>
      </c>
      <c r="T8" s="62">
        <v>0</v>
      </c>
      <c r="U8" s="61">
        <v>4.4000000000000004</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0</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79</v>
      </c>
      <c r="F9" s="90" t="s">
        <v>101</v>
      </c>
      <c r="G9" s="79" t="s">
        <v>65</v>
      </c>
      <c r="H9" s="90" t="s">
        <v>81</v>
      </c>
      <c r="I9" s="79" t="s">
        <v>99</v>
      </c>
      <c r="J9" s="90">
        <v>2013</v>
      </c>
      <c r="K9" s="79" t="s">
        <v>95</v>
      </c>
      <c r="L9" s="90"/>
      <c r="M9" s="79" t="s">
        <v>96</v>
      </c>
      <c r="N9" s="90" t="s">
        <v>100</v>
      </c>
      <c r="O9" s="24">
        <v>7</v>
      </c>
      <c r="P9" s="23">
        <v>0</v>
      </c>
      <c r="Q9" s="82">
        <v>0</v>
      </c>
      <c r="R9" s="3"/>
      <c r="S9" s="91">
        <v>0</v>
      </c>
      <c r="T9" s="24">
        <v>0</v>
      </c>
      <c r="U9" s="23">
        <v>0</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79</v>
      </c>
      <c r="F10" s="86" t="s">
        <v>83</v>
      </c>
      <c r="G10" s="87" t="s">
        <v>65</v>
      </c>
      <c r="H10" s="86" t="s">
        <v>81</v>
      </c>
      <c r="I10" s="87" t="s">
        <v>67</v>
      </c>
      <c r="J10" s="86">
        <v>2012</v>
      </c>
      <c r="K10" s="87" t="s">
        <v>95</v>
      </c>
      <c r="L10" s="86"/>
      <c r="M10" s="87" t="s">
        <v>96</v>
      </c>
      <c r="N10" s="86" t="s">
        <v>82</v>
      </c>
      <c r="O10" s="62">
        <v>3</v>
      </c>
      <c r="P10" s="61">
        <v>21.920964931</v>
      </c>
      <c r="Q10" s="88">
        <v>133173.71646569701</v>
      </c>
      <c r="R10" s="3"/>
      <c r="S10" s="89">
        <v>0</v>
      </c>
      <c r="T10" s="62">
        <v>17.566955085</v>
      </c>
      <c r="U10" s="104">
        <v>17.566955085</v>
      </c>
      <c r="V10" s="62">
        <v>17.566955085</v>
      </c>
      <c r="W10" s="61">
        <v>17.566955085</v>
      </c>
      <c r="X10" s="62">
        <v>17.566955085</v>
      </c>
      <c r="Y10" s="61">
        <v>17.566955085</v>
      </c>
      <c r="Z10" s="62">
        <v>16.738544475000001</v>
      </c>
      <c r="AA10" s="61">
        <v>16.738544475000001</v>
      </c>
      <c r="AB10" s="62">
        <v>16.738544475000001</v>
      </c>
      <c r="AC10" s="61">
        <v>11.788278816</v>
      </c>
      <c r="AD10" s="62">
        <v>0.89476075799999999</v>
      </c>
      <c r="AE10" s="61">
        <v>0.89476075799999999</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106435.88277835499</v>
      </c>
      <c r="AZ10" s="104">
        <v>106435.88277835499</v>
      </c>
      <c r="BA10" s="62">
        <v>106435.88277835499</v>
      </c>
      <c r="BB10" s="61">
        <v>106435.88277835499</v>
      </c>
      <c r="BC10" s="62">
        <v>106435.88277835499</v>
      </c>
      <c r="BD10" s="61">
        <v>106435.88277835499</v>
      </c>
      <c r="BE10" s="62">
        <v>101444.500691208</v>
      </c>
      <c r="BF10" s="61">
        <v>101444.500691208</v>
      </c>
      <c r="BG10" s="62">
        <v>101444.500691208</v>
      </c>
      <c r="BH10" s="61">
        <v>71617.906192512004</v>
      </c>
      <c r="BI10" s="62">
        <v>5981.7225668760002</v>
      </c>
      <c r="BJ10" s="61">
        <v>5981.7225668760002</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79</v>
      </c>
      <c r="F11" s="90" t="s">
        <v>83</v>
      </c>
      <c r="G11" s="79" t="s">
        <v>65</v>
      </c>
      <c r="H11" s="90" t="s">
        <v>81</v>
      </c>
      <c r="I11" s="79" t="s">
        <v>67</v>
      </c>
      <c r="J11" s="90">
        <v>2013</v>
      </c>
      <c r="K11" s="79" t="s">
        <v>95</v>
      </c>
      <c r="L11" s="90"/>
      <c r="M11" s="79" t="s">
        <v>96</v>
      </c>
      <c r="N11" s="90" t="s">
        <v>82</v>
      </c>
      <c r="O11" s="24">
        <v>49</v>
      </c>
      <c r="P11" s="23">
        <v>245.26150595300001</v>
      </c>
      <c r="Q11" s="82">
        <v>1340315.81199713</v>
      </c>
      <c r="R11" s="3"/>
      <c r="S11" s="91">
        <v>0</v>
      </c>
      <c r="T11" s="24">
        <v>0</v>
      </c>
      <c r="U11" s="104">
        <v>182.54599183799999</v>
      </c>
      <c r="V11" s="24">
        <v>181.71204714999999</v>
      </c>
      <c r="W11" s="23">
        <v>180.99413660900001</v>
      </c>
      <c r="X11" s="24">
        <v>166.99038074399999</v>
      </c>
      <c r="Y11" s="23">
        <v>153.41069845600001</v>
      </c>
      <c r="Z11" s="24">
        <v>148.219849334</v>
      </c>
      <c r="AA11" s="23">
        <v>148.219849334</v>
      </c>
      <c r="AB11" s="24">
        <v>148.219849334</v>
      </c>
      <c r="AC11" s="23">
        <v>134.899544381</v>
      </c>
      <c r="AD11" s="24">
        <v>115.64261432399999</v>
      </c>
      <c r="AE11" s="23">
        <v>93.306023404000001</v>
      </c>
      <c r="AF11" s="24">
        <v>93.306023404000001</v>
      </c>
      <c r="AG11" s="23">
        <v>11.52749026</v>
      </c>
      <c r="AH11" s="24">
        <v>8.3978927760000008</v>
      </c>
      <c r="AI11" s="23">
        <v>8.3978927760000008</v>
      </c>
      <c r="AJ11" s="24">
        <v>7.2545255019999999</v>
      </c>
      <c r="AK11" s="23">
        <v>1.897734485</v>
      </c>
      <c r="AL11" s="24">
        <v>1.739063196</v>
      </c>
      <c r="AM11" s="23">
        <v>1.739063196</v>
      </c>
      <c r="AN11" s="24">
        <v>1.739063196</v>
      </c>
      <c r="AO11" s="23">
        <v>0</v>
      </c>
      <c r="AP11" s="24">
        <v>0</v>
      </c>
      <c r="AQ11" s="23">
        <v>0</v>
      </c>
      <c r="AR11" s="24">
        <v>0</v>
      </c>
      <c r="AS11" s="23">
        <v>0</v>
      </c>
      <c r="AT11" s="24">
        <v>0</v>
      </c>
      <c r="AU11" s="23">
        <v>0</v>
      </c>
      <c r="AV11" s="82">
        <v>0</v>
      </c>
      <c r="AW11" s="3"/>
      <c r="AX11" s="91">
        <v>0</v>
      </c>
      <c r="AY11" s="24">
        <v>0</v>
      </c>
      <c r="AZ11" s="104">
        <v>994913.01290926896</v>
      </c>
      <c r="BA11" s="24">
        <v>992300.471459419</v>
      </c>
      <c r="BB11" s="23">
        <v>990051.43580400897</v>
      </c>
      <c r="BC11" s="24">
        <v>946525.446427305</v>
      </c>
      <c r="BD11" s="23">
        <v>904034.00563879998</v>
      </c>
      <c r="BE11" s="24">
        <v>885786.23465388</v>
      </c>
      <c r="BF11" s="23">
        <v>885786.23465388</v>
      </c>
      <c r="BG11" s="24">
        <v>884205.22005284799</v>
      </c>
      <c r="BH11" s="23">
        <v>841895.34244000399</v>
      </c>
      <c r="BI11" s="24">
        <v>767089.76737279503</v>
      </c>
      <c r="BJ11" s="23">
        <v>663730.29017391603</v>
      </c>
      <c r="BK11" s="24">
        <v>650621.366001633</v>
      </c>
      <c r="BL11" s="23">
        <v>188522.929895799</v>
      </c>
      <c r="BM11" s="24">
        <v>178718.677237297</v>
      </c>
      <c r="BN11" s="23">
        <v>178718.677237297</v>
      </c>
      <c r="BO11" s="24">
        <v>144901.52637572101</v>
      </c>
      <c r="BP11" s="23">
        <v>5553.7720170209996</v>
      </c>
      <c r="BQ11" s="24">
        <v>5448.0526253799999</v>
      </c>
      <c r="BR11" s="23">
        <v>5448.0526253799999</v>
      </c>
      <c r="BS11" s="24">
        <v>5448.0526253799999</v>
      </c>
      <c r="BT11" s="23">
        <v>0</v>
      </c>
      <c r="BU11" s="24">
        <v>0</v>
      </c>
      <c r="BV11" s="23">
        <v>0</v>
      </c>
      <c r="BW11" s="24">
        <v>0</v>
      </c>
      <c r="BX11" s="23">
        <v>0</v>
      </c>
      <c r="BY11" s="24">
        <v>0</v>
      </c>
      <c r="BZ11" s="23">
        <v>0</v>
      </c>
      <c r="CA11" s="82">
        <v>0</v>
      </c>
      <c r="CB11" s="14"/>
    </row>
    <row r="12" spans="2:80" x14ac:dyDescent="0.25">
      <c r="B12" s="2"/>
      <c r="C12" s="44">
        <f t="shared" si="0"/>
        <v>6</v>
      </c>
      <c r="D12" s="86" t="s">
        <v>46</v>
      </c>
      <c r="E12" s="87" t="s">
        <v>79</v>
      </c>
      <c r="F12" s="86" t="s">
        <v>102</v>
      </c>
      <c r="G12" s="87" t="s">
        <v>65</v>
      </c>
      <c r="H12" s="86" t="s">
        <v>81</v>
      </c>
      <c r="I12" s="87" t="s">
        <v>67</v>
      </c>
      <c r="J12" s="86">
        <v>2013</v>
      </c>
      <c r="K12" s="87" t="s">
        <v>95</v>
      </c>
      <c r="L12" s="86"/>
      <c r="M12" s="87" t="s">
        <v>96</v>
      </c>
      <c r="N12" s="86" t="s">
        <v>82</v>
      </c>
      <c r="O12" s="62">
        <v>130</v>
      </c>
      <c r="P12" s="61">
        <v>118.313646721</v>
      </c>
      <c r="Q12" s="88">
        <v>422190.32254258398</v>
      </c>
      <c r="R12" s="3"/>
      <c r="S12" s="89">
        <v>0</v>
      </c>
      <c r="T12" s="62">
        <v>0</v>
      </c>
      <c r="U12" s="104">
        <v>111.752380515</v>
      </c>
      <c r="V12" s="62">
        <v>111.752380515</v>
      </c>
      <c r="W12" s="61">
        <v>110.308465602</v>
      </c>
      <c r="X12" s="62">
        <v>97.548739435000002</v>
      </c>
      <c r="Y12" s="61">
        <v>31.875953556000002</v>
      </c>
      <c r="Z12" s="62">
        <v>31.875953556000002</v>
      </c>
      <c r="AA12" s="61">
        <v>31.875953556000002</v>
      </c>
      <c r="AB12" s="62">
        <v>31.733327494999997</v>
      </c>
      <c r="AC12" s="61">
        <v>31.733327494999997</v>
      </c>
      <c r="AD12" s="62">
        <v>31.733327494999997</v>
      </c>
      <c r="AE12" s="61">
        <v>30.550124097000001</v>
      </c>
      <c r="AF12" s="62">
        <v>26.783142806000001</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104">
        <v>398492.91207792098</v>
      </c>
      <c r="BA12" s="62">
        <v>398492.91207792098</v>
      </c>
      <c r="BB12" s="61">
        <v>393141.23033707897</v>
      </c>
      <c r="BC12" s="62">
        <v>343195.67316331703</v>
      </c>
      <c r="BD12" s="61">
        <v>116747.83115411</v>
      </c>
      <c r="BE12" s="62">
        <v>116747.83115411</v>
      </c>
      <c r="BF12" s="61">
        <v>116747.83115411</v>
      </c>
      <c r="BG12" s="62">
        <v>116605.306736778</v>
      </c>
      <c r="BH12" s="61">
        <v>116605.306736778</v>
      </c>
      <c r="BI12" s="62">
        <v>116605.306736778</v>
      </c>
      <c r="BJ12" s="61">
        <v>105871.433539558</v>
      </c>
      <c r="BK12" s="62">
        <v>91648.936515915993</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63</v>
      </c>
      <c r="F13" s="90" t="s">
        <v>103</v>
      </c>
      <c r="G13" s="79" t="s">
        <v>65</v>
      </c>
      <c r="H13" s="90" t="s">
        <v>66</v>
      </c>
      <c r="I13" s="79" t="s">
        <v>67</v>
      </c>
      <c r="J13" s="90">
        <v>2013</v>
      </c>
      <c r="K13" s="79" t="s">
        <v>95</v>
      </c>
      <c r="L13" s="90"/>
      <c r="M13" s="79" t="s">
        <v>104</v>
      </c>
      <c r="N13" s="90" t="s">
        <v>105</v>
      </c>
      <c r="O13" s="24">
        <v>1877.215198482</v>
      </c>
      <c r="P13" s="23">
        <v>2.509389305</v>
      </c>
      <c r="Q13" s="82">
        <v>37026.545782592999</v>
      </c>
      <c r="R13" s="3"/>
      <c r="S13" s="91">
        <v>0</v>
      </c>
      <c r="T13" s="24">
        <v>0</v>
      </c>
      <c r="U13" s="104">
        <v>2.7954849159999999</v>
      </c>
      <c r="V13" s="24">
        <v>2.7954849159999999</v>
      </c>
      <c r="W13" s="23">
        <v>2.694582821</v>
      </c>
      <c r="X13" s="24">
        <v>2.3099261320000002</v>
      </c>
      <c r="Y13" s="23">
        <v>2.3099261320000002</v>
      </c>
      <c r="Z13" s="24">
        <v>2.3099261320000002</v>
      </c>
      <c r="AA13" s="23">
        <v>2.3099261320000002</v>
      </c>
      <c r="AB13" s="24">
        <v>2.3066939089999998</v>
      </c>
      <c r="AC13" s="23">
        <v>1.7252734519999999</v>
      </c>
      <c r="AD13" s="24">
        <v>1.7252734519999999</v>
      </c>
      <c r="AE13" s="23">
        <v>1.3858533239999999</v>
      </c>
      <c r="AF13" s="24">
        <v>1.385814541</v>
      </c>
      <c r="AG13" s="23">
        <v>1.385814541</v>
      </c>
      <c r="AH13" s="24">
        <v>1.383748559</v>
      </c>
      <c r="AI13" s="23">
        <v>1.383748559</v>
      </c>
      <c r="AJ13" s="24">
        <v>1.3820561250000001</v>
      </c>
      <c r="AK13" s="23">
        <v>1.339348811</v>
      </c>
      <c r="AL13" s="24">
        <v>0.78616803499999999</v>
      </c>
      <c r="AM13" s="23">
        <v>0.78616803499999999</v>
      </c>
      <c r="AN13" s="24">
        <v>0.78616803499999999</v>
      </c>
      <c r="AO13" s="23">
        <v>0</v>
      </c>
      <c r="AP13" s="24">
        <v>0</v>
      </c>
      <c r="AQ13" s="23">
        <v>0</v>
      </c>
      <c r="AR13" s="24">
        <v>0</v>
      </c>
      <c r="AS13" s="23">
        <v>0</v>
      </c>
      <c r="AT13" s="24">
        <v>0</v>
      </c>
      <c r="AU13" s="23">
        <v>0</v>
      </c>
      <c r="AV13" s="82">
        <v>0</v>
      </c>
      <c r="AW13" s="3"/>
      <c r="AX13" s="91">
        <v>0</v>
      </c>
      <c r="AY13" s="24">
        <v>0</v>
      </c>
      <c r="AZ13" s="104">
        <v>41709.242673843997</v>
      </c>
      <c r="BA13" s="24">
        <v>41709.242673843997</v>
      </c>
      <c r="BB13" s="23">
        <v>40101.940402382003</v>
      </c>
      <c r="BC13" s="24">
        <v>33974.618997514997</v>
      </c>
      <c r="BD13" s="23">
        <v>33974.618997514997</v>
      </c>
      <c r="BE13" s="24">
        <v>33974.618997514997</v>
      </c>
      <c r="BF13" s="23">
        <v>33974.618997514997</v>
      </c>
      <c r="BG13" s="24">
        <v>33946.30471841</v>
      </c>
      <c r="BH13" s="23">
        <v>24684.669293848001</v>
      </c>
      <c r="BI13" s="24">
        <v>24684.669293848001</v>
      </c>
      <c r="BJ13" s="23">
        <v>22444.439909825</v>
      </c>
      <c r="BK13" s="24">
        <v>22124.821213572999</v>
      </c>
      <c r="BL13" s="23">
        <v>22124.821213572999</v>
      </c>
      <c r="BM13" s="24">
        <v>22033.869426554</v>
      </c>
      <c r="BN13" s="23">
        <v>22033.869426554</v>
      </c>
      <c r="BO13" s="24">
        <v>22015.221194551999</v>
      </c>
      <c r="BP13" s="23">
        <v>21334.922516783001</v>
      </c>
      <c r="BQ13" s="24">
        <v>12523.126145701999</v>
      </c>
      <c r="BR13" s="23">
        <v>12523.126145701999</v>
      </c>
      <c r="BS13" s="24">
        <v>12523.126145701999</v>
      </c>
      <c r="BT13" s="23">
        <v>0</v>
      </c>
      <c r="BU13" s="24">
        <v>0</v>
      </c>
      <c r="BV13" s="23">
        <v>0</v>
      </c>
      <c r="BW13" s="24">
        <v>0</v>
      </c>
      <c r="BX13" s="23">
        <v>0</v>
      </c>
      <c r="BY13" s="24">
        <v>0</v>
      </c>
      <c r="BZ13" s="23">
        <v>0</v>
      </c>
      <c r="CA13" s="82">
        <v>0</v>
      </c>
      <c r="CB13" s="14"/>
    </row>
    <row r="14" spans="2:80" x14ac:dyDescent="0.25">
      <c r="B14" s="2"/>
      <c r="C14" s="44">
        <f t="shared" si="0"/>
        <v>8</v>
      </c>
      <c r="D14" s="86" t="s">
        <v>46</v>
      </c>
      <c r="E14" s="87" t="s">
        <v>63</v>
      </c>
      <c r="F14" s="86" t="s">
        <v>64</v>
      </c>
      <c r="G14" s="87" t="s">
        <v>65</v>
      </c>
      <c r="H14" s="86" t="s">
        <v>66</v>
      </c>
      <c r="I14" s="87" t="s">
        <v>67</v>
      </c>
      <c r="J14" s="86">
        <v>2013</v>
      </c>
      <c r="K14" s="87" t="s">
        <v>95</v>
      </c>
      <c r="L14" s="86"/>
      <c r="M14" s="87" t="s">
        <v>106</v>
      </c>
      <c r="N14" s="86" t="s">
        <v>70</v>
      </c>
      <c r="O14" s="62">
        <v>28</v>
      </c>
      <c r="P14" s="61">
        <v>11.02235866</v>
      </c>
      <c r="Q14" s="88">
        <v>19653.54639</v>
      </c>
      <c r="R14" s="3"/>
      <c r="S14" s="89">
        <v>0</v>
      </c>
      <c r="T14" s="62">
        <v>0</v>
      </c>
      <c r="U14" s="104">
        <v>5.8014347730000004</v>
      </c>
      <c r="V14" s="62">
        <v>5.8014347730000004</v>
      </c>
      <c r="W14" s="61">
        <v>5.8014347730000004</v>
      </c>
      <c r="X14" s="62">
        <v>5.8014347730000004</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104">
        <v>10344.316580000001</v>
      </c>
      <c r="BA14" s="62">
        <v>10344.316580000001</v>
      </c>
      <c r="BB14" s="61">
        <v>10344.316580000001</v>
      </c>
      <c r="BC14" s="62">
        <v>10344.316580000001</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63</v>
      </c>
      <c r="F15" s="90" t="s">
        <v>71</v>
      </c>
      <c r="G15" s="79" t="s">
        <v>65</v>
      </c>
      <c r="H15" s="90" t="s">
        <v>66</v>
      </c>
      <c r="I15" s="79" t="s">
        <v>67</v>
      </c>
      <c r="J15" s="90">
        <v>2013</v>
      </c>
      <c r="K15" s="79" t="s">
        <v>95</v>
      </c>
      <c r="L15" s="90"/>
      <c r="M15" s="79" t="s">
        <v>96</v>
      </c>
      <c r="N15" s="90" t="s">
        <v>70</v>
      </c>
      <c r="O15" s="24">
        <v>232</v>
      </c>
      <c r="P15" s="23">
        <v>32.819247094000005</v>
      </c>
      <c r="Q15" s="82">
        <v>209258.75649219699</v>
      </c>
      <c r="R15" s="3"/>
      <c r="S15" s="91">
        <v>0</v>
      </c>
      <c r="T15" s="24">
        <v>0</v>
      </c>
      <c r="U15" s="104">
        <v>15.226660407000001</v>
      </c>
      <c r="V15" s="24">
        <v>15.226660407000001</v>
      </c>
      <c r="W15" s="23">
        <v>15.226660407000001</v>
      </c>
      <c r="X15" s="24">
        <v>14.4931722</v>
      </c>
      <c r="Y15" s="23">
        <v>7.34303726</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104">
        <v>98811.518776411016</v>
      </c>
      <c r="BA15" s="24">
        <v>98811.518776411016</v>
      </c>
      <c r="BB15" s="23">
        <v>98811.518776411016</v>
      </c>
      <c r="BC15" s="24">
        <v>98093.707148078014</v>
      </c>
      <c r="BD15" s="23">
        <v>49963.238713286002</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63</v>
      </c>
      <c r="F16" s="86" t="s">
        <v>107</v>
      </c>
      <c r="G16" s="87" t="s">
        <v>65</v>
      </c>
      <c r="H16" s="86" t="s">
        <v>66</v>
      </c>
      <c r="I16" s="87" t="s">
        <v>67</v>
      </c>
      <c r="J16" s="86">
        <v>2013</v>
      </c>
      <c r="K16" s="87" t="s">
        <v>95</v>
      </c>
      <c r="L16" s="86"/>
      <c r="M16" s="87" t="s">
        <v>104</v>
      </c>
      <c r="N16" s="86" t="s">
        <v>105</v>
      </c>
      <c r="O16" s="62">
        <v>5112.599444642</v>
      </c>
      <c r="P16" s="61">
        <v>6.1782359590000002</v>
      </c>
      <c r="Q16" s="88">
        <v>88971.634546226007</v>
      </c>
      <c r="R16" s="3"/>
      <c r="S16" s="89">
        <v>0</v>
      </c>
      <c r="T16" s="62">
        <v>0</v>
      </c>
      <c r="U16" s="104">
        <v>6.4053402820000001</v>
      </c>
      <c r="V16" s="62">
        <v>6.4053402820000001</v>
      </c>
      <c r="W16" s="61">
        <v>6.0536901109999999</v>
      </c>
      <c r="X16" s="62">
        <v>4.8535973370000001</v>
      </c>
      <c r="Y16" s="61">
        <v>4.8535973370000001</v>
      </c>
      <c r="Z16" s="62">
        <v>4.8535973370000001</v>
      </c>
      <c r="AA16" s="61">
        <v>4.8535973370000001</v>
      </c>
      <c r="AB16" s="62">
        <v>4.844415948</v>
      </c>
      <c r="AC16" s="61">
        <v>4.1637280749999999</v>
      </c>
      <c r="AD16" s="62">
        <v>4.1637280749999999</v>
      </c>
      <c r="AE16" s="61">
        <v>3.0213212220000001</v>
      </c>
      <c r="AF16" s="62">
        <v>1.9515547099999999</v>
      </c>
      <c r="AG16" s="61">
        <v>1.9515547099999999</v>
      </c>
      <c r="AH16" s="62">
        <v>1.9131104640000001</v>
      </c>
      <c r="AI16" s="61">
        <v>1.9131104640000001</v>
      </c>
      <c r="AJ16" s="62">
        <v>1.8933875200000001</v>
      </c>
      <c r="AK16" s="61">
        <v>1.6343115610000001</v>
      </c>
      <c r="AL16" s="62">
        <v>0.959303978</v>
      </c>
      <c r="AM16" s="61">
        <v>0.959303978</v>
      </c>
      <c r="AN16" s="62">
        <v>0.959303978</v>
      </c>
      <c r="AO16" s="61">
        <v>0</v>
      </c>
      <c r="AP16" s="62">
        <v>0</v>
      </c>
      <c r="AQ16" s="61">
        <v>0</v>
      </c>
      <c r="AR16" s="62">
        <v>0</v>
      </c>
      <c r="AS16" s="61">
        <v>0</v>
      </c>
      <c r="AT16" s="62">
        <v>0</v>
      </c>
      <c r="AU16" s="61">
        <v>0</v>
      </c>
      <c r="AV16" s="88">
        <v>0</v>
      </c>
      <c r="AW16" s="3"/>
      <c r="AX16" s="89">
        <v>0</v>
      </c>
      <c r="AY16" s="62">
        <v>0</v>
      </c>
      <c r="AZ16" s="104">
        <v>92968.066665078994</v>
      </c>
      <c r="BA16" s="62">
        <v>92968.066665078994</v>
      </c>
      <c r="BB16" s="61">
        <v>87366.516800092999</v>
      </c>
      <c r="BC16" s="62">
        <v>68249.848955894005</v>
      </c>
      <c r="BD16" s="61">
        <v>68249.848955894005</v>
      </c>
      <c r="BE16" s="62">
        <v>68249.848955894005</v>
      </c>
      <c r="BF16" s="61">
        <v>68249.848955894005</v>
      </c>
      <c r="BG16" s="62">
        <v>68169.419989161004</v>
      </c>
      <c r="BH16" s="61">
        <v>57326.521625756002</v>
      </c>
      <c r="BI16" s="62">
        <v>57326.521625756002</v>
      </c>
      <c r="BJ16" s="61">
        <v>49883.321587805003</v>
      </c>
      <c r="BK16" s="62">
        <v>32070.154750447004</v>
      </c>
      <c r="BL16" s="61">
        <v>32070.154750447004</v>
      </c>
      <c r="BM16" s="62">
        <v>30377.704113726999</v>
      </c>
      <c r="BN16" s="61">
        <v>30377.704113726999</v>
      </c>
      <c r="BO16" s="62">
        <v>30160.385174776002</v>
      </c>
      <c r="BP16" s="61">
        <v>26033.480033312</v>
      </c>
      <c r="BQ16" s="62">
        <v>15281.064851054</v>
      </c>
      <c r="BR16" s="61">
        <v>15281.064851054</v>
      </c>
      <c r="BS16" s="62">
        <v>15281.064851054</v>
      </c>
      <c r="BT16" s="61">
        <v>0</v>
      </c>
      <c r="BU16" s="62">
        <v>0</v>
      </c>
      <c r="BV16" s="61">
        <v>0</v>
      </c>
      <c r="BW16" s="62">
        <v>0</v>
      </c>
      <c r="BX16" s="61">
        <v>0</v>
      </c>
      <c r="BY16" s="62">
        <v>0</v>
      </c>
      <c r="BZ16" s="61">
        <v>0</v>
      </c>
      <c r="CA16" s="88">
        <v>0</v>
      </c>
      <c r="CB16" s="14"/>
    </row>
    <row r="17" spans="2:80" x14ac:dyDescent="0.25">
      <c r="B17" s="2"/>
      <c r="C17" s="21">
        <f t="shared" si="0"/>
        <v>11</v>
      </c>
      <c r="D17" s="90" t="s">
        <v>46</v>
      </c>
      <c r="E17" s="79" t="s">
        <v>63</v>
      </c>
      <c r="F17" s="90" t="s">
        <v>108</v>
      </c>
      <c r="G17" s="79" t="s">
        <v>65</v>
      </c>
      <c r="H17" s="90" t="s">
        <v>66</v>
      </c>
      <c r="I17" s="79" t="s">
        <v>67</v>
      </c>
      <c r="J17" s="90">
        <v>2013</v>
      </c>
      <c r="K17" s="79" t="s">
        <v>95</v>
      </c>
      <c r="L17" s="90"/>
      <c r="M17" s="79" t="s">
        <v>96</v>
      </c>
      <c r="N17" s="90" t="s">
        <v>109</v>
      </c>
      <c r="O17" s="24">
        <v>234</v>
      </c>
      <c r="P17" s="23">
        <v>14.115631919</v>
      </c>
      <c r="Q17" s="82">
        <v>123732.94407604101</v>
      </c>
      <c r="R17" s="3"/>
      <c r="S17" s="91">
        <v>0</v>
      </c>
      <c r="T17" s="24">
        <v>0</v>
      </c>
      <c r="U17" s="104">
        <v>14.115631759999999</v>
      </c>
      <c r="V17" s="24">
        <v>14.105443917000001</v>
      </c>
      <c r="W17" s="23">
        <v>14.102803014999999</v>
      </c>
      <c r="X17" s="24">
        <v>13.835198901</v>
      </c>
      <c r="Y17" s="23">
        <v>13.704601382</v>
      </c>
      <c r="Z17" s="24">
        <v>13.574718338</v>
      </c>
      <c r="AA17" s="23">
        <v>13.574718338</v>
      </c>
      <c r="AB17" s="24">
        <v>13.574718338</v>
      </c>
      <c r="AC17" s="23">
        <v>12.62317882</v>
      </c>
      <c r="AD17" s="24">
        <v>12.62317882</v>
      </c>
      <c r="AE17" s="23">
        <v>11.133120776</v>
      </c>
      <c r="AF17" s="24">
        <v>11.133120776</v>
      </c>
      <c r="AG17" s="23">
        <v>9.8373342160000004</v>
      </c>
      <c r="AH17" s="24">
        <v>9.8373342160000004</v>
      </c>
      <c r="AI17" s="23">
        <v>1.0664366190000001</v>
      </c>
      <c r="AJ17" s="24">
        <v>0.85640899800000003</v>
      </c>
      <c r="AK17" s="23">
        <v>0.85640899800000003</v>
      </c>
      <c r="AL17" s="24">
        <v>0.85640899800000003</v>
      </c>
      <c r="AM17" s="23">
        <v>0.85640899800000003</v>
      </c>
      <c r="AN17" s="24">
        <v>0.85640899800000003</v>
      </c>
      <c r="AO17" s="23">
        <v>0.85640899800000003</v>
      </c>
      <c r="AP17" s="24">
        <v>0</v>
      </c>
      <c r="AQ17" s="23">
        <v>0</v>
      </c>
      <c r="AR17" s="24">
        <v>0</v>
      </c>
      <c r="AS17" s="23">
        <v>0</v>
      </c>
      <c r="AT17" s="24">
        <v>0</v>
      </c>
      <c r="AU17" s="23">
        <v>0</v>
      </c>
      <c r="AV17" s="82">
        <v>0</v>
      </c>
      <c r="AW17" s="3"/>
      <c r="AX17" s="91">
        <v>0</v>
      </c>
      <c r="AY17" s="24">
        <v>0</v>
      </c>
      <c r="AZ17" s="104">
        <v>123732.945484161</v>
      </c>
      <c r="BA17" s="24">
        <v>123536.822818756</v>
      </c>
      <c r="BB17" s="23">
        <v>123485.983757019</v>
      </c>
      <c r="BC17" s="24">
        <v>118334.42940521199</v>
      </c>
      <c r="BD17" s="23">
        <v>115820.342414856</v>
      </c>
      <c r="BE17" s="24">
        <v>113320.009048462</v>
      </c>
      <c r="BF17" s="23">
        <v>113320.009048462</v>
      </c>
      <c r="BG17" s="24">
        <v>113320.009048462</v>
      </c>
      <c r="BH17" s="23">
        <v>95002.250720978001</v>
      </c>
      <c r="BI17" s="24">
        <v>95002.250720978001</v>
      </c>
      <c r="BJ17" s="23">
        <v>81027.183048248</v>
      </c>
      <c r="BK17" s="24">
        <v>81027.183048248</v>
      </c>
      <c r="BL17" s="23">
        <v>76719.139408111994</v>
      </c>
      <c r="BM17" s="24">
        <v>76719.139408111994</v>
      </c>
      <c r="BN17" s="23">
        <v>8045.7157020570003</v>
      </c>
      <c r="BO17" s="24">
        <v>6313.7658691409997</v>
      </c>
      <c r="BP17" s="23">
        <v>6313.7658691409997</v>
      </c>
      <c r="BQ17" s="24">
        <v>6313.7658691409997</v>
      </c>
      <c r="BR17" s="23">
        <v>6313.7658691409997</v>
      </c>
      <c r="BS17" s="24">
        <v>6313.7658691409997</v>
      </c>
      <c r="BT17" s="23">
        <v>6313.7658691409997</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110</v>
      </c>
      <c r="G18" s="87" t="s">
        <v>65</v>
      </c>
      <c r="H18" s="86" t="s">
        <v>66</v>
      </c>
      <c r="I18" s="87" t="s">
        <v>67</v>
      </c>
      <c r="J18" s="86">
        <v>2013</v>
      </c>
      <c r="K18" s="87" t="s">
        <v>95</v>
      </c>
      <c r="L18" s="86"/>
      <c r="M18" s="87" t="s">
        <v>111</v>
      </c>
      <c r="N18" s="86" t="s">
        <v>112</v>
      </c>
      <c r="O18" s="62">
        <v>221</v>
      </c>
      <c r="P18" s="61">
        <v>115.40431877899999</v>
      </c>
      <c r="Q18" s="88">
        <v>218399.57560665201</v>
      </c>
      <c r="R18" s="3"/>
      <c r="S18" s="89">
        <v>0</v>
      </c>
      <c r="T18" s="62">
        <v>0</v>
      </c>
      <c r="U18" s="104">
        <v>54.557767959999993</v>
      </c>
      <c r="V18" s="62">
        <v>54.557767959999993</v>
      </c>
      <c r="W18" s="61">
        <v>54.557767959999993</v>
      </c>
      <c r="X18" s="62">
        <v>54.557767959999993</v>
      </c>
      <c r="Y18" s="61">
        <v>54.557767959999993</v>
      </c>
      <c r="Z18" s="62">
        <v>54.557767959999993</v>
      </c>
      <c r="AA18" s="61">
        <v>54.557767959999993</v>
      </c>
      <c r="AB18" s="62">
        <v>54.557767959999993</v>
      </c>
      <c r="AC18" s="61">
        <v>54.557767959999993</v>
      </c>
      <c r="AD18" s="62">
        <v>54.557767959999993</v>
      </c>
      <c r="AE18" s="61">
        <v>54.557767959999993</v>
      </c>
      <c r="AF18" s="62">
        <v>54.557767959999993</v>
      </c>
      <c r="AG18" s="61">
        <v>54.557767959999993</v>
      </c>
      <c r="AH18" s="62">
        <v>54.557767959999993</v>
      </c>
      <c r="AI18" s="61">
        <v>54.557767959999993</v>
      </c>
      <c r="AJ18" s="62">
        <v>54.557767959999993</v>
      </c>
      <c r="AK18" s="61">
        <v>54.557767959999993</v>
      </c>
      <c r="AL18" s="62">
        <v>54.557767959999993</v>
      </c>
      <c r="AM18" s="61">
        <v>51.535647720999997</v>
      </c>
      <c r="AN18" s="62">
        <v>0</v>
      </c>
      <c r="AO18" s="61">
        <v>0</v>
      </c>
      <c r="AP18" s="62">
        <v>0</v>
      </c>
      <c r="AQ18" s="61">
        <v>0</v>
      </c>
      <c r="AR18" s="62">
        <v>0</v>
      </c>
      <c r="AS18" s="61">
        <v>0</v>
      </c>
      <c r="AT18" s="62">
        <v>0</v>
      </c>
      <c r="AU18" s="61">
        <v>0</v>
      </c>
      <c r="AV18" s="88">
        <v>0</v>
      </c>
      <c r="AW18" s="3"/>
      <c r="AX18" s="89">
        <v>0</v>
      </c>
      <c r="AY18" s="62">
        <v>0</v>
      </c>
      <c r="AZ18" s="104">
        <v>102770.799461378</v>
      </c>
      <c r="BA18" s="62">
        <v>102770.799461378</v>
      </c>
      <c r="BB18" s="61">
        <v>102770.799461378</v>
      </c>
      <c r="BC18" s="62">
        <v>102770.799461378</v>
      </c>
      <c r="BD18" s="61">
        <v>102770.799461378</v>
      </c>
      <c r="BE18" s="62">
        <v>102770.799461378</v>
      </c>
      <c r="BF18" s="61">
        <v>102770.799461378</v>
      </c>
      <c r="BG18" s="62">
        <v>102770.799461378</v>
      </c>
      <c r="BH18" s="61">
        <v>102770.799461378</v>
      </c>
      <c r="BI18" s="62">
        <v>102770.799461378</v>
      </c>
      <c r="BJ18" s="61">
        <v>102770.799461378</v>
      </c>
      <c r="BK18" s="62">
        <v>102770.799461378</v>
      </c>
      <c r="BL18" s="61">
        <v>102770.799461378</v>
      </c>
      <c r="BM18" s="62">
        <v>102770.799461378</v>
      </c>
      <c r="BN18" s="61">
        <v>102770.799461378</v>
      </c>
      <c r="BO18" s="62">
        <v>102770.799461378</v>
      </c>
      <c r="BP18" s="61">
        <v>102770.799461378</v>
      </c>
      <c r="BQ18" s="62">
        <v>102770.799461378</v>
      </c>
      <c r="BR18" s="61">
        <v>100068.25507869601</v>
      </c>
      <c r="BS18" s="62">
        <v>0</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110</v>
      </c>
      <c r="G19" s="79" t="s">
        <v>65</v>
      </c>
      <c r="H19" s="90" t="s">
        <v>66</v>
      </c>
      <c r="I19" s="79" t="s">
        <v>67</v>
      </c>
      <c r="J19" s="90">
        <v>2012</v>
      </c>
      <c r="K19" s="79" t="s">
        <v>95</v>
      </c>
      <c r="L19" s="90"/>
      <c r="M19" s="79" t="s">
        <v>111</v>
      </c>
      <c r="N19" s="90" t="s">
        <v>112</v>
      </c>
      <c r="O19" s="24">
        <v>2</v>
      </c>
      <c r="P19" s="23">
        <v>1.175374819</v>
      </c>
      <c r="Q19" s="82">
        <v>2277.9231100699999</v>
      </c>
      <c r="R19" s="3"/>
      <c r="S19" s="91">
        <v>0</v>
      </c>
      <c r="T19" s="24">
        <v>0.50126279100000004</v>
      </c>
      <c r="U19" s="104">
        <v>0.50126279100000004</v>
      </c>
      <c r="V19" s="24">
        <v>0.50126279100000004</v>
      </c>
      <c r="W19" s="23">
        <v>0.50126279100000004</v>
      </c>
      <c r="X19" s="24">
        <v>0.50126279100000004</v>
      </c>
      <c r="Y19" s="23">
        <v>0.50126279100000004</v>
      </c>
      <c r="Z19" s="24">
        <v>0.50126279100000004</v>
      </c>
      <c r="AA19" s="23">
        <v>0.50126279100000004</v>
      </c>
      <c r="AB19" s="24">
        <v>0.50126279100000004</v>
      </c>
      <c r="AC19" s="23">
        <v>0.50126279100000004</v>
      </c>
      <c r="AD19" s="24">
        <v>0.50126279100000004</v>
      </c>
      <c r="AE19" s="23">
        <v>0.50126279100000004</v>
      </c>
      <c r="AF19" s="24">
        <v>0.50126279100000004</v>
      </c>
      <c r="AG19" s="23">
        <v>0.50126279100000004</v>
      </c>
      <c r="AH19" s="24">
        <v>0.50126279100000004</v>
      </c>
      <c r="AI19" s="23">
        <v>0.50126279100000004</v>
      </c>
      <c r="AJ19" s="24">
        <v>0.50126279100000004</v>
      </c>
      <c r="AK19" s="23">
        <v>0.50126279100000004</v>
      </c>
      <c r="AL19" s="24">
        <v>0.50126279100000004</v>
      </c>
      <c r="AM19" s="23">
        <v>0.50126279100000004</v>
      </c>
      <c r="AN19" s="24">
        <v>0</v>
      </c>
      <c r="AO19" s="23">
        <v>0</v>
      </c>
      <c r="AP19" s="24">
        <v>0</v>
      </c>
      <c r="AQ19" s="23">
        <v>0</v>
      </c>
      <c r="AR19" s="24">
        <v>0</v>
      </c>
      <c r="AS19" s="23">
        <v>0</v>
      </c>
      <c r="AT19" s="24">
        <v>0</v>
      </c>
      <c r="AU19" s="23">
        <v>0</v>
      </c>
      <c r="AV19" s="82">
        <v>0</v>
      </c>
      <c r="AW19" s="3"/>
      <c r="AX19" s="91">
        <v>0</v>
      </c>
      <c r="AY19" s="24">
        <v>1103.586749091</v>
      </c>
      <c r="AZ19" s="104">
        <v>1103.586749091</v>
      </c>
      <c r="BA19" s="24">
        <v>1103.586749091</v>
      </c>
      <c r="BB19" s="23">
        <v>1103.586749091</v>
      </c>
      <c r="BC19" s="24">
        <v>1103.586749091</v>
      </c>
      <c r="BD19" s="23">
        <v>1103.586749091</v>
      </c>
      <c r="BE19" s="24">
        <v>1103.586749091</v>
      </c>
      <c r="BF19" s="23">
        <v>1103.586749091</v>
      </c>
      <c r="BG19" s="24">
        <v>1103.586749091</v>
      </c>
      <c r="BH19" s="23">
        <v>1103.586749091</v>
      </c>
      <c r="BI19" s="24">
        <v>1103.586749091</v>
      </c>
      <c r="BJ19" s="23">
        <v>1103.586749091</v>
      </c>
      <c r="BK19" s="24">
        <v>1103.586749091</v>
      </c>
      <c r="BL19" s="23">
        <v>1103.586749091</v>
      </c>
      <c r="BM19" s="24">
        <v>1103.586749091</v>
      </c>
      <c r="BN19" s="23">
        <v>1103.586749091</v>
      </c>
      <c r="BO19" s="24">
        <v>1103.586749091</v>
      </c>
      <c r="BP19" s="23">
        <v>1103.586749091</v>
      </c>
      <c r="BQ19" s="24">
        <v>1103.586749091</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98</v>
      </c>
      <c r="G20" s="87" t="s">
        <v>65</v>
      </c>
      <c r="H20" s="86" t="s">
        <v>66</v>
      </c>
      <c r="I20" s="87" t="s">
        <v>99</v>
      </c>
      <c r="J20" s="86">
        <v>2013</v>
      </c>
      <c r="K20" s="87" t="s">
        <v>95</v>
      </c>
      <c r="L20" s="86"/>
      <c r="M20" s="87" t="s">
        <v>96</v>
      </c>
      <c r="N20" s="86" t="s">
        <v>100</v>
      </c>
      <c r="O20" s="62">
        <v>154</v>
      </c>
      <c r="P20" s="61">
        <v>0</v>
      </c>
      <c r="Q20" s="88">
        <v>0</v>
      </c>
      <c r="R20" s="3"/>
      <c r="S20" s="89">
        <v>0</v>
      </c>
      <c r="T20" s="62">
        <v>0</v>
      </c>
      <c r="U20" s="104">
        <v>51.335129999999999</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27.87893</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101</v>
      </c>
      <c r="G21" s="79" t="s">
        <v>65</v>
      </c>
      <c r="H21" s="90" t="s">
        <v>66</v>
      </c>
      <c r="I21" s="79" t="s">
        <v>99</v>
      </c>
      <c r="J21" s="90">
        <v>2013</v>
      </c>
      <c r="K21" s="79" t="s">
        <v>95</v>
      </c>
      <c r="L21" s="90"/>
      <c r="M21" s="79" t="s">
        <v>96</v>
      </c>
      <c r="N21" s="90" t="s">
        <v>100</v>
      </c>
      <c r="O21" s="24">
        <v>140</v>
      </c>
      <c r="P21" s="23">
        <v>0</v>
      </c>
      <c r="Q21" s="82">
        <v>0</v>
      </c>
      <c r="R21" s="3"/>
      <c r="S21" s="91">
        <v>0</v>
      </c>
      <c r="T21" s="24">
        <v>0</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71</v>
      </c>
      <c r="G22" s="87" t="s">
        <v>65</v>
      </c>
      <c r="H22" s="86" t="s">
        <v>66</v>
      </c>
      <c r="I22" s="87" t="s">
        <v>67</v>
      </c>
      <c r="J22" s="86">
        <v>2013</v>
      </c>
      <c r="K22" s="87" t="s">
        <v>95</v>
      </c>
      <c r="L22" s="86"/>
      <c r="M22" s="87" t="s">
        <v>96</v>
      </c>
      <c r="N22" s="86" t="s">
        <v>70</v>
      </c>
      <c r="O22" s="62">
        <v>7.5760476285304273E-2</v>
      </c>
      <c r="P22" s="61">
        <v>9.9830415022740347E-3</v>
      </c>
      <c r="Q22" s="88">
        <v>69.819212373971212</v>
      </c>
      <c r="R22" s="3"/>
      <c r="S22" s="89">
        <v>0</v>
      </c>
      <c r="T22" s="62">
        <v>0</v>
      </c>
      <c r="U22" s="61">
        <v>4.7289121688975679E-3</v>
      </c>
      <c r="V22" s="62">
        <v>4.7289121688975679E-3</v>
      </c>
      <c r="W22" s="61">
        <v>4.7289121688975679E-3</v>
      </c>
      <c r="X22" s="62">
        <v>4.7289121688975679E-3</v>
      </c>
      <c r="Y22" s="61">
        <v>2.6272113362645921E-3</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33.093488958531836</v>
      </c>
      <c r="BA22" s="62">
        <v>33.093488958531836</v>
      </c>
      <c r="BB22" s="61">
        <v>33.093488958531836</v>
      </c>
      <c r="BC22" s="62">
        <v>33.093488958531836</v>
      </c>
      <c r="BD22" s="61">
        <v>17.875979984298127</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6">
        <f t="shared" si="0"/>
        <v>17</v>
      </c>
      <c r="D23" s="97" t="s">
        <v>46</v>
      </c>
      <c r="E23" s="80" t="s">
        <v>63</v>
      </c>
      <c r="F23" s="97" t="s">
        <v>110</v>
      </c>
      <c r="G23" s="80" t="s">
        <v>65</v>
      </c>
      <c r="H23" s="97" t="s">
        <v>66</v>
      </c>
      <c r="I23" s="80" t="s">
        <v>67</v>
      </c>
      <c r="J23" s="97">
        <v>2012</v>
      </c>
      <c r="K23" s="80" t="s">
        <v>95</v>
      </c>
      <c r="L23" s="97"/>
      <c r="M23" s="80" t="s">
        <v>111</v>
      </c>
      <c r="N23" s="97" t="s">
        <v>112</v>
      </c>
      <c r="O23" s="29">
        <v>0.10822925183614897</v>
      </c>
      <c r="P23" s="28">
        <v>5.0989879153547024E-2</v>
      </c>
      <c r="Q23" s="83">
        <v>92.070877633779787</v>
      </c>
      <c r="R23" s="3"/>
      <c r="S23" s="98">
        <v>0</v>
      </c>
      <c r="T23" s="29">
        <v>2.2091457400461666E-2</v>
      </c>
      <c r="U23" s="28">
        <v>2.2091457400461666E-2</v>
      </c>
      <c r="V23" s="29">
        <v>2.2091457400461666E-2</v>
      </c>
      <c r="W23" s="28">
        <v>2.2091457400461666E-2</v>
      </c>
      <c r="X23" s="29">
        <v>2.2091457400461666E-2</v>
      </c>
      <c r="Y23" s="28">
        <v>2.2091457400461666E-2</v>
      </c>
      <c r="Z23" s="29">
        <v>2.2091457400461666E-2</v>
      </c>
      <c r="AA23" s="28">
        <v>2.2091457400461666E-2</v>
      </c>
      <c r="AB23" s="29">
        <v>2.2091457400461666E-2</v>
      </c>
      <c r="AC23" s="28">
        <v>2.2091457400461666E-2</v>
      </c>
      <c r="AD23" s="29">
        <v>2.2091457400461666E-2</v>
      </c>
      <c r="AE23" s="28">
        <v>2.2091457400461666E-2</v>
      </c>
      <c r="AF23" s="29">
        <v>2.2091457400461666E-2</v>
      </c>
      <c r="AG23" s="28">
        <v>2.2091457400461666E-2</v>
      </c>
      <c r="AH23" s="29">
        <v>2.2091457400461666E-2</v>
      </c>
      <c r="AI23" s="28">
        <v>2.2091457400461666E-2</v>
      </c>
      <c r="AJ23" s="29">
        <v>2.2091457400461666E-2</v>
      </c>
      <c r="AK23" s="28">
        <v>2.2091457400461666E-2</v>
      </c>
      <c r="AL23" s="29">
        <v>2.2091457400461666E-2</v>
      </c>
      <c r="AM23" s="28">
        <v>1.8987953884307539E-2</v>
      </c>
      <c r="AN23" s="29">
        <v>0</v>
      </c>
      <c r="AO23" s="28">
        <v>0</v>
      </c>
      <c r="AP23" s="29">
        <v>0</v>
      </c>
      <c r="AQ23" s="28">
        <v>0</v>
      </c>
      <c r="AR23" s="29">
        <v>0</v>
      </c>
      <c r="AS23" s="28">
        <v>0</v>
      </c>
      <c r="AT23" s="29">
        <v>0</v>
      </c>
      <c r="AU23" s="28">
        <v>0</v>
      </c>
      <c r="AV23" s="83">
        <v>0</v>
      </c>
      <c r="AW23" s="3"/>
      <c r="AX23" s="98">
        <v>0</v>
      </c>
      <c r="AY23" s="29">
        <v>44.914841850291843</v>
      </c>
      <c r="AZ23" s="105">
        <v>44.914841850291843</v>
      </c>
      <c r="BA23" s="29">
        <v>44.914841850291843</v>
      </c>
      <c r="BB23" s="28">
        <v>44.914841850291843</v>
      </c>
      <c r="BC23" s="29">
        <v>44.914841850291843</v>
      </c>
      <c r="BD23" s="28">
        <v>44.914841850291843</v>
      </c>
      <c r="BE23" s="29">
        <v>44.914841850291843</v>
      </c>
      <c r="BF23" s="28">
        <v>44.914841850291843</v>
      </c>
      <c r="BG23" s="29">
        <v>44.914841850291843</v>
      </c>
      <c r="BH23" s="28">
        <v>44.914841850291843</v>
      </c>
      <c r="BI23" s="29">
        <v>44.914841850291843</v>
      </c>
      <c r="BJ23" s="28">
        <v>44.914841850291843</v>
      </c>
      <c r="BK23" s="29">
        <v>44.914841850291843</v>
      </c>
      <c r="BL23" s="28">
        <v>44.914841850291843</v>
      </c>
      <c r="BM23" s="29">
        <v>44.914841850291843</v>
      </c>
      <c r="BN23" s="28">
        <v>44.914841850291843</v>
      </c>
      <c r="BO23" s="29">
        <v>44.914841850291843</v>
      </c>
      <c r="BP23" s="28">
        <v>44.914841850291843</v>
      </c>
      <c r="BQ23" s="29">
        <v>41.804128866626144</v>
      </c>
      <c r="BR23" s="28">
        <v>0</v>
      </c>
      <c r="BS23" s="29">
        <v>0</v>
      </c>
      <c r="BT23" s="28">
        <v>0</v>
      </c>
      <c r="BU23" s="29">
        <v>0</v>
      </c>
      <c r="BV23" s="28">
        <v>0</v>
      </c>
      <c r="BW23" s="29">
        <v>0</v>
      </c>
      <c r="BX23" s="28">
        <v>0</v>
      </c>
      <c r="BY23" s="29">
        <v>0</v>
      </c>
      <c r="BZ23" s="28">
        <v>0</v>
      </c>
      <c r="CA23" s="83">
        <v>0</v>
      </c>
      <c r="CB23" s="14"/>
    </row>
    <row r="24" spans="2:80" s="9" customFormat="1" ht="6"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8"/>
    </row>
    <row r="25" spans="2:80" x14ac:dyDescent="0.25">
      <c r="B25" s="2"/>
      <c r="C25" s="4" t="s">
        <v>11</v>
      </c>
      <c r="D25" s="96"/>
      <c r="E25" s="96"/>
      <c r="F25" s="96"/>
      <c r="G25" s="96"/>
      <c r="H25" s="96"/>
      <c r="I25" s="96"/>
      <c r="J25" s="96"/>
      <c r="K25" s="96"/>
      <c r="L25" s="96"/>
      <c r="M25" s="96"/>
      <c r="N25" s="96"/>
      <c r="O25" s="96"/>
      <c r="P25" s="10">
        <f>SUM(P$7:P23)</f>
        <v>582.20882444565586</v>
      </c>
      <c r="Q25" s="10">
        <f>SUM(Q$7:Q23)</f>
        <v>2668473.3507787962</v>
      </c>
      <c r="R25" s="3"/>
      <c r="S25" s="10">
        <f>SUM(S$7:S23)</f>
        <v>0</v>
      </c>
      <c r="T25" s="10">
        <f>SUM(T$7:T23)</f>
        <v>18.090309333400459</v>
      </c>
      <c r="U25" s="10">
        <f>SUM(U$7:U23)</f>
        <v>475.84353731956929</v>
      </c>
      <c r="V25" s="10">
        <f>SUM(V$7:V23)</f>
        <v>419.26427478856931</v>
      </c>
      <c r="W25" s="10">
        <f>SUM(W$7:W23)</f>
        <v>416.64725616656926</v>
      </c>
      <c r="X25" s="10">
        <f>SUM(X$7:X23)</f>
        <v>387.29793235056928</v>
      </c>
      <c r="Y25" s="10">
        <f>SUM(Y$7:Y23)</f>
        <v>286.14851862773668</v>
      </c>
      <c r="Z25" s="10">
        <f>SUM(Z$7:Z23)</f>
        <v>272.65371138040041</v>
      </c>
      <c r="AA25" s="10">
        <f>SUM(AA$7:AA23)</f>
        <v>272.65371138040041</v>
      </c>
      <c r="AB25" s="10">
        <f>SUM(AB$7:AB23)</f>
        <v>272.49867170740043</v>
      </c>
      <c r="AC25" s="10">
        <f>SUM(AC$7:AC23)</f>
        <v>252.01445324740041</v>
      </c>
      <c r="AD25" s="10">
        <f>SUM(AD$7:AD23)</f>
        <v>221.86400513240045</v>
      </c>
      <c r="AE25" s="10">
        <f>SUM(AE$7:AE23)</f>
        <v>195.37232578940041</v>
      </c>
      <c r="AF25" s="10">
        <f>SUM(AF$7:AF23)</f>
        <v>189.64077844540043</v>
      </c>
      <c r="AG25" s="10">
        <f>SUM(AG$7:AG23)</f>
        <v>79.783315935400452</v>
      </c>
      <c r="AH25" s="10">
        <f>SUM(AH$7:AH23)</f>
        <v>76.613208223400463</v>
      </c>
      <c r="AI25" s="10">
        <f>SUM(AI$7:AI23)</f>
        <v>67.842310626400462</v>
      </c>
      <c r="AJ25" s="10">
        <f>SUM(AJ$7:AJ23)</f>
        <v>66.467500353400453</v>
      </c>
      <c r="AK25" s="10">
        <f>SUM(AK$7:AK23)</f>
        <v>60.808926063400456</v>
      </c>
      <c r="AL25" s="10">
        <f>SUM(AL$7:AL23)</f>
        <v>59.422066415400458</v>
      </c>
      <c r="AM25" s="10">
        <f>SUM(AM$7:AM23)</f>
        <v>56.396842672884304</v>
      </c>
      <c r="AN25" s="10">
        <f>SUM(AN$7:AN23)</f>
        <v>4.3409442069999997</v>
      </c>
      <c r="AO25" s="10">
        <f>SUM(AO$7:AO23)</f>
        <v>0.85640899800000003</v>
      </c>
      <c r="AP25" s="10">
        <f>SUM(AP$7:AP23)</f>
        <v>0</v>
      </c>
      <c r="AQ25" s="10">
        <f>SUM(AQ$7:AQ23)</f>
        <v>0</v>
      </c>
      <c r="AR25" s="10">
        <f>SUM(AR$7:AR23)</f>
        <v>0</v>
      </c>
      <c r="AS25" s="10">
        <f>SUM(AS$7:AS23)</f>
        <v>0</v>
      </c>
      <c r="AT25" s="10">
        <f>SUM(AT$7:AT23)</f>
        <v>0</v>
      </c>
      <c r="AU25" s="10">
        <f>SUM(AU$7:AU23)</f>
        <v>0</v>
      </c>
      <c r="AV25" s="10">
        <f>SUM(AV$7:AV23)</f>
        <v>0</v>
      </c>
      <c r="AW25" s="3"/>
      <c r="AX25" s="10">
        <f>SUM(AX$7:AX23)</f>
        <v>0</v>
      </c>
      <c r="AY25" s="10">
        <f>SUM(AY$7:AY23)</f>
        <v>107584.38436929628</v>
      </c>
      <c r="AZ25" s="10">
        <f>SUM(AZ$7:AZ23)</f>
        <v>2019838.9392132927</v>
      </c>
      <c r="BA25" s="10">
        <f>SUM(BA$7:BA23)</f>
        <v>2017002.396168038</v>
      </c>
      <c r="BB25" s="10">
        <f>SUM(BB$7:BB23)</f>
        <v>2002141.9875736008</v>
      </c>
      <c r="BC25" s="10">
        <f>SUM(BC$7:BC23)</f>
        <v>1877557.0857939285</v>
      </c>
      <c r="BD25" s="10">
        <f>SUM(BD$7:BD23)</f>
        <v>1499162.9456851196</v>
      </c>
      <c r="BE25" s="10">
        <f>SUM(BE$7:BE23)</f>
        <v>1423442.3445533882</v>
      </c>
      <c r="BF25" s="10">
        <f>SUM(BF$7:BF23)</f>
        <v>1423442.3445533882</v>
      </c>
      <c r="BG25" s="10">
        <f>SUM(BG$7:BG23)</f>
        <v>1421610.0622891861</v>
      </c>
      <c r="BH25" s="10">
        <f>SUM(BH$7:BH23)</f>
        <v>1311051.2980621955</v>
      </c>
      <c r="BI25" s="10">
        <f>SUM(BI$7:BI23)</f>
        <v>1170609.5393693503</v>
      </c>
      <c r="BJ25" s="10">
        <f>SUM(BJ$7:BJ23)</f>
        <v>1032857.6918785474</v>
      </c>
      <c r="BK25" s="10">
        <f>SUM(BK$7:BK23)</f>
        <v>981411.76258213632</v>
      </c>
      <c r="BL25" s="10">
        <f>SUM(BL$7:BL23)</f>
        <v>423356.3463202503</v>
      </c>
      <c r="BM25" s="10">
        <f>SUM(BM$7:BM23)</f>
        <v>411768.69123800931</v>
      </c>
      <c r="BN25" s="10">
        <f>SUM(BN$7:BN23)</f>
        <v>343095.26753195428</v>
      </c>
      <c r="BO25" s="10">
        <f>SUM(BO$7:BO23)</f>
        <v>307310.19966650929</v>
      </c>
      <c r="BP25" s="10">
        <f>SUM(BP$7:BP23)</f>
        <v>163155.24148857628</v>
      </c>
      <c r="BQ25" s="10">
        <f>SUM(BQ$7:BQ23)</f>
        <v>143482.1998306126</v>
      </c>
      <c r="BR25" s="10">
        <f>SUM(BR$7:BR23)</f>
        <v>139634.26456997299</v>
      </c>
      <c r="BS25" s="10">
        <f>SUM(BS$7:BS23)</f>
        <v>39566.009491277</v>
      </c>
      <c r="BT25" s="10">
        <f>SUM(BT$7:BT23)</f>
        <v>6313.7658691409997</v>
      </c>
      <c r="BU25" s="10">
        <f>SUM(BU$7:BU23)</f>
        <v>0</v>
      </c>
      <c r="BV25" s="10">
        <f>SUM(BV$7:BV23)</f>
        <v>0</v>
      </c>
      <c r="BW25" s="10">
        <f>SUM(BW$7:BW23)</f>
        <v>0</v>
      </c>
      <c r="BX25" s="10">
        <f>SUM(BX$7:BX23)</f>
        <v>0</v>
      </c>
      <c r="BY25" s="10">
        <f>SUM(BY$7:BY23)</f>
        <v>0</v>
      </c>
      <c r="BZ25" s="10">
        <f>SUM(BZ$7:BZ23)</f>
        <v>0</v>
      </c>
      <c r="CA25" s="10">
        <f>SUM(CA$7:CA23)</f>
        <v>0</v>
      </c>
      <c r="CB25" s="14"/>
    </row>
    <row r="26" spans="2:80" x14ac:dyDescent="0.25">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5"/>
    </row>
    <row r="28" spans="2:80" x14ac:dyDescent="0.25">
      <c r="U28" s="103">
        <f>U18+U19+U23</f>
        <v>55.081122208400458</v>
      </c>
      <c r="V28" s="103">
        <f t="shared" ref="V28:AD28" si="1">V18+V19+V23</f>
        <v>55.081122208400458</v>
      </c>
      <c r="W28" s="103">
        <f t="shared" si="1"/>
        <v>55.081122208400458</v>
      </c>
      <c r="X28" s="103">
        <f t="shared" si="1"/>
        <v>55.081122208400458</v>
      </c>
      <c r="Y28" s="103">
        <f t="shared" si="1"/>
        <v>55.081122208400458</v>
      </c>
      <c r="Z28" s="103">
        <f t="shared" si="1"/>
        <v>55.081122208400458</v>
      </c>
      <c r="AA28" s="103">
        <f t="shared" si="1"/>
        <v>55.081122208400458</v>
      </c>
      <c r="AB28" s="103">
        <f t="shared" si="1"/>
        <v>55.081122208400458</v>
      </c>
      <c r="AC28" s="103">
        <f t="shared" si="1"/>
        <v>55.081122208400458</v>
      </c>
      <c r="AD28" s="103">
        <f t="shared" si="1"/>
        <v>55.081122208400458</v>
      </c>
      <c r="AY28" s="5" t="s">
        <v>110</v>
      </c>
      <c r="AZ28" s="103">
        <f>AZ18+AZ19+AZ23</f>
        <v>103919.30105231929</v>
      </c>
      <c r="BA28" s="103">
        <f t="shared" ref="BA28:BI28" si="2">BA18+BA19+BA23</f>
        <v>103919.30105231929</v>
      </c>
      <c r="BB28" s="103">
        <f t="shared" si="2"/>
        <v>103919.30105231929</v>
      </c>
      <c r="BC28" s="103">
        <f t="shared" si="2"/>
        <v>103919.30105231929</v>
      </c>
      <c r="BD28" s="103">
        <f t="shared" si="2"/>
        <v>103919.30105231929</v>
      </c>
      <c r="BE28" s="103">
        <f t="shared" si="2"/>
        <v>103919.30105231929</v>
      </c>
      <c r="BF28" s="103">
        <f t="shared" si="2"/>
        <v>103919.30105231929</v>
      </c>
      <c r="BG28" s="103">
        <f t="shared" si="2"/>
        <v>103919.30105231929</v>
      </c>
      <c r="BH28" s="103">
        <f t="shared" si="2"/>
        <v>103919.30105231929</v>
      </c>
      <c r="BI28" s="103">
        <f t="shared" si="2"/>
        <v>103919.30105231929</v>
      </c>
    </row>
    <row r="29" spans="2:80" x14ac:dyDescent="0.25">
      <c r="U29" s="107">
        <f>U10+U11</f>
        <v>200.11294692299998</v>
      </c>
      <c r="V29" s="103">
        <f t="shared" ref="V29:AD29" si="3">V10+V11</f>
        <v>199.27900223499998</v>
      </c>
      <c r="W29" s="103">
        <f t="shared" si="3"/>
        <v>198.561091694</v>
      </c>
      <c r="X29" s="103">
        <f t="shared" si="3"/>
        <v>184.55733582899998</v>
      </c>
      <c r="Y29" s="103">
        <f t="shared" si="3"/>
        <v>170.977653541</v>
      </c>
      <c r="Z29" s="103">
        <f t="shared" si="3"/>
        <v>164.958393809</v>
      </c>
      <c r="AA29" s="103">
        <f t="shared" si="3"/>
        <v>164.958393809</v>
      </c>
      <c r="AB29" s="103">
        <f t="shared" si="3"/>
        <v>164.958393809</v>
      </c>
      <c r="AC29" s="103">
        <f t="shared" si="3"/>
        <v>146.687823197</v>
      </c>
      <c r="AD29" s="103">
        <f t="shared" si="3"/>
        <v>116.537375082</v>
      </c>
      <c r="AY29" s="5" t="s">
        <v>83</v>
      </c>
      <c r="AZ29" s="103">
        <f>AZ10+AZ11</f>
        <v>1101348.8956876239</v>
      </c>
      <c r="BA29" s="103">
        <f t="shared" ref="BA29:BI29" si="4">BA10+BA11</f>
        <v>1098736.3542377739</v>
      </c>
      <c r="BB29" s="103">
        <f t="shared" si="4"/>
        <v>1096487.3185823639</v>
      </c>
      <c r="BC29" s="103">
        <f t="shared" si="4"/>
        <v>1052961.3292056599</v>
      </c>
      <c r="BD29" s="103">
        <f t="shared" si="4"/>
        <v>1010469.888417155</v>
      </c>
      <c r="BE29" s="103">
        <f t="shared" si="4"/>
        <v>987230.73534508795</v>
      </c>
      <c r="BF29" s="103">
        <f t="shared" si="4"/>
        <v>987230.73534508795</v>
      </c>
      <c r="BG29" s="103">
        <f t="shared" si="4"/>
        <v>985649.72074405593</v>
      </c>
      <c r="BH29" s="103">
        <f t="shared" si="4"/>
        <v>913513.24863251601</v>
      </c>
      <c r="BI29" s="103">
        <f t="shared" si="4"/>
        <v>773071.48993967101</v>
      </c>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3 S7:AV23 AX7:CA23">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50"/>
  <sheetViews>
    <sheetView tabSelected="1" zoomScale="75" zoomScaleNormal="75" workbookViewId="0">
      <pane ySplit="6" topLeftCell="A19" activePane="bottomLeft" state="frozen"/>
      <selection pane="bottomLeft" activeCell="AX33" sqref="AX33"/>
    </sheetView>
  </sheetViews>
  <sheetFormatPr defaultRowHeight="15" x14ac:dyDescent="0.25"/>
  <cols>
    <col min="1" max="2" width="2.7109375" style="5" customWidth="1"/>
    <col min="3" max="3" width="4.7109375" style="5" customWidth="1"/>
    <col min="4" max="4" width="9.140625" style="5"/>
    <col min="5" max="5" width="16.85546875" style="5" bestFit="1" customWidth="1"/>
    <col min="6" max="6" width="35.5703125" style="5" bestFit="1" customWidth="1"/>
    <col min="7" max="7" width="4.7109375" style="5" hidden="1" customWidth="1"/>
    <col min="8" max="8" width="6.7109375" style="5" hidden="1" customWidth="1"/>
    <col min="9" max="9" width="12.7109375" style="5" hidden="1" customWidth="1"/>
    <col min="10" max="10" width="16.7109375" style="5" hidden="1" customWidth="1"/>
    <col min="11" max="11" width="13.7109375" style="5" hidden="1" customWidth="1"/>
    <col min="12" max="13" width="6.7109375" style="5" hidden="1" customWidth="1"/>
    <col min="14" max="14" width="0" style="5" hidden="1" customWidth="1"/>
    <col min="15" max="15" width="12.7109375" style="5" hidden="1" customWidth="1"/>
    <col min="16" max="16" width="0" style="5" hidden="1" customWidth="1"/>
    <col min="17" max="17" width="10.42578125" style="5" hidden="1" customWidth="1"/>
    <col min="18" max="18" width="1.140625" style="5" customWidth="1"/>
    <col min="19" max="20" width="3.28515625" style="5" customWidth="1"/>
    <col min="21" max="21" width="3.5703125" style="5" customWidth="1"/>
    <col min="22" max="22" width="6.42578125" style="5" bestFit="1" customWidth="1"/>
    <col min="23" max="31" width="4.7109375" style="5" customWidth="1"/>
    <col min="32" max="40" width="4.7109375" style="5" hidden="1" customWidth="1"/>
    <col min="41" max="41" width="3.5703125" style="5" hidden="1" customWidth="1"/>
    <col min="42" max="48" width="3.28515625" style="5" hidden="1" customWidth="1"/>
    <col min="49" max="49" width="1.140625" style="5" customWidth="1"/>
    <col min="50" max="50" width="6.42578125" style="5" customWidth="1"/>
    <col min="51" max="51" width="7.5703125" style="5" customWidth="1"/>
    <col min="52" max="52" width="8.7109375" style="5" customWidth="1"/>
    <col min="53" max="62" width="10.42578125" style="5" customWidth="1"/>
    <col min="63" max="68" width="10.42578125" style="5" hidden="1" customWidth="1"/>
    <col min="69" max="72" width="8.7109375" style="5" hidden="1" customWidth="1"/>
    <col min="73" max="73" width="7.5703125" style="5" hidden="1" customWidth="1"/>
    <col min="74"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6" si="0">C6+1</f>
        <v>1</v>
      </c>
      <c r="D7" s="84" t="s">
        <v>46</v>
      </c>
      <c r="E7" s="78" t="s">
        <v>79</v>
      </c>
      <c r="F7" s="84" t="s">
        <v>80</v>
      </c>
      <c r="G7" s="78" t="s">
        <v>65</v>
      </c>
      <c r="H7" s="84" t="s">
        <v>113</v>
      </c>
      <c r="I7" s="78" t="s">
        <v>67</v>
      </c>
      <c r="J7" s="84">
        <v>2014</v>
      </c>
      <c r="K7" s="78" t="s">
        <v>95</v>
      </c>
      <c r="L7" s="84"/>
      <c r="M7" s="78" t="s">
        <v>114</v>
      </c>
      <c r="N7" s="84" t="s">
        <v>82</v>
      </c>
      <c r="O7" s="20">
        <v>143</v>
      </c>
      <c r="P7" s="19">
        <v>140.7856635</v>
      </c>
      <c r="Q7" s="81">
        <v>505894.8861</v>
      </c>
      <c r="R7" s="3"/>
      <c r="S7" s="85">
        <v>0</v>
      </c>
      <c r="T7" s="20">
        <v>0</v>
      </c>
      <c r="U7" s="19">
        <v>0</v>
      </c>
      <c r="V7" s="106">
        <v>140.7856635</v>
      </c>
      <c r="W7" s="19">
        <v>136.15549290000001</v>
      </c>
      <c r="X7" s="20">
        <v>127.26691370000002</v>
      </c>
      <c r="Y7" s="19">
        <v>62.786627879999998</v>
      </c>
      <c r="Z7" s="20">
        <v>62.786627879999998</v>
      </c>
      <c r="AA7" s="19">
        <v>62.786627879999998</v>
      </c>
      <c r="AB7" s="20">
        <v>62.786627879999998</v>
      </c>
      <c r="AC7" s="19">
        <v>62.786627879999998</v>
      </c>
      <c r="AD7" s="20">
        <v>62.786627879999998</v>
      </c>
      <c r="AE7" s="19">
        <v>62.786627879999998</v>
      </c>
      <c r="AF7" s="20">
        <v>62.446593620000002</v>
      </c>
      <c r="AG7" s="19">
        <v>33.356176820000002</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106">
        <v>505894.8861</v>
      </c>
      <c r="BB7" s="19">
        <v>488718.99550000002</v>
      </c>
      <c r="BC7" s="20">
        <v>452858.1372</v>
      </c>
      <c r="BD7" s="19">
        <v>232134.71030000001</v>
      </c>
      <c r="BE7" s="20">
        <v>232134.71030000001</v>
      </c>
      <c r="BF7" s="19">
        <v>232134.71030000001</v>
      </c>
      <c r="BG7" s="20">
        <v>232134.71030000001</v>
      </c>
      <c r="BH7" s="19">
        <v>232134.71030000001</v>
      </c>
      <c r="BI7" s="20">
        <v>232134.71030000001</v>
      </c>
      <c r="BJ7" s="19">
        <v>232134.71030000001</v>
      </c>
      <c r="BK7" s="20">
        <v>228999.24350000001</v>
      </c>
      <c r="BL7" s="19">
        <v>114172.4169</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79</v>
      </c>
      <c r="F8" s="86" t="s">
        <v>92</v>
      </c>
      <c r="G8" s="87" t="s">
        <v>65</v>
      </c>
      <c r="H8" s="86" t="s">
        <v>113</v>
      </c>
      <c r="I8" s="87" t="s">
        <v>67</v>
      </c>
      <c r="J8" s="86">
        <v>2011</v>
      </c>
      <c r="K8" s="87" t="s">
        <v>95</v>
      </c>
      <c r="L8" s="86"/>
      <c r="M8" s="87" t="s">
        <v>114</v>
      </c>
      <c r="N8" s="86" t="s">
        <v>97</v>
      </c>
      <c r="O8" s="62">
        <v>1</v>
      </c>
      <c r="P8" s="61">
        <v>0.24677522499999999</v>
      </c>
      <c r="Q8" s="88">
        <v>4888.1624760000004</v>
      </c>
      <c r="R8" s="3"/>
      <c r="S8" s="89">
        <v>0.24677522499999999</v>
      </c>
      <c r="T8" s="62">
        <v>0.24677522499999999</v>
      </c>
      <c r="U8" s="61">
        <v>0.24677522499999999</v>
      </c>
      <c r="V8" s="104">
        <v>0.24677522499999999</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1222.0406190000001</v>
      </c>
      <c r="AY8" s="62">
        <v>1222.0406190000001</v>
      </c>
      <c r="AZ8" s="61">
        <v>1222.0406190000001</v>
      </c>
      <c r="BA8" s="104">
        <v>1222.0406190000001</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79</v>
      </c>
      <c r="F9" s="90" t="s">
        <v>92</v>
      </c>
      <c r="G9" s="79" t="s">
        <v>65</v>
      </c>
      <c r="H9" s="90" t="s">
        <v>113</v>
      </c>
      <c r="I9" s="79" t="s">
        <v>67</v>
      </c>
      <c r="J9" s="90">
        <v>2013</v>
      </c>
      <c r="K9" s="79" t="s">
        <v>95</v>
      </c>
      <c r="L9" s="90"/>
      <c r="M9" s="79" t="s">
        <v>114</v>
      </c>
      <c r="N9" s="90" t="s">
        <v>97</v>
      </c>
      <c r="O9" s="24">
        <v>1</v>
      </c>
      <c r="P9" s="23">
        <v>5.8450300000000002E-3</v>
      </c>
      <c r="Q9" s="82">
        <v>64.270189810000005</v>
      </c>
      <c r="R9" s="3"/>
      <c r="S9" s="91">
        <v>0</v>
      </c>
      <c r="T9" s="24">
        <v>0</v>
      </c>
      <c r="U9" s="23">
        <v>5.8450300000000002E-3</v>
      </c>
      <c r="V9" s="104">
        <v>5.8450300000000002E-3</v>
      </c>
      <c r="W9" s="23">
        <v>5.8450300000000002E-3</v>
      </c>
      <c r="X9" s="24">
        <v>5.8450300000000002E-3</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32.135094899999999</v>
      </c>
      <c r="BA9" s="104">
        <v>32.135094899999999</v>
      </c>
      <c r="BB9" s="23">
        <v>32.135094899999999</v>
      </c>
      <c r="BC9" s="24">
        <v>32.135094899999999</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79</v>
      </c>
      <c r="F10" s="86" t="s">
        <v>92</v>
      </c>
      <c r="G10" s="87" t="s">
        <v>65</v>
      </c>
      <c r="H10" s="86" t="s">
        <v>113</v>
      </c>
      <c r="I10" s="87" t="s">
        <v>67</v>
      </c>
      <c r="J10" s="86">
        <v>2014</v>
      </c>
      <c r="K10" s="87" t="s">
        <v>95</v>
      </c>
      <c r="L10" s="86"/>
      <c r="M10" s="87" t="s">
        <v>114</v>
      </c>
      <c r="N10" s="86" t="s">
        <v>97</v>
      </c>
      <c r="O10" s="62">
        <v>1</v>
      </c>
      <c r="P10" s="61">
        <v>13.36693052</v>
      </c>
      <c r="Q10" s="88">
        <v>65273.570059999998</v>
      </c>
      <c r="R10" s="3"/>
      <c r="S10" s="89">
        <v>0</v>
      </c>
      <c r="T10" s="62">
        <v>0</v>
      </c>
      <c r="U10" s="61">
        <v>0</v>
      </c>
      <c r="V10" s="104">
        <v>13.36693052</v>
      </c>
      <c r="W10" s="61">
        <v>13.36693052</v>
      </c>
      <c r="X10" s="62">
        <v>13.36693052</v>
      </c>
      <c r="Y10" s="61">
        <v>13.36693052</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0</v>
      </c>
      <c r="BA10" s="104">
        <v>65273.570059999998</v>
      </c>
      <c r="BB10" s="61">
        <v>65273.570059999998</v>
      </c>
      <c r="BC10" s="62">
        <v>65273.570059999998</v>
      </c>
      <c r="BD10" s="61">
        <v>65273.570059999998</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79</v>
      </c>
      <c r="F11" s="90" t="s">
        <v>87</v>
      </c>
      <c r="G11" s="79" t="s">
        <v>65</v>
      </c>
      <c r="H11" s="90" t="s">
        <v>113</v>
      </c>
      <c r="I11" s="79" t="s">
        <v>67</v>
      </c>
      <c r="J11" s="90">
        <v>2014</v>
      </c>
      <c r="K11" s="79" t="s">
        <v>95</v>
      </c>
      <c r="L11" s="90"/>
      <c r="M11" s="79" t="s">
        <v>114</v>
      </c>
      <c r="N11" s="90" t="s">
        <v>69</v>
      </c>
      <c r="O11" s="24">
        <v>1</v>
      </c>
      <c r="P11" s="23">
        <v>6.6888249120000003</v>
      </c>
      <c r="Q11" s="82">
        <v>25246.446599999999</v>
      </c>
      <c r="R11" s="3"/>
      <c r="S11" s="91">
        <v>0</v>
      </c>
      <c r="T11" s="24">
        <v>0</v>
      </c>
      <c r="U11" s="23">
        <v>0</v>
      </c>
      <c r="V11" s="24">
        <v>6.6888249120000003</v>
      </c>
      <c r="W11" s="23">
        <v>6.6888249120000003</v>
      </c>
      <c r="X11" s="24">
        <v>6.6888249120000003</v>
      </c>
      <c r="Y11" s="23">
        <v>6.6888249120000003</v>
      </c>
      <c r="Z11" s="24">
        <v>6.6888249120000003</v>
      </c>
      <c r="AA11" s="23">
        <v>6.6888249120000003</v>
      </c>
      <c r="AB11" s="24">
        <v>6.6888249120000003</v>
      </c>
      <c r="AC11" s="23">
        <v>6.6888249120000003</v>
      </c>
      <c r="AD11" s="24">
        <v>2.909202912</v>
      </c>
      <c r="AE11" s="23">
        <v>2.909202912</v>
      </c>
      <c r="AF11" s="24">
        <v>1.8336779999999999</v>
      </c>
      <c r="AG11" s="23">
        <v>1.8336779999999999</v>
      </c>
      <c r="AH11" s="24">
        <v>1.8336779999999999</v>
      </c>
      <c r="AI11" s="23">
        <v>1.8336779999999999</v>
      </c>
      <c r="AJ11" s="24">
        <v>1.8045720000000001</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0</v>
      </c>
      <c r="BA11" s="104">
        <v>25246.446599999999</v>
      </c>
      <c r="BB11" s="23">
        <v>25246.446599999999</v>
      </c>
      <c r="BC11" s="24">
        <v>25246.446599999999</v>
      </c>
      <c r="BD11" s="23">
        <v>25246.446599999999</v>
      </c>
      <c r="BE11" s="24">
        <v>25246.446599999999</v>
      </c>
      <c r="BF11" s="23">
        <v>25246.446599999999</v>
      </c>
      <c r="BG11" s="24">
        <v>25246.446599999999</v>
      </c>
      <c r="BH11" s="23">
        <v>25246.446599999999</v>
      </c>
      <c r="BI11" s="24">
        <v>12754.059600000001</v>
      </c>
      <c r="BJ11" s="23">
        <v>12754.059600000001</v>
      </c>
      <c r="BK11" s="24">
        <v>6060.6629999999996</v>
      </c>
      <c r="BL11" s="23">
        <v>6060.6629999999996</v>
      </c>
      <c r="BM11" s="24">
        <v>6060.6629999999996</v>
      </c>
      <c r="BN11" s="23">
        <v>6060.6629999999996</v>
      </c>
      <c r="BO11" s="24">
        <v>5964.4620000000004</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79</v>
      </c>
      <c r="F12" s="86" t="s">
        <v>83</v>
      </c>
      <c r="G12" s="87" t="s">
        <v>65</v>
      </c>
      <c r="H12" s="86" t="s">
        <v>113</v>
      </c>
      <c r="I12" s="87" t="s">
        <v>67</v>
      </c>
      <c r="J12" s="86">
        <v>2012</v>
      </c>
      <c r="K12" s="87" t="s">
        <v>95</v>
      </c>
      <c r="L12" s="86"/>
      <c r="M12" s="87" t="s">
        <v>114</v>
      </c>
      <c r="N12" s="86" t="s">
        <v>82</v>
      </c>
      <c r="O12" s="62">
        <v>6</v>
      </c>
      <c r="P12" s="61">
        <v>5.67</v>
      </c>
      <c r="Q12" s="88">
        <v>378165.71</v>
      </c>
      <c r="R12" s="3"/>
      <c r="S12" s="89">
        <v>0</v>
      </c>
      <c r="T12" s="62">
        <v>5.67</v>
      </c>
      <c r="U12" s="61">
        <v>5.67</v>
      </c>
      <c r="V12" s="104">
        <v>5.67</v>
      </c>
      <c r="W12" s="61">
        <v>5.67</v>
      </c>
      <c r="X12" s="62">
        <v>5.67</v>
      </c>
      <c r="Y12" s="61">
        <v>3.59</v>
      </c>
      <c r="Z12" s="62">
        <v>3.59</v>
      </c>
      <c r="AA12" s="61">
        <v>3.59</v>
      </c>
      <c r="AB12" s="62">
        <v>3.59</v>
      </c>
      <c r="AC12" s="61">
        <v>3.59</v>
      </c>
      <c r="AD12" s="62">
        <v>3.59</v>
      </c>
      <c r="AE12" s="61">
        <v>3.59</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39621</v>
      </c>
      <c r="AZ12" s="61">
        <v>39621</v>
      </c>
      <c r="BA12" s="104">
        <v>39621</v>
      </c>
      <c r="BB12" s="61">
        <v>39621</v>
      </c>
      <c r="BC12" s="62">
        <v>39621</v>
      </c>
      <c r="BD12" s="61">
        <v>32112.000000000004</v>
      </c>
      <c r="BE12" s="62">
        <v>32112.000000000004</v>
      </c>
      <c r="BF12" s="61">
        <v>32112.000000000004</v>
      </c>
      <c r="BG12" s="62">
        <v>32112.000000000004</v>
      </c>
      <c r="BH12" s="61">
        <v>32112.000000000004</v>
      </c>
      <c r="BI12" s="62">
        <v>32112.000000000004</v>
      </c>
      <c r="BJ12" s="61">
        <v>32112.000000000004</v>
      </c>
      <c r="BK12" s="62">
        <v>9999</v>
      </c>
      <c r="BL12" s="61">
        <v>9999</v>
      </c>
      <c r="BM12" s="62">
        <v>9999</v>
      </c>
      <c r="BN12" s="61">
        <v>7150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79</v>
      </c>
      <c r="F13" s="90" t="s">
        <v>83</v>
      </c>
      <c r="G13" s="79" t="s">
        <v>65</v>
      </c>
      <c r="H13" s="90" t="s">
        <v>113</v>
      </c>
      <c r="I13" s="79" t="s">
        <v>67</v>
      </c>
      <c r="J13" s="90">
        <v>2013</v>
      </c>
      <c r="K13" s="79" t="s">
        <v>95</v>
      </c>
      <c r="L13" s="90"/>
      <c r="M13" s="79" t="s">
        <v>114</v>
      </c>
      <c r="N13" s="90" t="s">
        <v>82</v>
      </c>
      <c r="O13" s="24">
        <v>2</v>
      </c>
      <c r="P13" s="23">
        <v>4.3604478159999998</v>
      </c>
      <c r="Q13" s="82">
        <v>181215.0215</v>
      </c>
      <c r="R13" s="3"/>
      <c r="S13" s="91">
        <v>0</v>
      </c>
      <c r="T13" s="24">
        <v>0</v>
      </c>
      <c r="U13" s="23">
        <v>4.3604478159999998</v>
      </c>
      <c r="V13" s="104">
        <v>4.3604478159999998</v>
      </c>
      <c r="W13" s="23">
        <v>4.3604478159999998</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90607.510739999998</v>
      </c>
      <c r="BA13" s="104">
        <v>90607.510739999998</v>
      </c>
      <c r="BB13" s="23">
        <v>90607.510739999998</v>
      </c>
      <c r="BC13" s="24">
        <v>75417.940799999997</v>
      </c>
      <c r="BD13" s="23">
        <v>75417.940799999997</v>
      </c>
      <c r="BE13" s="24">
        <v>75417.940799999997</v>
      </c>
      <c r="BF13" s="23">
        <v>75417.940799999997</v>
      </c>
      <c r="BG13" s="24">
        <v>75417.940799999997</v>
      </c>
      <c r="BH13" s="23">
        <v>75417.940799999997</v>
      </c>
      <c r="BI13" s="24">
        <v>75417.940799999997</v>
      </c>
      <c r="BJ13" s="23">
        <v>75417.940799999997</v>
      </c>
      <c r="BK13" s="24">
        <v>75417.940799999997</v>
      </c>
      <c r="BL13" s="23">
        <v>75417.940799999997</v>
      </c>
      <c r="BM13" s="24">
        <v>75417.940799999997</v>
      </c>
      <c r="BN13" s="23">
        <v>75417.940799999997</v>
      </c>
      <c r="BO13" s="24">
        <v>60652.155590000002</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79</v>
      </c>
      <c r="F14" s="86" t="s">
        <v>83</v>
      </c>
      <c r="G14" s="87" t="s">
        <v>65</v>
      </c>
      <c r="H14" s="86" t="s">
        <v>113</v>
      </c>
      <c r="I14" s="87" t="s">
        <v>67</v>
      </c>
      <c r="J14" s="86">
        <v>2014</v>
      </c>
      <c r="K14" s="87" t="s">
        <v>95</v>
      </c>
      <c r="L14" s="86"/>
      <c r="M14" s="87" t="s">
        <v>114</v>
      </c>
      <c r="N14" s="86" t="s">
        <v>82</v>
      </c>
      <c r="O14" s="62">
        <v>51</v>
      </c>
      <c r="P14" s="61">
        <v>223.89994179999999</v>
      </c>
      <c r="Q14" s="88">
        <v>1049106.6680000001</v>
      </c>
      <c r="R14" s="3"/>
      <c r="S14" s="89">
        <v>0</v>
      </c>
      <c r="T14" s="62">
        <v>0</v>
      </c>
      <c r="U14" s="61">
        <v>0</v>
      </c>
      <c r="V14" s="104">
        <v>223.89994179999999</v>
      </c>
      <c r="W14" s="61">
        <v>222.24381489999999</v>
      </c>
      <c r="X14" s="62">
        <v>222.24381489999999</v>
      </c>
      <c r="Y14" s="61">
        <v>218.6147331</v>
      </c>
      <c r="Z14" s="62">
        <v>218.6147331</v>
      </c>
      <c r="AA14" s="61">
        <v>217.66336269999999</v>
      </c>
      <c r="AB14" s="62">
        <v>214.93761929999999</v>
      </c>
      <c r="AC14" s="61">
        <v>214.93761929999999</v>
      </c>
      <c r="AD14" s="62">
        <v>211.88889119999999</v>
      </c>
      <c r="AE14" s="61">
        <v>200.34131830000001</v>
      </c>
      <c r="AF14" s="62">
        <v>187.6861428</v>
      </c>
      <c r="AG14" s="61">
        <v>186.59298340000001</v>
      </c>
      <c r="AH14" s="62">
        <v>157.55581939999999</v>
      </c>
      <c r="AI14" s="61">
        <v>145.0263089</v>
      </c>
      <c r="AJ14" s="62">
        <v>145.0263089</v>
      </c>
      <c r="AK14" s="61">
        <v>113.18491469999999</v>
      </c>
      <c r="AL14" s="62">
        <v>10.90312934</v>
      </c>
      <c r="AM14" s="61">
        <v>10.90312934</v>
      </c>
      <c r="AN14" s="62">
        <v>10.90312934</v>
      </c>
      <c r="AO14" s="61">
        <v>10.90312934</v>
      </c>
      <c r="AP14" s="62">
        <v>0</v>
      </c>
      <c r="AQ14" s="61">
        <v>0</v>
      </c>
      <c r="AR14" s="62">
        <v>0</v>
      </c>
      <c r="AS14" s="61">
        <v>0</v>
      </c>
      <c r="AT14" s="62">
        <v>0</v>
      </c>
      <c r="AU14" s="61">
        <v>0</v>
      </c>
      <c r="AV14" s="88">
        <v>0</v>
      </c>
      <c r="AW14" s="3"/>
      <c r="AX14" s="89">
        <v>0</v>
      </c>
      <c r="AY14" s="62">
        <v>0</v>
      </c>
      <c r="AZ14" s="61">
        <v>0</v>
      </c>
      <c r="BA14" s="104">
        <v>1049106.6680000001</v>
      </c>
      <c r="BB14" s="61">
        <v>1043306.4609999999</v>
      </c>
      <c r="BC14" s="62">
        <v>1043306.4609999999</v>
      </c>
      <c r="BD14" s="61">
        <v>1030664.596</v>
      </c>
      <c r="BE14" s="62">
        <v>1030664.596</v>
      </c>
      <c r="BF14" s="61">
        <v>1027350.508</v>
      </c>
      <c r="BG14" s="62">
        <v>1013452.383</v>
      </c>
      <c r="BH14" s="61">
        <v>1013452.383</v>
      </c>
      <c r="BI14" s="62">
        <v>989792.9584</v>
      </c>
      <c r="BJ14" s="61">
        <v>925942.41619999998</v>
      </c>
      <c r="BK14" s="62">
        <v>848948.09620000003</v>
      </c>
      <c r="BL14" s="61">
        <v>831498.75639999995</v>
      </c>
      <c r="BM14" s="62">
        <v>634228.70090000005</v>
      </c>
      <c r="BN14" s="61">
        <v>590276.17000000004</v>
      </c>
      <c r="BO14" s="62">
        <v>590276.17000000004</v>
      </c>
      <c r="BP14" s="61">
        <v>466738.9155</v>
      </c>
      <c r="BQ14" s="62">
        <v>24767.93489</v>
      </c>
      <c r="BR14" s="61">
        <v>24767.93489</v>
      </c>
      <c r="BS14" s="62">
        <v>24767.93489</v>
      </c>
      <c r="BT14" s="61">
        <v>24767.93489</v>
      </c>
      <c r="BU14" s="62">
        <v>0</v>
      </c>
      <c r="BV14" s="61">
        <v>0</v>
      </c>
      <c r="BW14" s="62">
        <v>0</v>
      </c>
      <c r="BX14" s="61">
        <v>0</v>
      </c>
      <c r="BY14" s="62">
        <v>0</v>
      </c>
      <c r="BZ14" s="61">
        <v>0</v>
      </c>
      <c r="CA14" s="88">
        <v>0</v>
      </c>
      <c r="CB14" s="14"/>
    </row>
    <row r="15" spans="2:80" x14ac:dyDescent="0.25">
      <c r="B15" s="2"/>
      <c r="C15" s="21">
        <f t="shared" si="0"/>
        <v>9</v>
      </c>
      <c r="D15" s="90" t="s">
        <v>46</v>
      </c>
      <c r="E15" s="79" t="s">
        <v>63</v>
      </c>
      <c r="F15" s="90" t="s">
        <v>64</v>
      </c>
      <c r="G15" s="79" t="s">
        <v>65</v>
      </c>
      <c r="H15" s="90" t="s">
        <v>66</v>
      </c>
      <c r="I15" s="79" t="s">
        <v>67</v>
      </c>
      <c r="J15" s="90">
        <v>2014</v>
      </c>
      <c r="K15" s="79" t="s">
        <v>95</v>
      </c>
      <c r="L15" s="90"/>
      <c r="M15" s="79" t="s">
        <v>106</v>
      </c>
      <c r="N15" s="90" t="s">
        <v>70</v>
      </c>
      <c r="O15" s="24">
        <v>44</v>
      </c>
      <c r="P15" s="23">
        <v>9.116540358</v>
      </c>
      <c r="Q15" s="82">
        <v>16255.35463</v>
      </c>
      <c r="R15" s="3"/>
      <c r="S15" s="91">
        <v>0</v>
      </c>
      <c r="T15" s="24">
        <v>0</v>
      </c>
      <c r="U15" s="23">
        <v>0</v>
      </c>
      <c r="V15" s="24">
        <v>9.116540358</v>
      </c>
      <c r="W15" s="23">
        <v>9.116540358</v>
      </c>
      <c r="X15" s="24">
        <v>9.116540358</v>
      </c>
      <c r="Y15" s="23">
        <v>9.116540358</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104">
        <v>16255.35463</v>
      </c>
      <c r="BB15" s="23">
        <v>16255.35463</v>
      </c>
      <c r="BC15" s="24">
        <v>16255.35463</v>
      </c>
      <c r="BD15" s="23">
        <v>16255.35463</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63</v>
      </c>
      <c r="F16" s="86" t="s">
        <v>71</v>
      </c>
      <c r="G16" s="87" t="s">
        <v>65</v>
      </c>
      <c r="H16" s="86" t="s">
        <v>66</v>
      </c>
      <c r="I16" s="87" t="s">
        <v>67</v>
      </c>
      <c r="J16" s="86">
        <v>2014</v>
      </c>
      <c r="K16" s="87" t="s">
        <v>95</v>
      </c>
      <c r="L16" s="86"/>
      <c r="M16" s="87" t="s">
        <v>114</v>
      </c>
      <c r="N16" s="86" t="s">
        <v>70</v>
      </c>
      <c r="O16" s="62">
        <v>0</v>
      </c>
      <c r="P16" s="61"/>
      <c r="Q16" s="88"/>
      <c r="R16" s="3"/>
      <c r="S16" s="89">
        <v>0</v>
      </c>
      <c r="T16" s="62">
        <v>0</v>
      </c>
      <c r="U16" s="61">
        <v>0</v>
      </c>
      <c r="V16" s="104">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63</v>
      </c>
      <c r="F17" s="90" t="s">
        <v>71</v>
      </c>
      <c r="G17" s="79" t="s">
        <v>65</v>
      </c>
      <c r="H17" s="90" t="s">
        <v>66</v>
      </c>
      <c r="I17" s="79" t="s">
        <v>67</v>
      </c>
      <c r="J17" s="90">
        <v>2014</v>
      </c>
      <c r="K17" s="79" t="s">
        <v>95</v>
      </c>
      <c r="L17" s="90"/>
      <c r="M17" s="79" t="s">
        <v>114</v>
      </c>
      <c r="N17" s="90" t="s">
        <v>70</v>
      </c>
      <c r="O17" s="24">
        <v>10</v>
      </c>
      <c r="P17" s="23">
        <v>1.769898344</v>
      </c>
      <c r="Q17" s="82">
        <v>3155.8380820000002</v>
      </c>
      <c r="R17" s="3"/>
      <c r="S17" s="91">
        <v>0</v>
      </c>
      <c r="T17" s="24">
        <v>0</v>
      </c>
      <c r="U17" s="23">
        <v>0</v>
      </c>
      <c r="V17" s="104">
        <v>1.769898344</v>
      </c>
      <c r="W17" s="23">
        <v>1.769898344</v>
      </c>
      <c r="X17" s="24">
        <v>1.769898344</v>
      </c>
      <c r="Y17" s="23">
        <v>1.769898344</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104">
        <v>3155.8380820000002</v>
      </c>
      <c r="BB17" s="23">
        <v>3155.8380820000002</v>
      </c>
      <c r="BC17" s="24">
        <v>3155.8380820000002</v>
      </c>
      <c r="BD17" s="23">
        <v>3155.8380820000002</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71</v>
      </c>
      <c r="G18" s="87" t="s">
        <v>65</v>
      </c>
      <c r="H18" s="86" t="s">
        <v>66</v>
      </c>
      <c r="I18" s="87" t="s">
        <v>67</v>
      </c>
      <c r="J18" s="86">
        <v>2014</v>
      </c>
      <c r="K18" s="87" t="s">
        <v>95</v>
      </c>
      <c r="L18" s="86"/>
      <c r="M18" s="87" t="s">
        <v>114</v>
      </c>
      <c r="N18" s="86" t="s">
        <v>70</v>
      </c>
      <c r="O18" s="62">
        <v>99.021645850367236</v>
      </c>
      <c r="P18" s="61">
        <v>6.8956068060531077</v>
      </c>
      <c r="Q18" s="88">
        <v>49928.113873800423</v>
      </c>
      <c r="R18" s="3"/>
      <c r="S18" s="89">
        <v>0</v>
      </c>
      <c r="T18" s="62">
        <v>0</v>
      </c>
      <c r="U18" s="61">
        <v>0</v>
      </c>
      <c r="V18" s="104">
        <v>6.8956068060531077</v>
      </c>
      <c r="W18" s="61">
        <v>6.8956068060531077</v>
      </c>
      <c r="X18" s="62">
        <v>6.8956068060531077</v>
      </c>
      <c r="Y18" s="61">
        <v>6.8956068060531077</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104">
        <v>49928.113873800423</v>
      </c>
      <c r="BB18" s="61">
        <v>49928.113873800423</v>
      </c>
      <c r="BC18" s="62">
        <v>49928.113873800423</v>
      </c>
      <c r="BD18" s="61">
        <v>49928.113873800423</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71</v>
      </c>
      <c r="G19" s="79" t="s">
        <v>65</v>
      </c>
      <c r="H19" s="90" t="s">
        <v>66</v>
      </c>
      <c r="I19" s="79" t="s">
        <v>67</v>
      </c>
      <c r="J19" s="90">
        <v>2014</v>
      </c>
      <c r="K19" s="79" t="s">
        <v>95</v>
      </c>
      <c r="L19" s="90"/>
      <c r="M19" s="79" t="s">
        <v>114</v>
      </c>
      <c r="N19" s="90" t="s">
        <v>70</v>
      </c>
      <c r="O19" s="24">
        <v>194.05411462591806</v>
      </c>
      <c r="P19" s="23">
        <v>11.641605649875226</v>
      </c>
      <c r="Q19" s="82">
        <v>79213.913385797699</v>
      </c>
      <c r="R19" s="3"/>
      <c r="S19" s="91">
        <v>0</v>
      </c>
      <c r="T19" s="24">
        <v>0</v>
      </c>
      <c r="U19" s="23">
        <v>0</v>
      </c>
      <c r="V19" s="104">
        <v>11.641605649875226</v>
      </c>
      <c r="W19" s="23">
        <v>11.641605649875226</v>
      </c>
      <c r="X19" s="24">
        <v>11.641605649875226</v>
      </c>
      <c r="Y19" s="23">
        <v>11.641605649875226</v>
      </c>
      <c r="Z19" s="24">
        <v>11.641605649875226</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104">
        <v>79213.913385797699</v>
      </c>
      <c r="BB19" s="23">
        <v>79213.913385797699</v>
      </c>
      <c r="BC19" s="24">
        <v>79213.913385797699</v>
      </c>
      <c r="BD19" s="23">
        <v>79213.913385797699</v>
      </c>
      <c r="BE19" s="24">
        <v>79213.913385797699</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72</v>
      </c>
      <c r="G20" s="87" t="s">
        <v>65</v>
      </c>
      <c r="H20" s="86" t="s">
        <v>66</v>
      </c>
      <c r="I20" s="87" t="s">
        <v>67</v>
      </c>
      <c r="J20" s="86">
        <v>2014</v>
      </c>
      <c r="K20" s="87" t="s">
        <v>95</v>
      </c>
      <c r="L20" s="86"/>
      <c r="M20" s="87" t="s">
        <v>115</v>
      </c>
      <c r="N20" s="86" t="s">
        <v>105</v>
      </c>
      <c r="O20" s="62">
        <v>26108.960060000001</v>
      </c>
      <c r="P20" s="61">
        <v>43.52660127</v>
      </c>
      <c r="Q20" s="88">
        <v>665083.73730000004</v>
      </c>
      <c r="R20" s="3"/>
      <c r="S20" s="89">
        <v>0</v>
      </c>
      <c r="T20" s="62">
        <v>0</v>
      </c>
      <c r="U20" s="61">
        <v>0</v>
      </c>
      <c r="V20" s="62">
        <v>43.52660127</v>
      </c>
      <c r="W20" s="61">
        <v>37.993998939999997</v>
      </c>
      <c r="X20" s="62">
        <v>35.110712939999999</v>
      </c>
      <c r="Y20" s="61">
        <v>35.110712939999999</v>
      </c>
      <c r="Z20" s="62">
        <v>35.110712939999999</v>
      </c>
      <c r="AA20" s="61">
        <v>35.110712939999999</v>
      </c>
      <c r="AB20" s="62">
        <v>35.110712939999999</v>
      </c>
      <c r="AC20" s="61">
        <v>35.084453619999998</v>
      </c>
      <c r="AD20" s="62">
        <v>35.084453619999998</v>
      </c>
      <c r="AE20" s="61">
        <v>32.75377666</v>
      </c>
      <c r="AF20" s="62">
        <v>29.80794822</v>
      </c>
      <c r="AG20" s="61">
        <v>25.250080539999999</v>
      </c>
      <c r="AH20" s="62">
        <v>25.250080539999999</v>
      </c>
      <c r="AI20" s="61">
        <v>25.128577679999999</v>
      </c>
      <c r="AJ20" s="62">
        <v>25.128577679999999</v>
      </c>
      <c r="AK20" s="61">
        <v>25.07725082</v>
      </c>
      <c r="AL20" s="62">
        <v>20.38615738</v>
      </c>
      <c r="AM20" s="61">
        <v>20.38615738</v>
      </c>
      <c r="AN20" s="62">
        <v>20.38615738</v>
      </c>
      <c r="AO20" s="61">
        <v>20.38615738</v>
      </c>
      <c r="AP20" s="62">
        <v>0</v>
      </c>
      <c r="AQ20" s="61">
        <v>0</v>
      </c>
      <c r="AR20" s="62">
        <v>0</v>
      </c>
      <c r="AS20" s="61">
        <v>0</v>
      </c>
      <c r="AT20" s="62">
        <v>0</v>
      </c>
      <c r="AU20" s="61">
        <v>0</v>
      </c>
      <c r="AV20" s="88">
        <v>0</v>
      </c>
      <c r="AW20" s="3"/>
      <c r="AX20" s="89">
        <v>0</v>
      </c>
      <c r="AY20" s="62">
        <v>0</v>
      </c>
      <c r="AZ20" s="61">
        <v>0</v>
      </c>
      <c r="BA20" s="104">
        <v>665083.73730000004</v>
      </c>
      <c r="BB20" s="61">
        <v>576953.11659999995</v>
      </c>
      <c r="BC20" s="62">
        <v>531024.31689999998</v>
      </c>
      <c r="BD20" s="61">
        <v>531024.31689999998</v>
      </c>
      <c r="BE20" s="62">
        <v>531024.31689999998</v>
      </c>
      <c r="BF20" s="61">
        <v>531024.31689999998</v>
      </c>
      <c r="BG20" s="62">
        <v>531024.31689999998</v>
      </c>
      <c r="BH20" s="61">
        <v>530794.28520000004</v>
      </c>
      <c r="BI20" s="62">
        <v>530794.28520000004</v>
      </c>
      <c r="BJ20" s="61">
        <v>493668.17440000002</v>
      </c>
      <c r="BK20" s="62">
        <v>479939.47639999999</v>
      </c>
      <c r="BL20" s="61">
        <v>405840.83390000003</v>
      </c>
      <c r="BM20" s="62">
        <v>405840.83390000003</v>
      </c>
      <c r="BN20" s="61">
        <v>400029.22810000001</v>
      </c>
      <c r="BO20" s="62">
        <v>400029.22810000001</v>
      </c>
      <c r="BP20" s="61">
        <v>399463.67869999999</v>
      </c>
      <c r="BQ20" s="62">
        <v>324737.7267</v>
      </c>
      <c r="BR20" s="61">
        <v>324737.7267</v>
      </c>
      <c r="BS20" s="62">
        <v>324737.7267</v>
      </c>
      <c r="BT20" s="61">
        <v>324737.7267</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74</v>
      </c>
      <c r="G21" s="79" t="s">
        <v>65</v>
      </c>
      <c r="H21" s="90" t="s">
        <v>66</v>
      </c>
      <c r="I21" s="79" t="s">
        <v>67</v>
      </c>
      <c r="J21" s="90">
        <v>2013</v>
      </c>
      <c r="K21" s="79" t="s">
        <v>95</v>
      </c>
      <c r="L21" s="90"/>
      <c r="M21" s="79" t="s">
        <v>115</v>
      </c>
      <c r="N21" s="90" t="s">
        <v>105</v>
      </c>
      <c r="O21" s="24">
        <v>5.6826662780000001</v>
      </c>
      <c r="P21" s="23">
        <v>0</v>
      </c>
      <c r="Q21" s="82">
        <v>128</v>
      </c>
      <c r="R21" s="3"/>
      <c r="S21" s="91">
        <v>0</v>
      </c>
      <c r="T21" s="24">
        <v>0</v>
      </c>
      <c r="U21" s="23">
        <v>8.9999999999999993E-3</v>
      </c>
      <c r="V21" s="104">
        <v>8.9999999999999993E-3</v>
      </c>
      <c r="W21" s="23">
        <v>8.9999999999999993E-3</v>
      </c>
      <c r="X21" s="24">
        <v>8.0000000000000002E-3</v>
      </c>
      <c r="Y21" s="23">
        <v>8.0000000000000002E-3</v>
      </c>
      <c r="Z21" s="24">
        <v>8.0000000000000002E-3</v>
      </c>
      <c r="AA21" s="23">
        <v>8.0000000000000002E-3</v>
      </c>
      <c r="AB21" s="24">
        <v>8.0000000000000002E-3</v>
      </c>
      <c r="AC21" s="23">
        <v>7.0000000000000001E-3</v>
      </c>
      <c r="AD21" s="24">
        <v>7.0000000000000001E-3</v>
      </c>
      <c r="AE21" s="23">
        <v>5.0000000000000001E-3</v>
      </c>
      <c r="AF21" s="24">
        <v>5.0000000000000001E-3</v>
      </c>
      <c r="AG21" s="23">
        <v>5.0000000000000001E-3</v>
      </c>
      <c r="AH21" s="24">
        <v>5.0000000000000001E-3</v>
      </c>
      <c r="AI21" s="23">
        <v>5.0000000000000001E-3</v>
      </c>
      <c r="AJ21" s="24">
        <v>5.0000000000000001E-3</v>
      </c>
      <c r="AK21" s="23">
        <v>3.0000000000000001E-3</v>
      </c>
      <c r="AL21" s="24">
        <v>3.0000000000000001E-3</v>
      </c>
      <c r="AM21" s="23">
        <v>3.0000000000000001E-3</v>
      </c>
      <c r="AN21" s="24">
        <v>3.0000000000000001E-3</v>
      </c>
      <c r="AO21" s="23">
        <v>0</v>
      </c>
      <c r="AP21" s="24">
        <v>0</v>
      </c>
      <c r="AQ21" s="23">
        <v>0</v>
      </c>
      <c r="AR21" s="24">
        <v>0</v>
      </c>
      <c r="AS21" s="23">
        <v>0</v>
      </c>
      <c r="AT21" s="24">
        <v>0</v>
      </c>
      <c r="AU21" s="23">
        <v>0</v>
      </c>
      <c r="AV21" s="82">
        <v>0</v>
      </c>
      <c r="AW21" s="3"/>
      <c r="AX21" s="91">
        <v>0</v>
      </c>
      <c r="AY21" s="24">
        <v>0</v>
      </c>
      <c r="AZ21" s="23">
        <v>128</v>
      </c>
      <c r="BA21" s="104">
        <v>128</v>
      </c>
      <c r="BB21" s="23">
        <v>121</v>
      </c>
      <c r="BC21" s="24">
        <v>105</v>
      </c>
      <c r="BD21" s="23">
        <v>105</v>
      </c>
      <c r="BE21" s="24">
        <v>105</v>
      </c>
      <c r="BF21" s="23">
        <v>105</v>
      </c>
      <c r="BG21" s="24">
        <v>105</v>
      </c>
      <c r="BH21" s="23">
        <v>88</v>
      </c>
      <c r="BI21" s="24">
        <v>88</v>
      </c>
      <c r="BJ21" s="23">
        <v>84</v>
      </c>
      <c r="BK21" s="24">
        <v>84</v>
      </c>
      <c r="BL21" s="23">
        <v>84</v>
      </c>
      <c r="BM21" s="24">
        <v>84</v>
      </c>
      <c r="BN21" s="23">
        <v>84</v>
      </c>
      <c r="BO21" s="24">
        <v>84</v>
      </c>
      <c r="BP21" s="23">
        <v>44</v>
      </c>
      <c r="BQ21" s="24">
        <v>44</v>
      </c>
      <c r="BR21" s="23">
        <v>44</v>
      </c>
      <c r="BS21" s="24">
        <v>44</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74</v>
      </c>
      <c r="G22" s="87" t="s">
        <v>65</v>
      </c>
      <c r="H22" s="86" t="s">
        <v>66</v>
      </c>
      <c r="I22" s="87" t="s">
        <v>67</v>
      </c>
      <c r="J22" s="86">
        <v>2014</v>
      </c>
      <c r="K22" s="87" t="s">
        <v>95</v>
      </c>
      <c r="L22" s="86"/>
      <c r="M22" s="87" t="s">
        <v>115</v>
      </c>
      <c r="N22" s="86" t="s">
        <v>105</v>
      </c>
      <c r="O22" s="62">
        <v>5631.8878279999999</v>
      </c>
      <c r="P22" s="61">
        <v>11.606239329999999</v>
      </c>
      <c r="Q22" s="88">
        <v>153787.88310000001</v>
      </c>
      <c r="R22" s="3"/>
      <c r="S22" s="89">
        <v>0</v>
      </c>
      <c r="T22" s="62">
        <v>0</v>
      </c>
      <c r="U22" s="61">
        <v>0</v>
      </c>
      <c r="V22" s="104">
        <v>11.606239329999999</v>
      </c>
      <c r="W22" s="61">
        <v>10.92339733</v>
      </c>
      <c r="X22" s="62">
        <v>10.593257469999999</v>
      </c>
      <c r="Y22" s="61">
        <v>10.593257469999999</v>
      </c>
      <c r="Z22" s="62">
        <v>10.593257469999999</v>
      </c>
      <c r="AA22" s="61">
        <v>10.593257469999999</v>
      </c>
      <c r="AB22" s="62">
        <v>10.593257469999999</v>
      </c>
      <c r="AC22" s="61">
        <v>10.562895129999999</v>
      </c>
      <c r="AD22" s="62">
        <v>10.562895129999999</v>
      </c>
      <c r="AE22" s="61">
        <v>9.3251417179999994</v>
      </c>
      <c r="AF22" s="62">
        <v>6.8376833829999999</v>
      </c>
      <c r="AG22" s="61">
        <v>6.8375189689999996</v>
      </c>
      <c r="AH22" s="62">
        <v>6.8375189689999996</v>
      </c>
      <c r="AI22" s="61">
        <v>6.7696365539999999</v>
      </c>
      <c r="AJ22" s="62">
        <v>6.7696365539999999</v>
      </c>
      <c r="AK22" s="61">
        <v>6.7562304229999999</v>
      </c>
      <c r="AL22" s="62">
        <v>3.102801183</v>
      </c>
      <c r="AM22" s="61">
        <v>3.102801183</v>
      </c>
      <c r="AN22" s="62">
        <v>3.102801183</v>
      </c>
      <c r="AO22" s="61">
        <v>3.102801183</v>
      </c>
      <c r="AP22" s="62">
        <v>0</v>
      </c>
      <c r="AQ22" s="61">
        <v>0</v>
      </c>
      <c r="AR22" s="62">
        <v>0</v>
      </c>
      <c r="AS22" s="61">
        <v>0</v>
      </c>
      <c r="AT22" s="62">
        <v>0</v>
      </c>
      <c r="AU22" s="61">
        <v>0</v>
      </c>
      <c r="AV22" s="88">
        <v>0</v>
      </c>
      <c r="AW22" s="3"/>
      <c r="AX22" s="89">
        <v>0</v>
      </c>
      <c r="AY22" s="62">
        <v>0</v>
      </c>
      <c r="AZ22" s="61">
        <v>0</v>
      </c>
      <c r="BA22" s="104">
        <v>153787.88310000001</v>
      </c>
      <c r="BB22" s="61">
        <v>143209.3829</v>
      </c>
      <c r="BC22" s="62">
        <v>138085.538</v>
      </c>
      <c r="BD22" s="61">
        <v>138085.538</v>
      </c>
      <c r="BE22" s="62">
        <v>138085.538</v>
      </c>
      <c r="BF22" s="61">
        <v>138085.538</v>
      </c>
      <c r="BG22" s="62">
        <v>138085.538</v>
      </c>
      <c r="BH22" s="61">
        <v>137819.56390000001</v>
      </c>
      <c r="BI22" s="62">
        <v>137819.56390000001</v>
      </c>
      <c r="BJ22" s="61">
        <v>118102.9875</v>
      </c>
      <c r="BK22" s="62">
        <v>109204.4519</v>
      </c>
      <c r="BL22" s="61">
        <v>107849.4929</v>
      </c>
      <c r="BM22" s="62">
        <v>107849.4929</v>
      </c>
      <c r="BN22" s="61">
        <v>106339.64230000001</v>
      </c>
      <c r="BO22" s="62">
        <v>106339.64230000001</v>
      </c>
      <c r="BP22" s="61">
        <v>106182.50870000001</v>
      </c>
      <c r="BQ22" s="62">
        <v>47985.846920000004</v>
      </c>
      <c r="BR22" s="61">
        <v>47985.846920000004</v>
      </c>
      <c r="BS22" s="62">
        <v>47985.846920000004</v>
      </c>
      <c r="BT22" s="61">
        <v>47985.846920000004</v>
      </c>
      <c r="BU22" s="62">
        <v>0</v>
      </c>
      <c r="BV22" s="61">
        <v>0</v>
      </c>
      <c r="BW22" s="62">
        <v>0</v>
      </c>
      <c r="BX22" s="61">
        <v>0</v>
      </c>
      <c r="BY22" s="62">
        <v>0</v>
      </c>
      <c r="BZ22" s="61">
        <v>0</v>
      </c>
      <c r="CA22" s="88">
        <v>0</v>
      </c>
      <c r="CB22" s="14"/>
    </row>
    <row r="23" spans="2:80" x14ac:dyDescent="0.25">
      <c r="B23" s="2"/>
      <c r="C23" s="21">
        <f t="shared" si="0"/>
        <v>17</v>
      </c>
      <c r="D23" s="90" t="s">
        <v>46</v>
      </c>
      <c r="E23" s="79" t="s">
        <v>116</v>
      </c>
      <c r="F23" s="90" t="s">
        <v>108</v>
      </c>
      <c r="G23" s="79" t="s">
        <v>65</v>
      </c>
      <c r="H23" s="90" t="s">
        <v>66</v>
      </c>
      <c r="I23" s="79" t="s">
        <v>67</v>
      </c>
      <c r="J23" s="90">
        <v>2013</v>
      </c>
      <c r="K23" s="79" t="s">
        <v>95</v>
      </c>
      <c r="L23" s="90"/>
      <c r="M23" s="79" t="s">
        <v>114</v>
      </c>
      <c r="N23" s="90" t="s">
        <v>117</v>
      </c>
      <c r="O23" s="24">
        <v>22</v>
      </c>
      <c r="P23" s="23">
        <v>2.6635345510000001</v>
      </c>
      <c r="Q23" s="82">
        <v>45020.79</v>
      </c>
      <c r="R23" s="3"/>
      <c r="S23" s="91">
        <v>0</v>
      </c>
      <c r="T23" s="24">
        <v>0</v>
      </c>
      <c r="U23" s="23">
        <v>2.6675502459999998</v>
      </c>
      <c r="V23" s="104">
        <v>2.6649010030000002</v>
      </c>
      <c r="W23" s="23">
        <v>2.6635345510000001</v>
      </c>
      <c r="X23" s="24">
        <v>2.639515571</v>
      </c>
      <c r="Y23" s="23">
        <v>2.6281411370000001</v>
      </c>
      <c r="Z23" s="24">
        <v>2.6172357079999999</v>
      </c>
      <c r="AA23" s="23">
        <v>2.6172357079999999</v>
      </c>
      <c r="AB23" s="24">
        <v>2.6172357079999999</v>
      </c>
      <c r="AC23" s="23">
        <v>2.5295288629999999</v>
      </c>
      <c r="AD23" s="24">
        <v>2.5295288629999999</v>
      </c>
      <c r="AE23" s="23">
        <v>2.117818298</v>
      </c>
      <c r="AF23" s="24">
        <v>2.117818298</v>
      </c>
      <c r="AG23" s="23">
        <v>1.9820973589999997</v>
      </c>
      <c r="AH23" s="24">
        <v>1.9820973589999997</v>
      </c>
      <c r="AI23" s="23">
        <v>0.52859736400000001</v>
      </c>
      <c r="AJ23" s="24">
        <v>0.41819736400000002</v>
      </c>
      <c r="AK23" s="23">
        <v>0.41819736400000002</v>
      </c>
      <c r="AL23" s="24">
        <v>0.41819736400000002</v>
      </c>
      <c r="AM23" s="23">
        <v>0.41819736400000002</v>
      </c>
      <c r="AN23" s="24">
        <v>0.41819736400000002</v>
      </c>
      <c r="AO23" s="23">
        <v>0.41819736400000002</v>
      </c>
      <c r="AP23" s="24">
        <v>0</v>
      </c>
      <c r="AQ23" s="23">
        <v>0</v>
      </c>
      <c r="AR23" s="24">
        <v>0</v>
      </c>
      <c r="AS23" s="23">
        <v>0</v>
      </c>
      <c r="AT23" s="24">
        <v>0</v>
      </c>
      <c r="AU23" s="23">
        <v>0</v>
      </c>
      <c r="AV23" s="82">
        <v>0</v>
      </c>
      <c r="AW23" s="3"/>
      <c r="AX23" s="91">
        <v>0</v>
      </c>
      <c r="AY23" s="24">
        <v>0</v>
      </c>
      <c r="AZ23" s="23">
        <v>22575.1865</v>
      </c>
      <c r="BA23" s="104">
        <v>22523.595990000002</v>
      </c>
      <c r="BB23" s="23">
        <v>22497.19773</v>
      </c>
      <c r="BC23" s="24">
        <v>22036.208859999999</v>
      </c>
      <c r="BD23" s="23">
        <v>21818.143059999999</v>
      </c>
      <c r="BE23" s="24">
        <v>21609.122329999998</v>
      </c>
      <c r="BF23" s="23">
        <v>21609.122329999998</v>
      </c>
      <c r="BG23" s="24">
        <v>21609.122329999998</v>
      </c>
      <c r="BH23" s="23">
        <v>19925.30991</v>
      </c>
      <c r="BI23" s="24">
        <v>19925.30991</v>
      </c>
      <c r="BJ23" s="23">
        <v>16396.873319999999</v>
      </c>
      <c r="BK23" s="24">
        <v>16396.873319999999</v>
      </c>
      <c r="BL23" s="23">
        <v>15945.710510000001</v>
      </c>
      <c r="BM23" s="24">
        <v>15945.710510000001</v>
      </c>
      <c r="BN23" s="23">
        <v>3993.7105099999999</v>
      </c>
      <c r="BO23" s="24">
        <v>3081.7105099999999</v>
      </c>
      <c r="BP23" s="23">
        <v>3081.7105099999999</v>
      </c>
      <c r="BQ23" s="24">
        <v>3081.7105099999999</v>
      </c>
      <c r="BR23" s="23">
        <v>3081.7105099999999</v>
      </c>
      <c r="BS23" s="24">
        <v>3081.7105099999999</v>
      </c>
      <c r="BT23" s="23">
        <v>3081.7105099999999</v>
      </c>
      <c r="BU23" s="24">
        <v>0</v>
      </c>
      <c r="BV23" s="23">
        <v>0</v>
      </c>
      <c r="BW23" s="24">
        <v>0</v>
      </c>
      <c r="BX23" s="23">
        <v>0</v>
      </c>
      <c r="BY23" s="24">
        <v>0</v>
      </c>
      <c r="BZ23" s="23">
        <v>0</v>
      </c>
      <c r="CA23" s="82">
        <v>0</v>
      </c>
      <c r="CB23" s="14"/>
    </row>
    <row r="24" spans="2:80" x14ac:dyDescent="0.25">
      <c r="B24" s="2"/>
      <c r="C24" s="44">
        <f t="shared" si="0"/>
        <v>18</v>
      </c>
      <c r="D24" s="86" t="s">
        <v>46</v>
      </c>
      <c r="E24" s="87" t="s">
        <v>116</v>
      </c>
      <c r="F24" s="86" t="s">
        <v>108</v>
      </c>
      <c r="G24" s="87" t="s">
        <v>65</v>
      </c>
      <c r="H24" s="86" t="s">
        <v>66</v>
      </c>
      <c r="I24" s="87" t="s">
        <v>67</v>
      </c>
      <c r="J24" s="86">
        <v>2014</v>
      </c>
      <c r="K24" s="87" t="s">
        <v>95</v>
      </c>
      <c r="L24" s="86"/>
      <c r="M24" s="87" t="s">
        <v>114</v>
      </c>
      <c r="N24" s="86" t="s">
        <v>117</v>
      </c>
      <c r="O24" s="62">
        <v>335</v>
      </c>
      <c r="P24" s="61">
        <v>19.9896779</v>
      </c>
      <c r="Q24" s="88">
        <v>385241.4645</v>
      </c>
      <c r="R24" s="3"/>
      <c r="S24" s="89">
        <v>0</v>
      </c>
      <c r="T24" s="62">
        <v>0</v>
      </c>
      <c r="U24" s="61">
        <v>0</v>
      </c>
      <c r="V24" s="104">
        <v>20.20665327</v>
      </c>
      <c r="W24" s="61">
        <v>19.9896779</v>
      </c>
      <c r="X24" s="62">
        <v>19.405970279999998</v>
      </c>
      <c r="Y24" s="61">
        <v>19.118468839999998</v>
      </c>
      <c r="Z24" s="62">
        <v>18.914807119999999</v>
      </c>
      <c r="AA24" s="61">
        <v>18.914807119999999</v>
      </c>
      <c r="AB24" s="62">
        <v>18.914807119999999</v>
      </c>
      <c r="AC24" s="61">
        <v>18.914807119999999</v>
      </c>
      <c r="AD24" s="62">
        <v>16.456326579999999</v>
      </c>
      <c r="AE24" s="61">
        <v>16.456326579999999</v>
      </c>
      <c r="AF24" s="62">
        <v>10.442051640000001</v>
      </c>
      <c r="AG24" s="61">
        <v>10.442051640000001</v>
      </c>
      <c r="AH24" s="62">
        <v>7.6182687490000003</v>
      </c>
      <c r="AI24" s="61">
        <v>7.6182687490000003</v>
      </c>
      <c r="AJ24" s="62">
        <v>2.9239687910000001</v>
      </c>
      <c r="AK24" s="61">
        <v>2.8347000410000001</v>
      </c>
      <c r="AL24" s="62">
        <v>2.8347000410000001</v>
      </c>
      <c r="AM24" s="61">
        <v>2.8347000410000001</v>
      </c>
      <c r="AN24" s="62">
        <v>2.8347000410000001</v>
      </c>
      <c r="AO24" s="61">
        <v>2.8347000410000001</v>
      </c>
      <c r="AP24" s="62">
        <v>2.8347000410000001</v>
      </c>
      <c r="AQ24" s="61">
        <v>0</v>
      </c>
      <c r="AR24" s="62">
        <v>0</v>
      </c>
      <c r="AS24" s="61">
        <v>0</v>
      </c>
      <c r="AT24" s="62">
        <v>0</v>
      </c>
      <c r="AU24" s="61">
        <v>0</v>
      </c>
      <c r="AV24" s="88">
        <v>0</v>
      </c>
      <c r="AW24" s="3"/>
      <c r="AX24" s="89">
        <v>0</v>
      </c>
      <c r="AY24" s="62">
        <v>0</v>
      </c>
      <c r="AZ24" s="61">
        <v>0</v>
      </c>
      <c r="BA24" s="104">
        <v>194714.4768</v>
      </c>
      <c r="BB24" s="61">
        <v>190526.98929999999</v>
      </c>
      <c r="BC24" s="62">
        <v>179294.56159999999</v>
      </c>
      <c r="BD24" s="61">
        <v>173774.13709999999</v>
      </c>
      <c r="BE24" s="62">
        <v>169870.62049999999</v>
      </c>
      <c r="BF24" s="61">
        <v>169870.62049999999</v>
      </c>
      <c r="BG24" s="62">
        <v>169870.62049999999</v>
      </c>
      <c r="BH24" s="61">
        <v>169870.62049999999</v>
      </c>
      <c r="BI24" s="62">
        <v>122530.875</v>
      </c>
      <c r="BJ24" s="61">
        <v>122530.875</v>
      </c>
      <c r="BK24" s="62">
        <v>69614.203829999999</v>
      </c>
      <c r="BL24" s="61">
        <v>69614.203829999999</v>
      </c>
      <c r="BM24" s="62">
        <v>60226.4375</v>
      </c>
      <c r="BN24" s="61">
        <v>60226.4375</v>
      </c>
      <c r="BO24" s="62">
        <v>21626.4375</v>
      </c>
      <c r="BP24" s="61">
        <v>20889</v>
      </c>
      <c r="BQ24" s="62">
        <v>20889</v>
      </c>
      <c r="BR24" s="61">
        <v>20889</v>
      </c>
      <c r="BS24" s="62">
        <v>20889</v>
      </c>
      <c r="BT24" s="61">
        <v>20889</v>
      </c>
      <c r="BU24" s="62">
        <v>20889</v>
      </c>
      <c r="BV24" s="61">
        <v>0</v>
      </c>
      <c r="BW24" s="62">
        <v>0</v>
      </c>
      <c r="BX24" s="61">
        <v>0</v>
      </c>
      <c r="BY24" s="62">
        <v>0</v>
      </c>
      <c r="BZ24" s="61">
        <v>0</v>
      </c>
      <c r="CA24" s="88">
        <v>0</v>
      </c>
      <c r="CB24" s="14"/>
    </row>
    <row r="25" spans="2:80" x14ac:dyDescent="0.25">
      <c r="B25" s="2"/>
      <c r="C25" s="21">
        <f t="shared" si="0"/>
        <v>19</v>
      </c>
      <c r="D25" s="90" t="s">
        <v>46</v>
      </c>
      <c r="E25" s="79" t="s">
        <v>63</v>
      </c>
      <c r="F25" s="90" t="s">
        <v>75</v>
      </c>
      <c r="G25" s="79" t="s">
        <v>65</v>
      </c>
      <c r="H25" s="90" t="s">
        <v>66</v>
      </c>
      <c r="I25" s="79" t="s">
        <v>99</v>
      </c>
      <c r="J25" s="90">
        <v>2013</v>
      </c>
      <c r="K25" s="79" t="s">
        <v>95</v>
      </c>
      <c r="L25" s="90"/>
      <c r="M25" s="79" t="s">
        <v>111</v>
      </c>
      <c r="N25" s="90" t="s">
        <v>112</v>
      </c>
      <c r="O25" s="24">
        <v>6</v>
      </c>
      <c r="P25" s="23">
        <v>1.5776218689999999</v>
      </c>
      <c r="Q25" s="82">
        <v>6126.6278620000003</v>
      </c>
      <c r="R25" s="3"/>
      <c r="S25" s="91">
        <v>0</v>
      </c>
      <c r="T25" s="24">
        <v>0</v>
      </c>
      <c r="U25" s="23">
        <v>1.5776218689999999</v>
      </c>
      <c r="V25" s="104">
        <v>1.5776218689999999</v>
      </c>
      <c r="W25" s="23">
        <v>1.5776218689999999</v>
      </c>
      <c r="X25" s="24">
        <v>1.5776218689999999</v>
      </c>
      <c r="Y25" s="23">
        <v>1.5776218689999999</v>
      </c>
      <c r="Z25" s="24">
        <v>1.5776218689999999</v>
      </c>
      <c r="AA25" s="23">
        <v>1.5776218689999999</v>
      </c>
      <c r="AB25" s="24">
        <v>1.5776218689999999</v>
      </c>
      <c r="AC25" s="23">
        <v>1.5776218689999999</v>
      </c>
      <c r="AD25" s="24">
        <v>1.5776218689999999</v>
      </c>
      <c r="AE25" s="23">
        <v>1.5776218689999999</v>
      </c>
      <c r="AF25" s="24">
        <v>1.5776218689999999</v>
      </c>
      <c r="AG25" s="23">
        <v>1.5776218689999999</v>
      </c>
      <c r="AH25" s="24">
        <v>1.5776218689999999</v>
      </c>
      <c r="AI25" s="23">
        <v>1.5776218689999999</v>
      </c>
      <c r="AJ25" s="24">
        <v>1.5776218689999999</v>
      </c>
      <c r="AK25" s="23">
        <v>1.5776218689999999</v>
      </c>
      <c r="AL25" s="24">
        <v>1.5776218689999999</v>
      </c>
      <c r="AM25" s="23">
        <v>1.5776218689999999</v>
      </c>
      <c r="AN25" s="24">
        <v>0</v>
      </c>
      <c r="AO25" s="23">
        <v>0</v>
      </c>
      <c r="AP25" s="24">
        <v>0</v>
      </c>
      <c r="AQ25" s="23">
        <v>0</v>
      </c>
      <c r="AR25" s="24">
        <v>0</v>
      </c>
      <c r="AS25" s="23">
        <v>0</v>
      </c>
      <c r="AT25" s="24">
        <v>0</v>
      </c>
      <c r="AU25" s="23">
        <v>0</v>
      </c>
      <c r="AV25" s="82">
        <v>0</v>
      </c>
      <c r="AW25" s="3"/>
      <c r="AX25" s="91">
        <v>0</v>
      </c>
      <c r="AY25" s="24">
        <v>0</v>
      </c>
      <c r="AZ25" s="23">
        <v>3063.3139310000001</v>
      </c>
      <c r="BA25" s="104">
        <v>3063.3139310000001</v>
      </c>
      <c r="BB25" s="23">
        <v>3063.3139310000001</v>
      </c>
      <c r="BC25" s="24">
        <v>3063.3139310000001</v>
      </c>
      <c r="BD25" s="23">
        <v>3063.3139310000001</v>
      </c>
      <c r="BE25" s="24">
        <v>3063.3139310000001</v>
      </c>
      <c r="BF25" s="23">
        <v>3063.3139310000001</v>
      </c>
      <c r="BG25" s="24">
        <v>3063.3139310000001</v>
      </c>
      <c r="BH25" s="23">
        <v>3063.3139310000001</v>
      </c>
      <c r="BI25" s="24">
        <v>3063.3139310000001</v>
      </c>
      <c r="BJ25" s="23">
        <v>3063.3139310000001</v>
      </c>
      <c r="BK25" s="24">
        <v>3063.3139310000001</v>
      </c>
      <c r="BL25" s="23">
        <v>3063.3139310000001</v>
      </c>
      <c r="BM25" s="24">
        <v>3063.3139310000001</v>
      </c>
      <c r="BN25" s="23">
        <v>3063.3139310000001</v>
      </c>
      <c r="BO25" s="24">
        <v>3063.3139310000001</v>
      </c>
      <c r="BP25" s="23">
        <v>3063.3139310000001</v>
      </c>
      <c r="BQ25" s="24">
        <v>3063.3139310000001</v>
      </c>
      <c r="BR25" s="23">
        <v>3063.3139310000001</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75</v>
      </c>
      <c r="G26" s="87" t="s">
        <v>65</v>
      </c>
      <c r="H26" s="86" t="s">
        <v>66</v>
      </c>
      <c r="I26" s="87" t="s">
        <v>67</v>
      </c>
      <c r="J26" s="86">
        <v>2014</v>
      </c>
      <c r="K26" s="87" t="s">
        <v>95</v>
      </c>
      <c r="L26" s="86"/>
      <c r="M26" s="87" t="s">
        <v>114</v>
      </c>
      <c r="N26" s="86" t="s">
        <v>112</v>
      </c>
      <c r="O26" s="62">
        <v>275</v>
      </c>
      <c r="P26" s="61">
        <v>68.696028888000001</v>
      </c>
      <c r="Q26" s="88">
        <v>131475.2482571</v>
      </c>
      <c r="R26" s="3"/>
      <c r="S26" s="89">
        <v>0</v>
      </c>
      <c r="T26" s="62">
        <v>0</v>
      </c>
      <c r="U26" s="61">
        <v>0</v>
      </c>
      <c r="V26" s="104">
        <v>68.696028888000001</v>
      </c>
      <c r="W26" s="61">
        <v>68.696028888000001</v>
      </c>
      <c r="X26" s="62">
        <v>68.696028888000001</v>
      </c>
      <c r="Y26" s="61">
        <v>68.696028888000001</v>
      </c>
      <c r="Z26" s="62">
        <v>68.696028888000001</v>
      </c>
      <c r="AA26" s="61">
        <v>68.696028888000001</v>
      </c>
      <c r="AB26" s="62">
        <v>68.696028888000001</v>
      </c>
      <c r="AC26" s="61">
        <v>68.696028888000001</v>
      </c>
      <c r="AD26" s="62">
        <v>68.696028888000001</v>
      </c>
      <c r="AE26" s="61">
        <v>68.696028888000001</v>
      </c>
      <c r="AF26" s="62">
        <v>68.696028888000001</v>
      </c>
      <c r="AG26" s="61">
        <v>68.696028888000001</v>
      </c>
      <c r="AH26" s="62">
        <v>68.696028888000001</v>
      </c>
      <c r="AI26" s="61">
        <v>68.696028888000001</v>
      </c>
      <c r="AJ26" s="62">
        <v>68.696028888000001</v>
      </c>
      <c r="AK26" s="61">
        <v>68.696028888000001</v>
      </c>
      <c r="AL26" s="62">
        <v>68.696028888000001</v>
      </c>
      <c r="AM26" s="61">
        <v>68.696028888000001</v>
      </c>
      <c r="AN26" s="62">
        <v>66.030003309999998</v>
      </c>
      <c r="AO26" s="61">
        <v>0</v>
      </c>
      <c r="AP26" s="62">
        <v>0</v>
      </c>
      <c r="AQ26" s="61">
        <v>0</v>
      </c>
      <c r="AR26" s="62">
        <v>0</v>
      </c>
      <c r="AS26" s="61">
        <v>0</v>
      </c>
      <c r="AT26" s="62">
        <v>0</v>
      </c>
      <c r="AU26" s="61">
        <v>0</v>
      </c>
      <c r="AV26" s="88">
        <v>0</v>
      </c>
      <c r="AW26" s="3"/>
      <c r="AX26" s="89">
        <v>0</v>
      </c>
      <c r="AY26" s="62">
        <v>0</v>
      </c>
      <c r="AZ26" s="61">
        <v>0</v>
      </c>
      <c r="BA26" s="104">
        <v>131475.2482571</v>
      </c>
      <c r="BB26" s="61">
        <v>131475.2482571</v>
      </c>
      <c r="BC26" s="62">
        <v>131475.2482571</v>
      </c>
      <c r="BD26" s="61">
        <v>131475.2482571</v>
      </c>
      <c r="BE26" s="62">
        <v>131475.2482571</v>
      </c>
      <c r="BF26" s="61">
        <v>131475.2482571</v>
      </c>
      <c r="BG26" s="62">
        <v>131475.2482571</v>
      </c>
      <c r="BH26" s="61">
        <v>131475.2482571</v>
      </c>
      <c r="BI26" s="62">
        <v>131475.2482571</v>
      </c>
      <c r="BJ26" s="61">
        <v>131475.2482571</v>
      </c>
      <c r="BK26" s="62">
        <v>131475.2482571</v>
      </c>
      <c r="BL26" s="61">
        <v>131475.2482571</v>
      </c>
      <c r="BM26" s="62">
        <v>131475.2482571</v>
      </c>
      <c r="BN26" s="61">
        <v>131475.2482571</v>
      </c>
      <c r="BO26" s="62">
        <v>131475.2482571</v>
      </c>
      <c r="BP26" s="61">
        <v>131475.2482571</v>
      </c>
      <c r="BQ26" s="62">
        <v>131475.2482571</v>
      </c>
      <c r="BR26" s="61">
        <v>131475.2482571</v>
      </c>
      <c r="BS26" s="62">
        <v>129091.14310000002</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118</v>
      </c>
      <c r="G27" s="79" t="s">
        <v>65</v>
      </c>
      <c r="H27" s="90" t="s">
        <v>66</v>
      </c>
      <c r="I27" s="79" t="s">
        <v>67</v>
      </c>
      <c r="J27" s="90">
        <v>2014</v>
      </c>
      <c r="K27" s="79" t="s">
        <v>95</v>
      </c>
      <c r="L27" s="90"/>
      <c r="M27" s="79" t="s">
        <v>114</v>
      </c>
      <c r="N27" s="90" t="s">
        <v>117</v>
      </c>
      <c r="O27" s="24">
        <v>1</v>
      </c>
      <c r="P27" s="23">
        <v>1.2542643710000001</v>
      </c>
      <c r="Q27" s="82">
        <v>6250.4720669999997</v>
      </c>
      <c r="R27" s="3"/>
      <c r="S27" s="91">
        <v>0</v>
      </c>
      <c r="T27" s="24">
        <v>0</v>
      </c>
      <c r="U27" s="23">
        <v>0</v>
      </c>
      <c r="V27" s="104">
        <v>1.2542643710000001</v>
      </c>
      <c r="W27" s="23">
        <v>1.2542643710000001</v>
      </c>
      <c r="X27" s="24">
        <v>1.2542643710000001</v>
      </c>
      <c r="Y27" s="23">
        <v>1.2542643710000001</v>
      </c>
      <c r="Z27" s="24">
        <v>1.2542643710000001</v>
      </c>
      <c r="AA27" s="23">
        <v>1.2542643710000001</v>
      </c>
      <c r="AB27" s="24">
        <v>1.2542643710000001</v>
      </c>
      <c r="AC27" s="23">
        <v>1.2542643710000001</v>
      </c>
      <c r="AD27" s="24">
        <v>1.2542643710000001</v>
      </c>
      <c r="AE27" s="23">
        <v>1.2542643710000001</v>
      </c>
      <c r="AF27" s="24">
        <v>1.2422842700000001</v>
      </c>
      <c r="AG27" s="23">
        <v>1.2422842700000001</v>
      </c>
      <c r="AH27" s="24">
        <v>1.2422842700000001</v>
      </c>
      <c r="AI27" s="23">
        <v>1.2422842700000001</v>
      </c>
      <c r="AJ27" s="24">
        <v>1.2422842700000001</v>
      </c>
      <c r="AK27" s="23">
        <v>1.2422842700000001</v>
      </c>
      <c r="AL27" s="24">
        <v>1.2422842700000001</v>
      </c>
      <c r="AM27" s="23">
        <v>1.2422842700000001</v>
      </c>
      <c r="AN27" s="24">
        <v>0.43092601699999999</v>
      </c>
      <c r="AO27" s="23">
        <v>0.43092601699999999</v>
      </c>
      <c r="AP27" s="24">
        <v>0</v>
      </c>
      <c r="AQ27" s="23">
        <v>0</v>
      </c>
      <c r="AR27" s="24">
        <v>0</v>
      </c>
      <c r="AS27" s="23">
        <v>0</v>
      </c>
      <c r="AT27" s="24">
        <v>0</v>
      </c>
      <c r="AU27" s="23">
        <v>0</v>
      </c>
      <c r="AV27" s="82">
        <v>0</v>
      </c>
      <c r="AW27" s="3"/>
      <c r="AX27" s="91">
        <v>0</v>
      </c>
      <c r="AY27" s="24">
        <v>0</v>
      </c>
      <c r="AZ27" s="23">
        <v>0</v>
      </c>
      <c r="BA27" s="104">
        <v>6250.4720669999997</v>
      </c>
      <c r="BB27" s="23">
        <v>6250.4720669999997</v>
      </c>
      <c r="BC27" s="24">
        <v>6250.4720669999997</v>
      </c>
      <c r="BD27" s="23">
        <v>6250.4720669999997</v>
      </c>
      <c r="BE27" s="24">
        <v>6250.4720669999997</v>
      </c>
      <c r="BF27" s="23">
        <v>6250.4720669999997</v>
      </c>
      <c r="BG27" s="24">
        <v>6250.4720669999997</v>
      </c>
      <c r="BH27" s="23">
        <v>6250.4720669999997</v>
      </c>
      <c r="BI27" s="24">
        <v>6250.4720669999997</v>
      </c>
      <c r="BJ27" s="23">
        <v>6250.4720669999997</v>
      </c>
      <c r="BK27" s="24">
        <v>6071.6780669999998</v>
      </c>
      <c r="BL27" s="23">
        <v>6071.6780669999998</v>
      </c>
      <c r="BM27" s="24">
        <v>6071.6780669999998</v>
      </c>
      <c r="BN27" s="23">
        <v>6071.6780669999998</v>
      </c>
      <c r="BO27" s="24">
        <v>6071.6780669999998</v>
      </c>
      <c r="BP27" s="23">
        <v>6071.6780669999998</v>
      </c>
      <c r="BQ27" s="24">
        <v>6071.6780669999998</v>
      </c>
      <c r="BR27" s="23">
        <v>6071.6780669999998</v>
      </c>
      <c r="BS27" s="24">
        <v>4680.2700000000004</v>
      </c>
      <c r="BT27" s="23">
        <v>4680.2700000000004</v>
      </c>
      <c r="BU27" s="24">
        <v>0</v>
      </c>
      <c r="BV27" s="23">
        <v>0</v>
      </c>
      <c r="BW27" s="24">
        <v>0</v>
      </c>
      <c r="BX27" s="23">
        <v>0</v>
      </c>
      <c r="BY27" s="24">
        <v>0</v>
      </c>
      <c r="BZ27" s="23">
        <v>0</v>
      </c>
      <c r="CA27" s="82">
        <v>0</v>
      </c>
      <c r="CB27" s="14"/>
    </row>
    <row r="28" spans="2:80" x14ac:dyDescent="0.25">
      <c r="B28" s="2"/>
      <c r="C28" s="44">
        <f t="shared" si="0"/>
        <v>22</v>
      </c>
      <c r="D28" s="86" t="s">
        <v>46</v>
      </c>
      <c r="E28" s="87" t="s">
        <v>119</v>
      </c>
      <c r="F28" s="86" t="s">
        <v>120</v>
      </c>
      <c r="G28" s="87" t="s">
        <v>65</v>
      </c>
      <c r="H28" s="86" t="s">
        <v>121</v>
      </c>
      <c r="I28" s="87" t="s">
        <v>67</v>
      </c>
      <c r="J28" s="86">
        <v>2013</v>
      </c>
      <c r="K28" s="87" t="s">
        <v>95</v>
      </c>
      <c r="L28" s="86"/>
      <c r="M28" s="87" t="s">
        <v>114</v>
      </c>
      <c r="N28" s="86" t="s">
        <v>82</v>
      </c>
      <c r="O28" s="62">
        <v>1</v>
      </c>
      <c r="P28" s="61">
        <v>42.3</v>
      </c>
      <c r="Q28" s="88">
        <v>229205.84</v>
      </c>
      <c r="R28" s="3"/>
      <c r="S28" s="89">
        <v>0</v>
      </c>
      <c r="T28" s="62">
        <v>0</v>
      </c>
      <c r="U28" s="61">
        <v>42.3</v>
      </c>
      <c r="V28" s="104">
        <v>42.3</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114602.92</v>
      </c>
      <c r="BA28" s="104">
        <v>114602.92</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121</v>
      </c>
      <c r="F29" s="90" t="s">
        <v>122</v>
      </c>
      <c r="G29" s="79" t="s">
        <v>65</v>
      </c>
      <c r="H29" s="90" t="s">
        <v>121</v>
      </c>
      <c r="I29" s="79" t="s">
        <v>99</v>
      </c>
      <c r="J29" s="90">
        <v>2014</v>
      </c>
      <c r="K29" s="79" t="s">
        <v>95</v>
      </c>
      <c r="L29" s="90"/>
      <c r="M29" s="79" t="s">
        <v>114</v>
      </c>
      <c r="N29" s="90" t="s">
        <v>114</v>
      </c>
      <c r="O29" s="24"/>
      <c r="P29" s="23">
        <v>174.6808867</v>
      </c>
      <c r="Q29" s="82">
        <v>0</v>
      </c>
      <c r="R29" s="3"/>
      <c r="S29" s="91">
        <v>0</v>
      </c>
      <c r="T29" s="24">
        <v>0</v>
      </c>
      <c r="U29" s="23">
        <v>0</v>
      </c>
      <c r="V29" s="104">
        <v>174.6808867</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62</v>
      </c>
      <c r="E30" s="87" t="s">
        <v>79</v>
      </c>
      <c r="F30" s="86" t="s">
        <v>123</v>
      </c>
      <c r="G30" s="87" t="s">
        <v>65</v>
      </c>
      <c r="H30" s="86" t="s">
        <v>113</v>
      </c>
      <c r="I30" s="87" t="s">
        <v>99</v>
      </c>
      <c r="J30" s="86">
        <v>2013</v>
      </c>
      <c r="K30" s="87" t="s">
        <v>95</v>
      </c>
      <c r="L30" s="86"/>
      <c r="M30" s="87" t="s">
        <v>114</v>
      </c>
      <c r="N30" s="86" t="s">
        <v>100</v>
      </c>
      <c r="O30" s="62">
        <v>9</v>
      </c>
      <c r="P30" s="61"/>
      <c r="Q30" s="88"/>
      <c r="R30" s="3"/>
      <c r="S30" s="89">
        <v>0</v>
      </c>
      <c r="T30" s="62">
        <v>0</v>
      </c>
      <c r="U30" s="61">
        <v>0</v>
      </c>
      <c r="V30" s="104">
        <v>3.9413559999999999</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62</v>
      </c>
      <c r="E31" s="79" t="s">
        <v>79</v>
      </c>
      <c r="F31" s="90" t="s">
        <v>123</v>
      </c>
      <c r="G31" s="79" t="s">
        <v>65</v>
      </c>
      <c r="H31" s="90" t="s">
        <v>113</v>
      </c>
      <c r="I31" s="79" t="s">
        <v>99</v>
      </c>
      <c r="J31" s="90">
        <v>2014</v>
      </c>
      <c r="K31" s="79" t="s">
        <v>95</v>
      </c>
      <c r="L31" s="90"/>
      <c r="M31" s="79" t="s">
        <v>114</v>
      </c>
      <c r="N31" s="90" t="s">
        <v>100</v>
      </c>
      <c r="O31" s="24">
        <v>8</v>
      </c>
      <c r="P31" s="23"/>
      <c r="Q31" s="82"/>
      <c r="R31" s="3"/>
      <c r="S31" s="91">
        <v>0</v>
      </c>
      <c r="T31" s="24">
        <v>0</v>
      </c>
      <c r="U31" s="23">
        <v>0</v>
      </c>
      <c r="V31" s="104">
        <v>3.4757170000000004</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62</v>
      </c>
      <c r="E32" s="87" t="s">
        <v>63</v>
      </c>
      <c r="F32" s="86" t="s">
        <v>124</v>
      </c>
      <c r="G32" s="87" t="s">
        <v>65</v>
      </c>
      <c r="H32" s="86" t="s">
        <v>66</v>
      </c>
      <c r="I32" s="87" t="s">
        <v>99</v>
      </c>
      <c r="J32" s="86">
        <v>2013</v>
      </c>
      <c r="K32" s="87" t="s">
        <v>95</v>
      </c>
      <c r="L32" s="86"/>
      <c r="M32" s="87" t="s">
        <v>114</v>
      </c>
      <c r="N32" s="86" t="s">
        <v>100</v>
      </c>
      <c r="O32" s="62">
        <v>150</v>
      </c>
      <c r="P32" s="61"/>
      <c r="Q32" s="88"/>
      <c r="R32" s="3"/>
      <c r="S32" s="89">
        <v>0</v>
      </c>
      <c r="T32" s="62">
        <v>0</v>
      </c>
      <c r="U32" s="61">
        <v>0</v>
      </c>
      <c r="V32" s="104">
        <v>48.946719999999999</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62</v>
      </c>
      <c r="E33" s="79" t="s">
        <v>63</v>
      </c>
      <c r="F33" s="90" t="s">
        <v>124</v>
      </c>
      <c r="G33" s="79" t="s">
        <v>65</v>
      </c>
      <c r="H33" s="90" t="s">
        <v>66</v>
      </c>
      <c r="I33" s="79" t="s">
        <v>99</v>
      </c>
      <c r="J33" s="90">
        <v>2014</v>
      </c>
      <c r="K33" s="79" t="s">
        <v>95</v>
      </c>
      <c r="L33" s="90"/>
      <c r="M33" s="79" t="s">
        <v>114</v>
      </c>
      <c r="N33" s="90" t="s">
        <v>100</v>
      </c>
      <c r="O33" s="24">
        <v>364</v>
      </c>
      <c r="P33" s="23"/>
      <c r="Q33" s="82"/>
      <c r="R33" s="3"/>
      <c r="S33" s="91">
        <v>0</v>
      </c>
      <c r="T33" s="24">
        <v>0</v>
      </c>
      <c r="U33" s="23">
        <v>0</v>
      </c>
      <c r="V33" s="104">
        <v>116.11754000000001</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62</v>
      </c>
      <c r="E34" s="87" t="s">
        <v>125</v>
      </c>
      <c r="F34" s="86" t="s">
        <v>126</v>
      </c>
      <c r="G34" s="87" t="s">
        <v>65</v>
      </c>
      <c r="H34" s="86" t="s">
        <v>125</v>
      </c>
      <c r="I34" s="87" t="s">
        <v>99</v>
      </c>
      <c r="J34" s="86">
        <v>2014</v>
      </c>
      <c r="K34" s="87" t="s">
        <v>95</v>
      </c>
      <c r="L34" s="86"/>
      <c r="M34" s="87" t="s">
        <v>114</v>
      </c>
      <c r="N34" s="86" t="s">
        <v>127</v>
      </c>
      <c r="O34" s="62">
        <v>1</v>
      </c>
      <c r="P34" s="61"/>
      <c r="Q34" s="88"/>
      <c r="R34" s="3"/>
      <c r="S34" s="89">
        <v>0</v>
      </c>
      <c r="T34" s="62">
        <v>0</v>
      </c>
      <c r="U34" s="61">
        <v>0</v>
      </c>
      <c r="V34" s="104">
        <v>122.0643</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62</v>
      </c>
      <c r="E35" s="79" t="s">
        <v>125</v>
      </c>
      <c r="F35" s="90" t="s">
        <v>128</v>
      </c>
      <c r="G35" s="79" t="s">
        <v>65</v>
      </c>
      <c r="H35" s="90" t="s">
        <v>125</v>
      </c>
      <c r="I35" s="79" t="s">
        <v>67</v>
      </c>
      <c r="J35" s="90">
        <v>2012</v>
      </c>
      <c r="K35" s="79" t="s">
        <v>95</v>
      </c>
      <c r="L35" s="90"/>
      <c r="M35" s="79" t="s">
        <v>114</v>
      </c>
      <c r="N35" s="90" t="s">
        <v>69</v>
      </c>
      <c r="O35" s="24">
        <v>0</v>
      </c>
      <c r="P35" s="23">
        <v>0</v>
      </c>
      <c r="Q35" s="82">
        <v>0</v>
      </c>
      <c r="R35" s="3"/>
      <c r="S35" s="91">
        <v>0</v>
      </c>
      <c r="T35" s="24">
        <v>0</v>
      </c>
      <c r="U35" s="23">
        <v>0</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57">
        <f t="shared" si="0"/>
        <v>30</v>
      </c>
      <c r="D36" s="92" t="s">
        <v>62</v>
      </c>
      <c r="E36" s="93" t="s">
        <v>125</v>
      </c>
      <c r="F36" s="92" t="s">
        <v>128</v>
      </c>
      <c r="G36" s="93" t="s">
        <v>65</v>
      </c>
      <c r="H36" s="92" t="s">
        <v>125</v>
      </c>
      <c r="I36" s="93" t="s">
        <v>67</v>
      </c>
      <c r="J36" s="92">
        <v>2013</v>
      </c>
      <c r="K36" s="93" t="s">
        <v>95</v>
      </c>
      <c r="L36" s="92"/>
      <c r="M36" s="93" t="s">
        <v>114</v>
      </c>
      <c r="N36" s="92" t="s">
        <v>69</v>
      </c>
      <c r="O36" s="66">
        <v>1</v>
      </c>
      <c r="P36" s="65">
        <v>0.17749799999999999</v>
      </c>
      <c r="Q36" s="94">
        <v>20935.384620000001</v>
      </c>
      <c r="R36" s="3"/>
      <c r="S36" s="95">
        <v>0</v>
      </c>
      <c r="T36" s="66">
        <v>0</v>
      </c>
      <c r="U36" s="65">
        <v>0.17749799999999999</v>
      </c>
      <c r="V36" s="66">
        <v>0.17749799999999999</v>
      </c>
      <c r="W36" s="65">
        <v>0.17749799999999999</v>
      </c>
      <c r="X36" s="66">
        <v>0</v>
      </c>
      <c r="Y36" s="65">
        <v>0</v>
      </c>
      <c r="Z36" s="66">
        <v>0</v>
      </c>
      <c r="AA36" s="65">
        <v>0</v>
      </c>
      <c r="AB36" s="66">
        <v>0</v>
      </c>
      <c r="AC36" s="65">
        <v>0</v>
      </c>
      <c r="AD36" s="66">
        <v>0</v>
      </c>
      <c r="AE36" s="65">
        <v>0</v>
      </c>
      <c r="AF36" s="66">
        <v>0</v>
      </c>
      <c r="AG36" s="65">
        <v>0</v>
      </c>
      <c r="AH36" s="66">
        <v>0</v>
      </c>
      <c r="AI36" s="65">
        <v>0</v>
      </c>
      <c r="AJ36" s="66">
        <v>0</v>
      </c>
      <c r="AK36" s="65">
        <v>0</v>
      </c>
      <c r="AL36" s="66">
        <v>0</v>
      </c>
      <c r="AM36" s="65">
        <v>0</v>
      </c>
      <c r="AN36" s="66">
        <v>0</v>
      </c>
      <c r="AO36" s="65">
        <v>0</v>
      </c>
      <c r="AP36" s="66">
        <v>0</v>
      </c>
      <c r="AQ36" s="65">
        <v>0</v>
      </c>
      <c r="AR36" s="66">
        <v>0</v>
      </c>
      <c r="AS36" s="65">
        <v>0</v>
      </c>
      <c r="AT36" s="66">
        <v>0</v>
      </c>
      <c r="AU36" s="65">
        <v>0</v>
      </c>
      <c r="AV36" s="94">
        <v>0</v>
      </c>
      <c r="AW36" s="3"/>
      <c r="AX36" s="95">
        <v>0</v>
      </c>
      <c r="AY36" s="66">
        <v>0</v>
      </c>
      <c r="AZ36" s="65">
        <v>10467.69231</v>
      </c>
      <c r="BA36" s="66">
        <v>10467.69231</v>
      </c>
      <c r="BB36" s="65">
        <v>10467.69231</v>
      </c>
      <c r="BC36" s="66">
        <v>0</v>
      </c>
      <c r="BD36" s="65">
        <v>0</v>
      </c>
      <c r="BE36" s="66">
        <v>0</v>
      </c>
      <c r="BF36" s="65">
        <v>0</v>
      </c>
      <c r="BG36" s="66">
        <v>0</v>
      </c>
      <c r="BH36" s="65">
        <v>0</v>
      </c>
      <c r="BI36" s="66">
        <v>0</v>
      </c>
      <c r="BJ36" s="65">
        <v>0</v>
      </c>
      <c r="BK36" s="66">
        <v>0</v>
      </c>
      <c r="BL36" s="65">
        <v>0</v>
      </c>
      <c r="BM36" s="66">
        <v>0</v>
      </c>
      <c r="BN36" s="65">
        <v>0</v>
      </c>
      <c r="BO36" s="66">
        <v>0</v>
      </c>
      <c r="BP36" s="65">
        <v>0</v>
      </c>
      <c r="BQ36" s="66">
        <v>0</v>
      </c>
      <c r="BR36" s="65">
        <v>0</v>
      </c>
      <c r="BS36" s="66">
        <v>0</v>
      </c>
      <c r="BT36" s="65">
        <v>0</v>
      </c>
      <c r="BU36" s="66">
        <v>0</v>
      </c>
      <c r="BV36" s="65">
        <v>0</v>
      </c>
      <c r="BW36" s="66">
        <v>0</v>
      </c>
      <c r="BX36" s="65">
        <v>0</v>
      </c>
      <c r="BY36" s="66">
        <v>0</v>
      </c>
      <c r="BZ36" s="65">
        <v>0</v>
      </c>
      <c r="CA36" s="94">
        <v>0</v>
      </c>
      <c r="CB36" s="14"/>
    </row>
    <row r="37" spans="2:80" s="9" customFormat="1" ht="6" x14ac:dyDescent="0.25">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8"/>
    </row>
    <row r="38" spans="2:80" x14ac:dyDescent="0.25">
      <c r="B38" s="2"/>
      <c r="C38" s="4" t="s">
        <v>11</v>
      </c>
      <c r="D38" s="96"/>
      <c r="E38" s="96"/>
      <c r="F38" s="96"/>
      <c r="G38" s="96"/>
      <c r="H38" s="96"/>
      <c r="I38" s="96"/>
      <c r="J38" s="96"/>
      <c r="K38" s="96"/>
      <c r="L38" s="96"/>
      <c r="M38" s="96"/>
      <c r="N38" s="96"/>
      <c r="O38" s="96"/>
      <c r="P38" s="10">
        <f>SUM(P$7:P36)</f>
        <v>790.92043283992814</v>
      </c>
      <c r="Q38" s="10">
        <f>SUM(Q$7:Q36)</f>
        <v>4001663.4026035084</v>
      </c>
      <c r="R38" s="3"/>
      <c r="S38" s="10">
        <f>SUM(S$7:S36)</f>
        <v>0.24677522499999999</v>
      </c>
      <c r="T38" s="10">
        <f>SUM(T$7:T36)</f>
        <v>5.9167752250000003</v>
      </c>
      <c r="U38" s="10">
        <f>SUM(U$7:U36)</f>
        <v>57.014738185999995</v>
      </c>
      <c r="V38" s="10">
        <f>SUM(V$7:V36)</f>
        <v>1085.6934076619282</v>
      </c>
      <c r="W38" s="10">
        <f>SUM(W$7:W36)</f>
        <v>561.20002908492825</v>
      </c>
      <c r="X38" s="10">
        <f>SUM(X$7:X36)</f>
        <v>543.95135160892835</v>
      </c>
      <c r="Y38" s="10">
        <f>SUM(Y$7:Y36)</f>
        <v>473.45726308492823</v>
      </c>
      <c r="Z38" s="10">
        <f>SUM(Z$7:Z36)</f>
        <v>442.09371990787514</v>
      </c>
      <c r="AA38" s="10">
        <f>SUM(AA$7:AA36)</f>
        <v>429.50074385799991</v>
      </c>
      <c r="AB38" s="10">
        <f>SUM(AB$7:AB36)</f>
        <v>426.77500045799997</v>
      </c>
      <c r="AC38" s="10">
        <f>SUM(AC$7:AC36)</f>
        <v>426.62967195299996</v>
      </c>
      <c r="AD38" s="10">
        <f>SUM(AD$7:AD36)</f>
        <v>417.34284131299995</v>
      </c>
      <c r="AE38" s="10">
        <f>SUM(AE$7:AE36)</f>
        <v>401.81312747599998</v>
      </c>
      <c r="AF38" s="10">
        <f>SUM(AF$7:AF36)</f>
        <v>372.69285098799998</v>
      </c>
      <c r="AG38" s="10">
        <f>SUM(AG$7:AG36)</f>
        <v>337.81552175500002</v>
      </c>
      <c r="AH38" s="10">
        <f>SUM(AH$7:AH36)</f>
        <v>272.59839804400002</v>
      </c>
      <c r="AI38" s="10">
        <f>SUM(AI$7:AI36)</f>
        <v>258.42600227400004</v>
      </c>
      <c r="AJ38" s="10">
        <f>SUM(AJ$7:AJ36)</f>
        <v>253.59219631600001</v>
      </c>
      <c r="AK38" s="10">
        <f>SUM(AK$7:AK36)</f>
        <v>219.790228375</v>
      </c>
      <c r="AL38" s="10">
        <f>SUM(AL$7:AL36)</f>
        <v>109.163920335</v>
      </c>
      <c r="AM38" s="10">
        <f>SUM(AM$7:AM36)</f>
        <v>109.163920335</v>
      </c>
      <c r="AN38" s="10">
        <f>SUM(AN$7:AN36)</f>
        <v>104.108914635</v>
      </c>
      <c r="AO38" s="10">
        <f>SUM(AO$7:AO36)</f>
        <v>38.075911324999993</v>
      </c>
      <c r="AP38" s="10">
        <f>SUM(AP$7:AP36)</f>
        <v>2.8347000410000001</v>
      </c>
      <c r="AQ38" s="10">
        <f>SUM(AQ$7:AQ36)</f>
        <v>0</v>
      </c>
      <c r="AR38" s="10">
        <f>SUM(AR$7:AR36)</f>
        <v>0</v>
      </c>
      <c r="AS38" s="10">
        <f>SUM(AS$7:AS36)</f>
        <v>0</v>
      </c>
      <c r="AT38" s="10">
        <f>SUM(AT$7:AT36)</f>
        <v>0</v>
      </c>
      <c r="AU38" s="10">
        <f>SUM(AU$7:AU36)</f>
        <v>0</v>
      </c>
      <c r="AV38" s="10">
        <f>SUM(AV$7:AV36)</f>
        <v>0</v>
      </c>
      <c r="AW38" s="3"/>
      <c r="AX38" s="10">
        <f>SUM(AX$7:AX36)</f>
        <v>1222.0406190000001</v>
      </c>
      <c r="AY38" s="10">
        <f>SUM(AY$7:AY36)</f>
        <v>40843.040618999999</v>
      </c>
      <c r="AZ38" s="10">
        <f>SUM(AZ$7:AZ36)</f>
        <v>282319.79919490003</v>
      </c>
      <c r="BA38" s="10">
        <f>SUM(BA$7:BA36)</f>
        <v>3227654.8169405977</v>
      </c>
      <c r="BB38" s="10">
        <f>SUM(BB$7:BB36)</f>
        <v>2985923.752061598</v>
      </c>
      <c r="BC38" s="10">
        <f>SUM(BC$7:BC36)</f>
        <v>2861643.5703415982</v>
      </c>
      <c r="BD38" s="10">
        <f>SUM(BD$7:BD36)</f>
        <v>2614998.6530466983</v>
      </c>
      <c r="BE38" s="10">
        <f>SUM(BE$7:BE36)</f>
        <v>2476273.2390708979</v>
      </c>
      <c r="BF38" s="10">
        <f>SUM(BF$7:BF36)</f>
        <v>2393745.2376850997</v>
      </c>
      <c r="BG38" s="10">
        <f>SUM(BG$7:BG36)</f>
        <v>2379847.1126850997</v>
      </c>
      <c r="BH38" s="10">
        <f>SUM(BH$7:BH36)</f>
        <v>2377650.2944650999</v>
      </c>
      <c r="BI38" s="10">
        <f>SUM(BI$7:BI36)</f>
        <v>2294158.7373651001</v>
      </c>
      <c r="BJ38" s="10">
        <f>SUM(BJ$7:BJ36)</f>
        <v>2169933.0713750999</v>
      </c>
      <c r="BK38" s="10">
        <f>SUM(BK$7:BK36)</f>
        <v>1985274.1892051001</v>
      </c>
      <c r="BL38" s="10">
        <f>SUM(BL$7:BL36)</f>
        <v>1777093.2584950996</v>
      </c>
      <c r="BM38" s="10">
        <f>SUM(BM$7:BM36)</f>
        <v>1456263.0197650997</v>
      </c>
      <c r="BN38" s="10">
        <f>SUM(BN$7:BN36)</f>
        <v>1390188.0324650996</v>
      </c>
      <c r="BO38" s="10">
        <f>SUM(BO$7:BO36)</f>
        <v>1328664.0462550998</v>
      </c>
      <c r="BP38" s="10">
        <f>SUM(BP$7:BP36)</f>
        <v>1137010.0536650999</v>
      </c>
      <c r="BQ38" s="10">
        <f>SUM(BQ$7:BQ36)</f>
        <v>562116.45927510003</v>
      </c>
      <c r="BR38" s="10">
        <f>SUM(BR$7:BR36)</f>
        <v>562116.45927510003</v>
      </c>
      <c r="BS38" s="10">
        <f>SUM(BS$7:BS36)</f>
        <v>555277.63211999997</v>
      </c>
      <c r="BT38" s="10">
        <f>SUM(BT$7:BT36)</f>
        <v>426142.48901999998</v>
      </c>
      <c r="BU38" s="10">
        <f>SUM(BU$7:BU36)</f>
        <v>20889</v>
      </c>
      <c r="BV38" s="10">
        <f>SUM(BV$7:BV36)</f>
        <v>0</v>
      </c>
      <c r="BW38" s="10">
        <f>SUM(BW$7:BW36)</f>
        <v>0</v>
      </c>
      <c r="BX38" s="10">
        <f>SUM(BX$7:BX36)</f>
        <v>0</v>
      </c>
      <c r="BY38" s="10">
        <f>SUM(BY$7:BY36)</f>
        <v>0</v>
      </c>
      <c r="BZ38" s="10">
        <f>SUM(BZ$7:BZ36)</f>
        <v>0</v>
      </c>
      <c r="CA38" s="10">
        <f>SUM(CA$7:CA36)</f>
        <v>0</v>
      </c>
      <c r="CB38" s="14"/>
    </row>
    <row r="39" spans="2:80" x14ac:dyDescent="0.25">
      <c r="B39" s="3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5"/>
    </row>
    <row r="41" spans="2:80" x14ac:dyDescent="0.25">
      <c r="F41" s="86" t="s">
        <v>92</v>
      </c>
      <c r="V41" s="107">
        <f>V8+V9+V10</f>
        <v>13.619550775</v>
      </c>
      <c r="W41" s="103">
        <f t="shared" ref="W41:AV41" si="1">W8+W9+W10</f>
        <v>13.37277555</v>
      </c>
      <c r="X41" s="103">
        <f t="shared" si="1"/>
        <v>13.37277555</v>
      </c>
      <c r="Y41" s="103">
        <f t="shared" si="1"/>
        <v>13.36693052</v>
      </c>
      <c r="Z41" s="103">
        <f t="shared" si="1"/>
        <v>0</v>
      </c>
      <c r="AA41" s="103">
        <f t="shared" si="1"/>
        <v>0</v>
      </c>
      <c r="AB41" s="103">
        <f t="shared" si="1"/>
        <v>0</v>
      </c>
      <c r="AC41" s="103">
        <f t="shared" si="1"/>
        <v>0</v>
      </c>
      <c r="AD41" s="103">
        <f t="shared" si="1"/>
        <v>0</v>
      </c>
      <c r="AE41" s="103">
        <f t="shared" si="1"/>
        <v>0</v>
      </c>
      <c r="AF41" s="103">
        <f t="shared" si="1"/>
        <v>0</v>
      </c>
      <c r="AG41" s="103">
        <f t="shared" si="1"/>
        <v>0</v>
      </c>
      <c r="AH41" s="103">
        <f t="shared" si="1"/>
        <v>0</v>
      </c>
      <c r="AI41" s="103">
        <f t="shared" si="1"/>
        <v>0</v>
      </c>
      <c r="AJ41" s="103">
        <f t="shared" si="1"/>
        <v>0</v>
      </c>
      <c r="AK41" s="103">
        <f t="shared" si="1"/>
        <v>0</v>
      </c>
      <c r="AL41" s="103">
        <f t="shared" si="1"/>
        <v>0</v>
      </c>
      <c r="AM41" s="103">
        <f t="shared" si="1"/>
        <v>0</v>
      </c>
      <c r="AN41" s="103">
        <f t="shared" si="1"/>
        <v>0</v>
      </c>
      <c r="AO41" s="103">
        <f t="shared" si="1"/>
        <v>0</v>
      </c>
      <c r="AP41" s="103">
        <f t="shared" si="1"/>
        <v>0</v>
      </c>
      <c r="AQ41" s="103">
        <f t="shared" si="1"/>
        <v>0</v>
      </c>
      <c r="AR41" s="103">
        <f t="shared" si="1"/>
        <v>0</v>
      </c>
      <c r="AS41" s="103">
        <f t="shared" si="1"/>
        <v>0</v>
      </c>
      <c r="AT41" s="103">
        <f t="shared" si="1"/>
        <v>0</v>
      </c>
      <c r="AU41" s="103">
        <f t="shared" si="1"/>
        <v>0</v>
      </c>
      <c r="AV41" s="103">
        <f t="shared" si="1"/>
        <v>0</v>
      </c>
      <c r="BA41" s="107">
        <f>BA8+BA9+BA10</f>
        <v>66527.745773899995</v>
      </c>
      <c r="BB41" s="103">
        <f t="shared" ref="BB41:BJ41" si="2">BB8+BB9+BB10</f>
        <v>65305.705154899995</v>
      </c>
      <c r="BC41" s="103">
        <f t="shared" si="2"/>
        <v>65305.705154899995</v>
      </c>
      <c r="BD41" s="103">
        <f t="shared" si="2"/>
        <v>65273.570059999998</v>
      </c>
      <c r="BE41" s="103">
        <f t="shared" si="2"/>
        <v>0</v>
      </c>
      <c r="BF41" s="103">
        <f t="shared" si="2"/>
        <v>0</v>
      </c>
      <c r="BG41" s="103">
        <f t="shared" si="2"/>
        <v>0</v>
      </c>
      <c r="BH41" s="103">
        <f t="shared" si="2"/>
        <v>0</v>
      </c>
      <c r="BI41" s="103">
        <f t="shared" si="2"/>
        <v>0</v>
      </c>
      <c r="BJ41" s="103">
        <f t="shared" si="2"/>
        <v>0</v>
      </c>
    </row>
    <row r="42" spans="2:80" x14ac:dyDescent="0.25">
      <c r="F42" s="86" t="s">
        <v>83</v>
      </c>
      <c r="V42" s="107">
        <f>V12+V13+V14</f>
        <v>233.93038961599999</v>
      </c>
      <c r="W42" s="103">
        <f t="shared" ref="W42:AV42" si="3">W12+W13+W14</f>
        <v>232.27426271599998</v>
      </c>
      <c r="X42" s="103">
        <f t="shared" si="3"/>
        <v>227.91381489999998</v>
      </c>
      <c r="Y42" s="103">
        <f t="shared" si="3"/>
        <v>222.2047331</v>
      </c>
      <c r="Z42" s="103">
        <f t="shared" si="3"/>
        <v>222.2047331</v>
      </c>
      <c r="AA42" s="103">
        <f t="shared" si="3"/>
        <v>221.2533627</v>
      </c>
      <c r="AB42" s="103">
        <f t="shared" si="3"/>
        <v>218.5276193</v>
      </c>
      <c r="AC42" s="103">
        <f t="shared" si="3"/>
        <v>218.5276193</v>
      </c>
      <c r="AD42" s="103">
        <f t="shared" si="3"/>
        <v>215.47889119999999</v>
      </c>
      <c r="AE42" s="103">
        <f t="shared" si="3"/>
        <v>203.93131830000002</v>
      </c>
      <c r="AF42" s="103">
        <f t="shared" si="3"/>
        <v>187.6861428</v>
      </c>
      <c r="AG42" s="103">
        <f t="shared" si="3"/>
        <v>186.59298340000001</v>
      </c>
      <c r="AH42" s="103">
        <f t="shared" si="3"/>
        <v>157.55581939999999</v>
      </c>
      <c r="AI42" s="103">
        <f t="shared" si="3"/>
        <v>145.0263089</v>
      </c>
      <c r="AJ42" s="103">
        <f t="shared" si="3"/>
        <v>145.0263089</v>
      </c>
      <c r="AK42" s="103">
        <f t="shared" si="3"/>
        <v>113.18491469999999</v>
      </c>
      <c r="AL42" s="103">
        <f t="shared" si="3"/>
        <v>10.90312934</v>
      </c>
      <c r="AM42" s="103">
        <f t="shared" si="3"/>
        <v>10.90312934</v>
      </c>
      <c r="AN42" s="103">
        <f t="shared" si="3"/>
        <v>10.90312934</v>
      </c>
      <c r="AO42" s="103">
        <f t="shared" si="3"/>
        <v>10.90312934</v>
      </c>
      <c r="AP42" s="103">
        <f t="shared" si="3"/>
        <v>0</v>
      </c>
      <c r="AQ42" s="103">
        <f t="shared" si="3"/>
        <v>0</v>
      </c>
      <c r="AR42" s="103">
        <f t="shared" si="3"/>
        <v>0</v>
      </c>
      <c r="AS42" s="103">
        <f t="shared" si="3"/>
        <v>0</v>
      </c>
      <c r="AT42" s="103">
        <f t="shared" si="3"/>
        <v>0</v>
      </c>
      <c r="AU42" s="103">
        <f t="shared" si="3"/>
        <v>0</v>
      </c>
      <c r="AV42" s="103">
        <f t="shared" si="3"/>
        <v>0</v>
      </c>
      <c r="BA42" s="107">
        <f>BA12+BA13+BA14</f>
        <v>1179335.1787400001</v>
      </c>
      <c r="BB42" s="103">
        <f t="shared" ref="BB42:BJ42" si="4">BB12+BB13+BB14</f>
        <v>1173534.9717399999</v>
      </c>
      <c r="BC42" s="103">
        <f t="shared" si="4"/>
        <v>1158345.4017999999</v>
      </c>
      <c r="BD42" s="103">
        <f t="shared" si="4"/>
        <v>1138194.5368000001</v>
      </c>
      <c r="BE42" s="103">
        <f t="shared" si="4"/>
        <v>1138194.5368000001</v>
      </c>
      <c r="BF42" s="103">
        <f t="shared" si="4"/>
        <v>1134880.4488000001</v>
      </c>
      <c r="BG42" s="103">
        <f t="shared" si="4"/>
        <v>1120982.3238000001</v>
      </c>
      <c r="BH42" s="103">
        <f t="shared" si="4"/>
        <v>1120982.3238000001</v>
      </c>
      <c r="BI42" s="103">
        <f t="shared" si="4"/>
        <v>1097322.8992000001</v>
      </c>
      <c r="BJ42" s="103">
        <f t="shared" si="4"/>
        <v>1033472.357</v>
      </c>
    </row>
    <row r="44" spans="2:80" x14ac:dyDescent="0.25">
      <c r="F44" s="86" t="s">
        <v>71</v>
      </c>
      <c r="V44" s="107">
        <f>V16+V17+V18+V19</f>
        <v>20.307110799928331</v>
      </c>
      <c r="W44" s="103">
        <f t="shared" ref="W44:AV44" si="5">W16+W17+W18+W19</f>
        <v>20.307110799928331</v>
      </c>
      <c r="X44" s="103">
        <f t="shared" si="5"/>
        <v>20.307110799928331</v>
      </c>
      <c r="Y44" s="103">
        <f t="shared" si="5"/>
        <v>20.307110799928331</v>
      </c>
      <c r="Z44" s="103">
        <f t="shared" si="5"/>
        <v>11.641605649875226</v>
      </c>
      <c r="AA44" s="103">
        <f t="shared" si="5"/>
        <v>0</v>
      </c>
      <c r="AB44" s="103">
        <f t="shared" si="5"/>
        <v>0</v>
      </c>
      <c r="AC44" s="103">
        <f t="shared" si="5"/>
        <v>0</v>
      </c>
      <c r="AD44" s="103">
        <f t="shared" si="5"/>
        <v>0</v>
      </c>
      <c r="AE44" s="103">
        <f t="shared" si="5"/>
        <v>0</v>
      </c>
      <c r="AF44" s="103">
        <f t="shared" si="5"/>
        <v>0</v>
      </c>
      <c r="AG44" s="103">
        <f t="shared" si="5"/>
        <v>0</v>
      </c>
      <c r="AH44" s="103">
        <f t="shared" si="5"/>
        <v>0</v>
      </c>
      <c r="AI44" s="103">
        <f t="shared" si="5"/>
        <v>0</v>
      </c>
      <c r="AJ44" s="103">
        <f t="shared" si="5"/>
        <v>0</v>
      </c>
      <c r="AK44" s="103">
        <f t="shared" si="5"/>
        <v>0</v>
      </c>
      <c r="AL44" s="103">
        <f t="shared" si="5"/>
        <v>0</v>
      </c>
      <c r="AM44" s="103">
        <f t="shared" si="5"/>
        <v>0</v>
      </c>
      <c r="AN44" s="103">
        <f t="shared" si="5"/>
        <v>0</v>
      </c>
      <c r="AO44" s="103">
        <f t="shared" si="5"/>
        <v>0</v>
      </c>
      <c r="AP44" s="103">
        <f t="shared" si="5"/>
        <v>0</v>
      </c>
      <c r="AQ44" s="103">
        <f t="shared" si="5"/>
        <v>0</v>
      </c>
      <c r="AR44" s="103">
        <f t="shared" si="5"/>
        <v>0</v>
      </c>
      <c r="AS44" s="103">
        <f t="shared" si="5"/>
        <v>0</v>
      </c>
      <c r="AT44" s="103">
        <f t="shared" si="5"/>
        <v>0</v>
      </c>
      <c r="AU44" s="103">
        <f t="shared" si="5"/>
        <v>0</v>
      </c>
      <c r="AV44" s="103">
        <f t="shared" si="5"/>
        <v>0</v>
      </c>
      <c r="AX44" s="103">
        <f>AX16+AX17+AX18+AX19</f>
        <v>0</v>
      </c>
      <c r="AY44" s="103">
        <f>AY16+AY17+AY18+AY19</f>
        <v>0</v>
      </c>
      <c r="AZ44" s="103">
        <f>AZ16+AZ17+AZ18+AZ19</f>
        <v>0</v>
      </c>
      <c r="BA44" s="107">
        <f>BA16+BA17+BA18+BA19</f>
        <v>132297.86534159811</v>
      </c>
      <c r="BB44" s="103">
        <f>BB16+BB17+BB18+BB19</f>
        <v>132297.86534159811</v>
      </c>
      <c r="BC44" s="103">
        <f>BC16+BC17+BC18+BC19</f>
        <v>132297.86534159811</v>
      </c>
      <c r="BD44" s="103">
        <f>BD16+BD17+BD18+BD19</f>
        <v>132297.86534159811</v>
      </c>
      <c r="BE44" s="103">
        <f>BE16+BE17+BE18+BE19</f>
        <v>79213.913385797699</v>
      </c>
      <c r="BF44" s="103">
        <f>BF16+BF17+BF18+BF19</f>
        <v>0</v>
      </c>
      <c r="BG44" s="103">
        <f>BG16+BG17+BG18+BG19</f>
        <v>0</v>
      </c>
      <c r="BH44" s="103">
        <f>BH16+BH17+BH18+BH19</f>
        <v>0</v>
      </c>
      <c r="BI44" s="103">
        <f>BI16+BI17+BI18+BI19</f>
        <v>0</v>
      </c>
      <c r="BJ44" s="103">
        <f>BJ16+BJ17+BJ18+BJ19</f>
        <v>0</v>
      </c>
      <c r="BK44" s="103">
        <f>BK16+BK17+BK18+BK19</f>
        <v>0</v>
      </c>
      <c r="BL44" s="103">
        <f>BL16+BL17+BL18+BL19</f>
        <v>0</v>
      </c>
      <c r="BM44" s="103">
        <f>BM16+BM17+BM18+BM19</f>
        <v>0</v>
      </c>
      <c r="BN44" s="103">
        <f>BN16+BN17+BN18+BN19</f>
        <v>0</v>
      </c>
      <c r="BO44" s="103">
        <f>BO16+BO17+BO18+BO19</f>
        <v>0</v>
      </c>
      <c r="BP44" s="103">
        <f>BP16+BP17+BP18+BP19</f>
        <v>0</v>
      </c>
      <c r="BQ44" s="103">
        <f>BQ16+BQ17+BQ18+BQ19</f>
        <v>0</v>
      </c>
      <c r="BR44" s="103">
        <f>BR16+BR17+BR18+BR19</f>
        <v>0</v>
      </c>
      <c r="BS44" s="103">
        <f>BS16+BS17+BS18+BS19</f>
        <v>0</v>
      </c>
      <c r="BT44" s="103">
        <f>BT16+BT17+BT18+BT19</f>
        <v>0</v>
      </c>
      <c r="BU44" s="103">
        <f>BU16+BU17+BU18+BU19</f>
        <v>0</v>
      </c>
      <c r="BV44" s="103">
        <f>BV16+BV17+BV18+BV19</f>
        <v>0</v>
      </c>
      <c r="BW44" s="103">
        <f>BW16+BW17+BW18+BW19</f>
        <v>0</v>
      </c>
      <c r="BX44" s="103">
        <f>BX16+BX17+BX18+BX19</f>
        <v>0</v>
      </c>
    </row>
    <row r="45" spans="2:80" x14ac:dyDescent="0.25">
      <c r="F45" s="90" t="s">
        <v>74</v>
      </c>
      <c r="V45" s="107">
        <f>V21+V22</f>
        <v>11.61523933</v>
      </c>
      <c r="W45" s="103">
        <f t="shared" ref="W45:AV45" si="6">W21+W22</f>
        <v>10.932397330000001</v>
      </c>
      <c r="X45" s="103">
        <f t="shared" si="6"/>
        <v>10.601257469999998</v>
      </c>
      <c r="Y45" s="103">
        <f t="shared" si="6"/>
        <v>10.601257469999998</v>
      </c>
      <c r="Z45" s="103">
        <f t="shared" si="6"/>
        <v>10.601257469999998</v>
      </c>
      <c r="AA45" s="103">
        <f t="shared" si="6"/>
        <v>10.601257469999998</v>
      </c>
      <c r="AB45" s="103">
        <f t="shared" si="6"/>
        <v>10.601257469999998</v>
      </c>
      <c r="AC45" s="103">
        <f t="shared" si="6"/>
        <v>10.569895129999999</v>
      </c>
      <c r="AD45" s="103">
        <f t="shared" si="6"/>
        <v>10.569895129999999</v>
      </c>
      <c r="AE45" s="103">
        <f t="shared" si="6"/>
        <v>9.3301417180000001</v>
      </c>
      <c r="AF45" s="103">
        <f t="shared" si="6"/>
        <v>6.8426833829999998</v>
      </c>
      <c r="AG45" s="103">
        <f t="shared" si="6"/>
        <v>6.8425189689999995</v>
      </c>
      <c r="AH45" s="103">
        <f t="shared" si="6"/>
        <v>6.8425189689999995</v>
      </c>
      <c r="AI45" s="103">
        <f t="shared" si="6"/>
        <v>6.7746365539999998</v>
      </c>
      <c r="AJ45" s="103">
        <f t="shared" si="6"/>
        <v>6.7746365539999998</v>
      </c>
      <c r="AK45" s="103">
        <f t="shared" si="6"/>
        <v>6.759230423</v>
      </c>
      <c r="AL45" s="103">
        <f t="shared" si="6"/>
        <v>3.1058011830000001</v>
      </c>
      <c r="AM45" s="103">
        <f t="shared" si="6"/>
        <v>3.1058011830000001</v>
      </c>
      <c r="AN45" s="103">
        <f t="shared" si="6"/>
        <v>3.1058011830000001</v>
      </c>
      <c r="AO45" s="103">
        <f t="shared" si="6"/>
        <v>3.102801183</v>
      </c>
      <c r="AP45" s="103">
        <f t="shared" si="6"/>
        <v>0</v>
      </c>
      <c r="AQ45" s="103">
        <f t="shared" si="6"/>
        <v>0</v>
      </c>
      <c r="AR45" s="103">
        <f t="shared" si="6"/>
        <v>0</v>
      </c>
      <c r="AS45" s="103">
        <f t="shared" si="6"/>
        <v>0</v>
      </c>
      <c r="AT45" s="103">
        <f t="shared" si="6"/>
        <v>0</v>
      </c>
      <c r="AU45" s="103">
        <f t="shared" si="6"/>
        <v>0</v>
      </c>
      <c r="AV45" s="103">
        <f t="shared" si="6"/>
        <v>0</v>
      </c>
      <c r="AX45" s="103">
        <f>AX21+AX22</f>
        <v>0</v>
      </c>
      <c r="AY45" s="103">
        <f t="shared" ref="AY45:BX45" si="7">AY21+AY22</f>
        <v>0</v>
      </c>
      <c r="AZ45" s="103">
        <f t="shared" si="7"/>
        <v>128</v>
      </c>
      <c r="BA45" s="107">
        <f t="shared" si="7"/>
        <v>153915.88310000001</v>
      </c>
      <c r="BB45" s="103">
        <f t="shared" si="7"/>
        <v>143330.3829</v>
      </c>
      <c r="BC45" s="103">
        <f t="shared" si="7"/>
        <v>138190.538</v>
      </c>
      <c r="BD45" s="103">
        <f t="shared" si="7"/>
        <v>138190.538</v>
      </c>
      <c r="BE45" s="103">
        <f t="shared" si="7"/>
        <v>138190.538</v>
      </c>
      <c r="BF45" s="103">
        <f t="shared" si="7"/>
        <v>138190.538</v>
      </c>
      <c r="BG45" s="103">
        <f t="shared" si="7"/>
        <v>138190.538</v>
      </c>
      <c r="BH45" s="103">
        <f t="shared" si="7"/>
        <v>137907.56390000001</v>
      </c>
      <c r="BI45" s="103">
        <f t="shared" si="7"/>
        <v>137907.56390000001</v>
      </c>
      <c r="BJ45" s="103">
        <f t="shared" si="7"/>
        <v>118186.9875</v>
      </c>
      <c r="BK45" s="103">
        <f t="shared" si="7"/>
        <v>109288.4519</v>
      </c>
      <c r="BL45" s="103">
        <f t="shared" si="7"/>
        <v>107933.4929</v>
      </c>
      <c r="BM45" s="103">
        <f t="shared" si="7"/>
        <v>107933.4929</v>
      </c>
      <c r="BN45" s="103">
        <f t="shared" si="7"/>
        <v>106423.64230000001</v>
      </c>
      <c r="BO45" s="103">
        <f t="shared" si="7"/>
        <v>106423.64230000001</v>
      </c>
      <c r="BP45" s="103">
        <f t="shared" si="7"/>
        <v>106226.50870000001</v>
      </c>
      <c r="BQ45" s="103">
        <f t="shared" si="7"/>
        <v>48029.846920000004</v>
      </c>
      <c r="BR45" s="103">
        <f t="shared" si="7"/>
        <v>48029.846920000004</v>
      </c>
      <c r="BS45" s="103">
        <f t="shared" si="7"/>
        <v>48029.846920000004</v>
      </c>
      <c r="BT45" s="103">
        <f t="shared" si="7"/>
        <v>47985.846920000004</v>
      </c>
      <c r="BU45" s="103">
        <f t="shared" si="7"/>
        <v>0</v>
      </c>
      <c r="BV45" s="103">
        <f t="shared" si="7"/>
        <v>0</v>
      </c>
      <c r="BW45" s="103">
        <f t="shared" si="7"/>
        <v>0</v>
      </c>
      <c r="BX45" s="103">
        <f t="shared" si="7"/>
        <v>0</v>
      </c>
    </row>
    <row r="46" spans="2:80" x14ac:dyDescent="0.25">
      <c r="F46" s="90" t="s">
        <v>108</v>
      </c>
      <c r="V46" s="107">
        <f>V23+V24</f>
        <v>22.871554273000001</v>
      </c>
      <c r="W46" s="103">
        <f t="shared" ref="W46:AV46" si="8">W23+W24</f>
        <v>22.653212451000002</v>
      </c>
      <c r="X46" s="103">
        <f t="shared" si="8"/>
        <v>22.045485850999999</v>
      </c>
      <c r="Y46" s="103">
        <f t="shared" si="8"/>
        <v>21.746609976999999</v>
      </c>
      <c r="Z46" s="103">
        <f t="shared" si="8"/>
        <v>21.532042827999998</v>
      </c>
      <c r="AA46" s="103">
        <f t="shared" si="8"/>
        <v>21.532042827999998</v>
      </c>
      <c r="AB46" s="103">
        <f t="shared" si="8"/>
        <v>21.532042827999998</v>
      </c>
      <c r="AC46" s="103">
        <f t="shared" si="8"/>
        <v>21.444335982999998</v>
      </c>
      <c r="AD46" s="103">
        <f t="shared" si="8"/>
        <v>18.985855442999998</v>
      </c>
      <c r="AE46" s="103">
        <f t="shared" si="8"/>
        <v>18.574144877999998</v>
      </c>
      <c r="AF46" s="103">
        <f t="shared" si="8"/>
        <v>12.559869938</v>
      </c>
      <c r="AG46" s="103">
        <f t="shared" si="8"/>
        <v>12.424148999</v>
      </c>
      <c r="AH46" s="103">
        <f t="shared" si="8"/>
        <v>9.6003661079999993</v>
      </c>
      <c r="AI46" s="103">
        <f t="shared" si="8"/>
        <v>8.1468661129999997</v>
      </c>
      <c r="AJ46" s="103">
        <f t="shared" si="8"/>
        <v>3.3421661550000001</v>
      </c>
      <c r="AK46" s="103">
        <f t="shared" si="8"/>
        <v>3.2528974050000001</v>
      </c>
      <c r="AL46" s="103">
        <f t="shared" si="8"/>
        <v>3.2528974050000001</v>
      </c>
      <c r="AM46" s="103">
        <f t="shared" si="8"/>
        <v>3.2528974050000001</v>
      </c>
      <c r="AN46" s="103">
        <f t="shared" si="8"/>
        <v>3.2528974050000001</v>
      </c>
      <c r="AO46" s="103">
        <f t="shared" si="8"/>
        <v>3.2528974050000001</v>
      </c>
      <c r="AP46" s="103">
        <f t="shared" si="8"/>
        <v>2.8347000410000001</v>
      </c>
      <c r="AQ46" s="103">
        <f t="shared" si="8"/>
        <v>0</v>
      </c>
      <c r="AR46" s="103">
        <f t="shared" si="8"/>
        <v>0</v>
      </c>
      <c r="AS46" s="103">
        <f t="shared" si="8"/>
        <v>0</v>
      </c>
      <c r="AT46" s="103">
        <f t="shared" si="8"/>
        <v>0</v>
      </c>
      <c r="AU46" s="103">
        <f t="shared" si="8"/>
        <v>0</v>
      </c>
      <c r="AV46" s="103">
        <f t="shared" si="8"/>
        <v>0</v>
      </c>
      <c r="AX46" s="103">
        <f>AX23+AX24</f>
        <v>0</v>
      </c>
      <c r="AY46" s="103">
        <f>AY23+AY24</f>
        <v>0</v>
      </c>
      <c r="AZ46" s="103">
        <f>AZ23+AZ24</f>
        <v>22575.1865</v>
      </c>
      <c r="BA46" s="107">
        <f>BA23+BA24</f>
        <v>217238.07279000001</v>
      </c>
      <c r="BB46" s="103">
        <f>BB23+BB24</f>
        <v>213024.18702999997</v>
      </c>
      <c r="BC46" s="103">
        <f>BC23+BC24</f>
        <v>201330.77045999997</v>
      </c>
      <c r="BD46" s="103">
        <f>BD23+BD24</f>
        <v>195592.28015999999</v>
      </c>
      <c r="BE46" s="103">
        <f>BE23+BE24</f>
        <v>191479.74283</v>
      </c>
      <c r="BF46" s="103">
        <f>BF23+BF24</f>
        <v>191479.74283</v>
      </c>
      <c r="BG46" s="103">
        <f>BG23+BG24</f>
        <v>191479.74283</v>
      </c>
      <c r="BH46" s="103">
        <f>BH23+BH24</f>
        <v>189795.93041</v>
      </c>
      <c r="BI46" s="103">
        <f>BI23+BI24</f>
        <v>142456.18491000001</v>
      </c>
      <c r="BJ46" s="103">
        <f>BJ23+BJ24</f>
        <v>138927.74832000001</v>
      </c>
      <c r="BK46" s="103">
        <f>BK23+BK24</f>
        <v>86011.077149999997</v>
      </c>
      <c r="BL46" s="103">
        <f>BL23+BL24</f>
        <v>85559.914340000003</v>
      </c>
      <c r="BM46" s="103">
        <f>BM23+BM24</f>
        <v>76172.148010000004</v>
      </c>
      <c r="BN46" s="103">
        <f>BN23+BN24</f>
        <v>64220.148009999997</v>
      </c>
      <c r="BO46" s="103">
        <f>BO23+BO24</f>
        <v>24708.148010000001</v>
      </c>
      <c r="BP46" s="103">
        <f>BP23+BP24</f>
        <v>23970.710510000001</v>
      </c>
      <c r="BQ46" s="103">
        <f>BQ23+BQ24</f>
        <v>23970.710510000001</v>
      </c>
      <c r="BR46" s="103">
        <f>BR23+BR24</f>
        <v>23970.710510000001</v>
      </c>
      <c r="BS46" s="103">
        <f>BS23+BS24</f>
        <v>23970.710510000001</v>
      </c>
      <c r="BT46" s="103">
        <f>BT23+BT24</f>
        <v>23970.710510000001</v>
      </c>
      <c r="BU46" s="103">
        <f>BU23+BU24</f>
        <v>20889</v>
      </c>
      <c r="BV46" s="103">
        <f>BV23+BV24</f>
        <v>0</v>
      </c>
      <c r="BW46" s="103">
        <f>BW23+BW24</f>
        <v>0</v>
      </c>
      <c r="BX46" s="103">
        <f>BX23+BX24</f>
        <v>0</v>
      </c>
    </row>
    <row r="47" spans="2:80" x14ac:dyDescent="0.25">
      <c r="F47" s="90" t="s">
        <v>75</v>
      </c>
      <c r="V47" s="107">
        <f>V25+V26</f>
        <v>70.273650756999999</v>
      </c>
      <c r="W47" s="103">
        <f t="shared" ref="W47:AV47" si="9">W25+W26</f>
        <v>70.273650756999999</v>
      </c>
      <c r="X47" s="103">
        <f t="shared" si="9"/>
        <v>70.273650756999999</v>
      </c>
      <c r="Y47" s="103">
        <f t="shared" si="9"/>
        <v>70.273650756999999</v>
      </c>
      <c r="Z47" s="103">
        <f t="shared" si="9"/>
        <v>70.273650756999999</v>
      </c>
      <c r="AA47" s="103">
        <f t="shared" si="9"/>
        <v>70.273650756999999</v>
      </c>
      <c r="AB47" s="103">
        <f t="shared" si="9"/>
        <v>70.273650756999999</v>
      </c>
      <c r="AC47" s="103">
        <f t="shared" si="9"/>
        <v>70.273650756999999</v>
      </c>
      <c r="AD47" s="103">
        <f t="shared" si="9"/>
        <v>70.273650756999999</v>
      </c>
      <c r="AE47" s="103">
        <f t="shared" si="9"/>
        <v>70.273650756999999</v>
      </c>
      <c r="AF47" s="103">
        <f t="shared" si="9"/>
        <v>70.273650756999999</v>
      </c>
      <c r="AG47" s="103">
        <f t="shared" si="9"/>
        <v>70.273650756999999</v>
      </c>
      <c r="AH47" s="103">
        <f t="shared" si="9"/>
        <v>70.273650756999999</v>
      </c>
      <c r="AI47" s="103">
        <f t="shared" si="9"/>
        <v>70.273650756999999</v>
      </c>
      <c r="AJ47" s="103">
        <f t="shared" si="9"/>
        <v>70.273650756999999</v>
      </c>
      <c r="AK47" s="103">
        <f t="shared" si="9"/>
        <v>70.273650756999999</v>
      </c>
      <c r="AL47" s="103">
        <f t="shared" si="9"/>
        <v>70.273650756999999</v>
      </c>
      <c r="AM47" s="103">
        <f t="shared" si="9"/>
        <v>70.273650756999999</v>
      </c>
      <c r="AN47" s="103">
        <f t="shared" si="9"/>
        <v>66.030003309999998</v>
      </c>
      <c r="AO47" s="103">
        <f t="shared" si="9"/>
        <v>0</v>
      </c>
      <c r="AP47" s="103">
        <f t="shared" si="9"/>
        <v>0</v>
      </c>
      <c r="AQ47" s="103">
        <f t="shared" si="9"/>
        <v>0</v>
      </c>
      <c r="AR47" s="103">
        <f t="shared" si="9"/>
        <v>0</v>
      </c>
      <c r="AS47" s="103">
        <f t="shared" si="9"/>
        <v>0</v>
      </c>
      <c r="AT47" s="103">
        <f t="shared" si="9"/>
        <v>0</v>
      </c>
      <c r="AU47" s="103">
        <f t="shared" si="9"/>
        <v>0</v>
      </c>
      <c r="AV47" s="103">
        <f t="shared" si="9"/>
        <v>0</v>
      </c>
      <c r="AX47" s="103">
        <f>AX25+AX26</f>
        <v>0</v>
      </c>
      <c r="AY47" s="103">
        <f t="shared" ref="AY47:BX47" si="10">AY25+AY26</f>
        <v>0</v>
      </c>
      <c r="AZ47" s="103">
        <f t="shared" si="10"/>
        <v>3063.3139310000001</v>
      </c>
      <c r="BA47" s="107">
        <f t="shared" si="10"/>
        <v>134538.56218810001</v>
      </c>
      <c r="BB47" s="103">
        <f t="shared" si="10"/>
        <v>134538.56218810001</v>
      </c>
      <c r="BC47" s="103">
        <f t="shared" si="10"/>
        <v>134538.56218810001</v>
      </c>
      <c r="BD47" s="103">
        <f t="shared" si="10"/>
        <v>134538.56218810001</v>
      </c>
      <c r="BE47" s="103">
        <f t="shared" si="10"/>
        <v>134538.56218810001</v>
      </c>
      <c r="BF47" s="103">
        <f t="shared" si="10"/>
        <v>134538.56218810001</v>
      </c>
      <c r="BG47" s="103">
        <f t="shared" si="10"/>
        <v>134538.56218810001</v>
      </c>
      <c r="BH47" s="103">
        <f t="shared" si="10"/>
        <v>134538.56218810001</v>
      </c>
      <c r="BI47" s="103">
        <f t="shared" si="10"/>
        <v>134538.56218810001</v>
      </c>
      <c r="BJ47" s="103">
        <f t="shared" si="10"/>
        <v>134538.56218810001</v>
      </c>
      <c r="BK47" s="103">
        <f t="shared" si="10"/>
        <v>134538.56218810001</v>
      </c>
      <c r="BL47" s="103">
        <f t="shared" si="10"/>
        <v>134538.56218810001</v>
      </c>
      <c r="BM47" s="103">
        <f t="shared" si="10"/>
        <v>134538.56218810001</v>
      </c>
      <c r="BN47" s="103">
        <f t="shared" si="10"/>
        <v>134538.56218810001</v>
      </c>
      <c r="BO47" s="103">
        <f t="shared" si="10"/>
        <v>134538.56218810001</v>
      </c>
      <c r="BP47" s="103">
        <f t="shared" si="10"/>
        <v>134538.56218810001</v>
      </c>
      <c r="BQ47" s="103">
        <f t="shared" si="10"/>
        <v>134538.56218810001</v>
      </c>
      <c r="BR47" s="103">
        <f t="shared" si="10"/>
        <v>134538.56218810001</v>
      </c>
      <c r="BS47" s="103">
        <f t="shared" si="10"/>
        <v>129091.14310000002</v>
      </c>
      <c r="BT47" s="103">
        <f t="shared" si="10"/>
        <v>0</v>
      </c>
      <c r="BU47" s="103">
        <f t="shared" si="10"/>
        <v>0</v>
      </c>
      <c r="BV47" s="103">
        <f t="shared" si="10"/>
        <v>0</v>
      </c>
      <c r="BW47" s="103">
        <f t="shared" si="10"/>
        <v>0</v>
      </c>
      <c r="BX47" s="103">
        <f t="shared" si="10"/>
        <v>0</v>
      </c>
    </row>
    <row r="48" spans="2:80" x14ac:dyDescent="0.25">
      <c r="F48" s="86" t="s">
        <v>123</v>
      </c>
      <c r="V48" s="107">
        <f>V30+V31</f>
        <v>7.4170730000000002</v>
      </c>
      <c r="W48" s="103">
        <f t="shared" ref="W48:AV48" si="11">W30+W31</f>
        <v>0</v>
      </c>
      <c r="X48" s="103">
        <f t="shared" si="11"/>
        <v>0</v>
      </c>
      <c r="Y48" s="103">
        <f t="shared" si="11"/>
        <v>0</v>
      </c>
      <c r="Z48" s="103">
        <f t="shared" si="11"/>
        <v>0</v>
      </c>
      <c r="AA48" s="103">
        <f t="shared" si="11"/>
        <v>0</v>
      </c>
      <c r="AB48" s="103">
        <f t="shared" si="11"/>
        <v>0</v>
      </c>
      <c r="AC48" s="103">
        <f t="shared" si="11"/>
        <v>0</v>
      </c>
      <c r="AD48" s="103">
        <f t="shared" si="11"/>
        <v>0</v>
      </c>
      <c r="AE48" s="103">
        <f t="shared" si="11"/>
        <v>0</v>
      </c>
      <c r="AF48" s="103">
        <f t="shared" si="11"/>
        <v>0</v>
      </c>
      <c r="AG48" s="103">
        <f t="shared" si="11"/>
        <v>0</v>
      </c>
      <c r="AH48" s="103">
        <f t="shared" si="11"/>
        <v>0</v>
      </c>
      <c r="AI48" s="103">
        <f t="shared" si="11"/>
        <v>0</v>
      </c>
      <c r="AJ48" s="103">
        <f t="shared" si="11"/>
        <v>0</v>
      </c>
      <c r="AK48" s="103">
        <f t="shared" si="11"/>
        <v>0</v>
      </c>
      <c r="AL48" s="103">
        <f t="shared" si="11"/>
        <v>0</v>
      </c>
      <c r="AM48" s="103">
        <f t="shared" si="11"/>
        <v>0</v>
      </c>
      <c r="AN48" s="103">
        <f t="shared" si="11"/>
        <v>0</v>
      </c>
      <c r="AO48" s="103">
        <f t="shared" si="11"/>
        <v>0</v>
      </c>
      <c r="AP48" s="103">
        <f t="shared" si="11"/>
        <v>0</v>
      </c>
      <c r="AQ48" s="103">
        <f t="shared" si="11"/>
        <v>0</v>
      </c>
      <c r="AR48" s="103">
        <f t="shared" si="11"/>
        <v>0</v>
      </c>
      <c r="AS48" s="103">
        <f t="shared" si="11"/>
        <v>0</v>
      </c>
      <c r="AT48" s="103">
        <f t="shared" si="11"/>
        <v>0</v>
      </c>
      <c r="AU48" s="103">
        <f t="shared" si="11"/>
        <v>0</v>
      </c>
      <c r="AV48" s="103">
        <f t="shared" si="11"/>
        <v>0</v>
      </c>
      <c r="AX48" s="103">
        <f>AX30+AX31</f>
        <v>0</v>
      </c>
      <c r="AY48" s="103">
        <f t="shared" ref="AY48:BX48" si="12">AY30+AY31</f>
        <v>0</v>
      </c>
      <c r="AZ48" s="103">
        <f t="shared" si="12"/>
        <v>0</v>
      </c>
      <c r="BA48" s="103">
        <f t="shared" si="12"/>
        <v>0</v>
      </c>
      <c r="BB48" s="103">
        <f t="shared" si="12"/>
        <v>0</v>
      </c>
      <c r="BC48" s="103">
        <f t="shared" si="12"/>
        <v>0</v>
      </c>
      <c r="BD48" s="103">
        <f t="shared" si="12"/>
        <v>0</v>
      </c>
      <c r="BE48" s="103">
        <f t="shared" si="12"/>
        <v>0</v>
      </c>
      <c r="BF48" s="103">
        <f t="shared" si="12"/>
        <v>0</v>
      </c>
      <c r="BG48" s="103">
        <f t="shared" si="12"/>
        <v>0</v>
      </c>
      <c r="BH48" s="103">
        <f t="shared" si="12"/>
        <v>0</v>
      </c>
      <c r="BI48" s="103">
        <f t="shared" si="12"/>
        <v>0</v>
      </c>
      <c r="BJ48" s="103">
        <f t="shared" si="12"/>
        <v>0</v>
      </c>
      <c r="BK48" s="103">
        <f t="shared" si="12"/>
        <v>0</v>
      </c>
      <c r="BL48" s="103">
        <f t="shared" si="12"/>
        <v>0</v>
      </c>
      <c r="BM48" s="103">
        <f t="shared" si="12"/>
        <v>0</v>
      </c>
      <c r="BN48" s="103">
        <f t="shared" si="12"/>
        <v>0</v>
      </c>
      <c r="BO48" s="103">
        <f t="shared" si="12"/>
        <v>0</v>
      </c>
      <c r="BP48" s="103">
        <f t="shared" si="12"/>
        <v>0</v>
      </c>
      <c r="BQ48" s="103">
        <f t="shared" si="12"/>
        <v>0</v>
      </c>
      <c r="BR48" s="103">
        <f t="shared" si="12"/>
        <v>0</v>
      </c>
      <c r="BS48" s="103">
        <f t="shared" si="12"/>
        <v>0</v>
      </c>
      <c r="BT48" s="103">
        <f t="shared" si="12"/>
        <v>0</v>
      </c>
      <c r="BU48" s="103">
        <f t="shared" si="12"/>
        <v>0</v>
      </c>
      <c r="BV48" s="103">
        <f t="shared" si="12"/>
        <v>0</v>
      </c>
      <c r="BW48" s="103">
        <f t="shared" si="12"/>
        <v>0</v>
      </c>
      <c r="BX48" s="103">
        <f t="shared" si="12"/>
        <v>0</v>
      </c>
    </row>
    <row r="49" spans="6:76" x14ac:dyDescent="0.25">
      <c r="F49" s="86" t="s">
        <v>124</v>
      </c>
      <c r="V49" s="107">
        <f>V32+V33</f>
        <v>165.06425999999999</v>
      </c>
      <c r="W49" s="103">
        <f t="shared" ref="W49:AV49" si="13">W32+W33</f>
        <v>0</v>
      </c>
      <c r="X49" s="103">
        <f t="shared" si="13"/>
        <v>0</v>
      </c>
      <c r="Y49" s="103">
        <f t="shared" si="13"/>
        <v>0</v>
      </c>
      <c r="Z49" s="103">
        <f t="shared" si="13"/>
        <v>0</v>
      </c>
      <c r="AA49" s="103">
        <f t="shared" si="13"/>
        <v>0</v>
      </c>
      <c r="AB49" s="103">
        <f t="shared" si="13"/>
        <v>0</v>
      </c>
      <c r="AC49" s="103">
        <f t="shared" si="13"/>
        <v>0</v>
      </c>
      <c r="AD49" s="103">
        <f t="shared" si="13"/>
        <v>0</v>
      </c>
      <c r="AE49" s="103">
        <f t="shared" si="13"/>
        <v>0</v>
      </c>
      <c r="AF49" s="103">
        <f t="shared" si="13"/>
        <v>0</v>
      </c>
      <c r="AG49" s="103">
        <f t="shared" si="13"/>
        <v>0</v>
      </c>
      <c r="AH49" s="103">
        <f t="shared" si="13"/>
        <v>0</v>
      </c>
      <c r="AI49" s="103">
        <f t="shared" si="13"/>
        <v>0</v>
      </c>
      <c r="AJ49" s="103">
        <f t="shared" si="13"/>
        <v>0</v>
      </c>
      <c r="AK49" s="103">
        <f t="shared" si="13"/>
        <v>0</v>
      </c>
      <c r="AL49" s="103">
        <f t="shared" si="13"/>
        <v>0</v>
      </c>
      <c r="AM49" s="103">
        <f t="shared" si="13"/>
        <v>0</v>
      </c>
      <c r="AN49" s="103">
        <f t="shared" si="13"/>
        <v>0</v>
      </c>
      <c r="AO49" s="103">
        <f t="shared" si="13"/>
        <v>0</v>
      </c>
      <c r="AP49" s="103">
        <f t="shared" si="13"/>
        <v>0</v>
      </c>
      <c r="AQ49" s="103">
        <f t="shared" si="13"/>
        <v>0</v>
      </c>
      <c r="AR49" s="103">
        <f t="shared" si="13"/>
        <v>0</v>
      </c>
      <c r="AS49" s="103">
        <f t="shared" si="13"/>
        <v>0</v>
      </c>
      <c r="AT49" s="103">
        <f t="shared" si="13"/>
        <v>0</v>
      </c>
      <c r="AU49" s="103">
        <f t="shared" si="13"/>
        <v>0</v>
      </c>
      <c r="AV49" s="103">
        <f t="shared" si="13"/>
        <v>0</v>
      </c>
      <c r="AX49" s="103">
        <f>AX32+AX33</f>
        <v>0</v>
      </c>
      <c r="AY49" s="103">
        <f t="shared" ref="AY49:BX49" si="14">AY32+AY33</f>
        <v>0</v>
      </c>
      <c r="AZ49" s="103">
        <f t="shared" si="14"/>
        <v>0</v>
      </c>
      <c r="BA49" s="103">
        <f t="shared" si="14"/>
        <v>0</v>
      </c>
      <c r="BB49" s="103">
        <f t="shared" si="14"/>
        <v>0</v>
      </c>
      <c r="BC49" s="103">
        <f t="shared" si="14"/>
        <v>0</v>
      </c>
      <c r="BD49" s="103">
        <f t="shared" si="14"/>
        <v>0</v>
      </c>
      <c r="BE49" s="103">
        <f t="shared" si="14"/>
        <v>0</v>
      </c>
      <c r="BF49" s="103">
        <f t="shared" si="14"/>
        <v>0</v>
      </c>
      <c r="BG49" s="103">
        <f t="shared" si="14"/>
        <v>0</v>
      </c>
      <c r="BH49" s="103">
        <f t="shared" si="14"/>
        <v>0</v>
      </c>
      <c r="BI49" s="103">
        <f t="shared" si="14"/>
        <v>0</v>
      </c>
      <c r="BJ49" s="103">
        <f t="shared" si="14"/>
        <v>0</v>
      </c>
      <c r="BK49" s="103">
        <f t="shared" si="14"/>
        <v>0</v>
      </c>
      <c r="BL49" s="103">
        <f t="shared" si="14"/>
        <v>0</v>
      </c>
      <c r="BM49" s="103">
        <f t="shared" si="14"/>
        <v>0</v>
      </c>
      <c r="BN49" s="103">
        <f t="shared" si="14"/>
        <v>0</v>
      </c>
      <c r="BO49" s="103">
        <f t="shared" si="14"/>
        <v>0</v>
      </c>
      <c r="BP49" s="103">
        <f t="shared" si="14"/>
        <v>0</v>
      </c>
      <c r="BQ49" s="103">
        <f t="shared" si="14"/>
        <v>0</v>
      </c>
      <c r="BR49" s="103">
        <f t="shared" si="14"/>
        <v>0</v>
      </c>
      <c r="BS49" s="103">
        <f t="shared" si="14"/>
        <v>0</v>
      </c>
      <c r="BT49" s="103">
        <f t="shared" si="14"/>
        <v>0</v>
      </c>
      <c r="BU49" s="103">
        <f t="shared" si="14"/>
        <v>0</v>
      </c>
      <c r="BV49" s="103">
        <f t="shared" si="14"/>
        <v>0</v>
      </c>
      <c r="BW49" s="103">
        <f t="shared" si="14"/>
        <v>0</v>
      </c>
      <c r="BX49" s="103">
        <f t="shared" si="14"/>
        <v>0</v>
      </c>
    </row>
    <row r="50" spans="6:76" x14ac:dyDescent="0.25">
      <c r="F50" s="90" t="s">
        <v>128</v>
      </c>
      <c r="V50" s="103" t="s">
        <v>90</v>
      </c>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36 S7:AV36 AX7:CA36">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8" width="4.7109375" style="5" customWidth="1"/>
    <col min="29" max="29" width="3.5703125" style="5" customWidth="1"/>
    <col min="30" max="35" width="3.28515625" style="5" customWidth="1"/>
    <col min="36" max="36" width="1.140625" style="5" customWidth="1"/>
    <col min="37" max="40" width="3.28515625" style="5" customWidth="1"/>
    <col min="41" max="56" width="10.42578125" style="5" customWidth="1"/>
    <col min="57" max="60" width="8.7109375" style="5" customWidth="1"/>
    <col min="61" max="61" width="6.42578125" style="5" customWidth="1"/>
    <col min="62"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18</v>
      </c>
      <c r="K8" s="19">
        <v>18</v>
      </c>
      <c r="L8" s="20">
        <v>18</v>
      </c>
      <c r="M8" s="19">
        <v>18</v>
      </c>
      <c r="N8" s="20">
        <v>18</v>
      </c>
      <c r="O8" s="19">
        <v>18</v>
      </c>
      <c r="P8" s="20">
        <v>18</v>
      </c>
      <c r="Q8" s="19">
        <v>18</v>
      </c>
      <c r="R8" s="20">
        <v>18</v>
      </c>
      <c r="S8" s="19">
        <v>18</v>
      </c>
      <c r="T8" s="20">
        <v>16</v>
      </c>
      <c r="U8" s="19">
        <v>16</v>
      </c>
      <c r="V8" s="20">
        <v>16</v>
      </c>
      <c r="W8" s="19">
        <v>16</v>
      </c>
      <c r="X8" s="20">
        <v>16</v>
      </c>
      <c r="Y8" s="19">
        <v>16</v>
      </c>
      <c r="Z8" s="20">
        <v>6</v>
      </c>
      <c r="AA8" s="19">
        <v>6</v>
      </c>
      <c r="AB8" s="20">
        <v>6</v>
      </c>
      <c r="AC8" s="19">
        <v>6</v>
      </c>
      <c r="AD8" s="20">
        <v>0</v>
      </c>
      <c r="AE8" s="19">
        <v>0</v>
      </c>
      <c r="AF8" s="20">
        <v>0</v>
      </c>
      <c r="AG8" s="19">
        <v>0</v>
      </c>
      <c r="AH8" s="20">
        <v>0</v>
      </c>
      <c r="AI8" s="59">
        <v>0</v>
      </c>
      <c r="AJ8" s="3"/>
      <c r="AK8" s="18">
        <v>0</v>
      </c>
      <c r="AL8" s="19">
        <v>0</v>
      </c>
      <c r="AM8" s="20">
        <v>0</v>
      </c>
      <c r="AN8" s="19">
        <v>0</v>
      </c>
      <c r="AO8" s="20">
        <v>273934</v>
      </c>
      <c r="AP8" s="19">
        <v>271429</v>
      </c>
      <c r="AQ8" s="20">
        <v>271429</v>
      </c>
      <c r="AR8" s="19">
        <v>271429</v>
      </c>
      <c r="AS8" s="20">
        <v>271429</v>
      </c>
      <c r="AT8" s="19">
        <v>271429</v>
      </c>
      <c r="AU8" s="20">
        <v>271429</v>
      </c>
      <c r="AV8" s="19">
        <v>271371</v>
      </c>
      <c r="AW8" s="20">
        <v>271371</v>
      </c>
      <c r="AX8" s="19">
        <v>271371</v>
      </c>
      <c r="AY8" s="20">
        <v>249685</v>
      </c>
      <c r="AZ8" s="19">
        <v>248788</v>
      </c>
      <c r="BA8" s="20">
        <v>248788</v>
      </c>
      <c r="BB8" s="19">
        <v>247935</v>
      </c>
      <c r="BC8" s="20">
        <v>247935</v>
      </c>
      <c r="BD8" s="19">
        <v>247830</v>
      </c>
      <c r="BE8" s="20">
        <v>94280</v>
      </c>
      <c r="BF8" s="19">
        <v>94280</v>
      </c>
      <c r="BG8" s="20">
        <v>94280</v>
      </c>
      <c r="BH8" s="19">
        <v>94280</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34</v>
      </c>
      <c r="K9" s="61">
        <v>33</v>
      </c>
      <c r="L9" s="62">
        <v>33</v>
      </c>
      <c r="M9" s="61">
        <v>33</v>
      </c>
      <c r="N9" s="62">
        <v>33</v>
      </c>
      <c r="O9" s="61">
        <v>33</v>
      </c>
      <c r="P9" s="62">
        <v>33</v>
      </c>
      <c r="Q9" s="61">
        <v>33</v>
      </c>
      <c r="R9" s="62">
        <v>33</v>
      </c>
      <c r="S9" s="61">
        <v>33</v>
      </c>
      <c r="T9" s="62">
        <v>28</v>
      </c>
      <c r="U9" s="61">
        <v>27</v>
      </c>
      <c r="V9" s="62">
        <v>27</v>
      </c>
      <c r="W9" s="61">
        <v>26</v>
      </c>
      <c r="X9" s="62">
        <v>26</v>
      </c>
      <c r="Y9" s="61">
        <v>26</v>
      </c>
      <c r="Z9" s="62">
        <v>10</v>
      </c>
      <c r="AA9" s="61">
        <v>10</v>
      </c>
      <c r="AB9" s="62">
        <v>10</v>
      </c>
      <c r="AC9" s="61">
        <v>10</v>
      </c>
      <c r="AD9" s="62">
        <v>0</v>
      </c>
      <c r="AE9" s="61">
        <v>0</v>
      </c>
      <c r="AF9" s="62">
        <v>0</v>
      </c>
      <c r="AG9" s="61">
        <v>0</v>
      </c>
      <c r="AH9" s="62">
        <v>0</v>
      </c>
      <c r="AI9" s="63">
        <v>0</v>
      </c>
      <c r="AJ9" s="3"/>
      <c r="AK9" s="60">
        <v>0</v>
      </c>
      <c r="AL9" s="61">
        <v>0</v>
      </c>
      <c r="AM9" s="62">
        <v>0</v>
      </c>
      <c r="AN9" s="61">
        <v>0</v>
      </c>
      <c r="AO9" s="62">
        <v>499360</v>
      </c>
      <c r="AP9" s="61">
        <v>490485</v>
      </c>
      <c r="AQ9" s="62">
        <v>490485</v>
      </c>
      <c r="AR9" s="61">
        <v>490485</v>
      </c>
      <c r="AS9" s="62">
        <v>490485</v>
      </c>
      <c r="AT9" s="61">
        <v>490485</v>
      </c>
      <c r="AU9" s="62">
        <v>490485</v>
      </c>
      <c r="AV9" s="61">
        <v>490228</v>
      </c>
      <c r="AW9" s="62">
        <v>490228</v>
      </c>
      <c r="AX9" s="61">
        <v>490228</v>
      </c>
      <c r="AY9" s="62">
        <v>452061</v>
      </c>
      <c r="AZ9" s="61">
        <v>428784</v>
      </c>
      <c r="BA9" s="62">
        <v>428784</v>
      </c>
      <c r="BB9" s="61">
        <v>419562</v>
      </c>
      <c r="BC9" s="62">
        <v>419562</v>
      </c>
      <c r="BD9" s="61">
        <v>418583</v>
      </c>
      <c r="BE9" s="62">
        <v>155070</v>
      </c>
      <c r="BF9" s="61">
        <v>155070</v>
      </c>
      <c r="BG9" s="62">
        <v>155070</v>
      </c>
      <c r="BH9" s="61">
        <v>155070</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16</v>
      </c>
      <c r="K10" s="23">
        <v>16</v>
      </c>
      <c r="L10" s="24">
        <v>16</v>
      </c>
      <c r="M10" s="23">
        <v>16</v>
      </c>
      <c r="N10" s="24">
        <v>8</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104105</v>
      </c>
      <c r="AP10" s="23">
        <v>104105</v>
      </c>
      <c r="AQ10" s="24">
        <v>104105</v>
      </c>
      <c r="AR10" s="23">
        <v>103269</v>
      </c>
      <c r="AS10" s="24">
        <v>52500</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56</v>
      </c>
      <c r="K11" s="61">
        <v>56</v>
      </c>
      <c r="L11" s="62">
        <v>56</v>
      </c>
      <c r="M11" s="61">
        <v>56</v>
      </c>
      <c r="N11" s="62">
        <v>56</v>
      </c>
      <c r="O11" s="61">
        <v>56</v>
      </c>
      <c r="P11" s="62">
        <v>56</v>
      </c>
      <c r="Q11" s="61">
        <v>56</v>
      </c>
      <c r="R11" s="62">
        <v>56</v>
      </c>
      <c r="S11" s="61">
        <v>56</v>
      </c>
      <c r="T11" s="62">
        <v>56</v>
      </c>
      <c r="U11" s="61">
        <v>56</v>
      </c>
      <c r="V11" s="62">
        <v>56</v>
      </c>
      <c r="W11" s="61">
        <v>56</v>
      </c>
      <c r="X11" s="62">
        <v>56</v>
      </c>
      <c r="Y11" s="61">
        <v>56</v>
      </c>
      <c r="Z11" s="62">
        <v>56</v>
      </c>
      <c r="AA11" s="61">
        <v>56</v>
      </c>
      <c r="AB11" s="62">
        <v>55</v>
      </c>
      <c r="AC11" s="61">
        <v>0</v>
      </c>
      <c r="AD11" s="62">
        <v>0</v>
      </c>
      <c r="AE11" s="61">
        <v>0</v>
      </c>
      <c r="AF11" s="62">
        <v>0</v>
      </c>
      <c r="AG11" s="61">
        <v>0</v>
      </c>
      <c r="AH11" s="62">
        <v>0</v>
      </c>
      <c r="AI11" s="63">
        <v>0</v>
      </c>
      <c r="AJ11" s="3"/>
      <c r="AK11" s="60">
        <v>0</v>
      </c>
      <c r="AL11" s="61">
        <v>0</v>
      </c>
      <c r="AM11" s="62">
        <v>0</v>
      </c>
      <c r="AN11" s="61">
        <v>0</v>
      </c>
      <c r="AO11" s="62">
        <v>111458</v>
      </c>
      <c r="AP11" s="61">
        <v>111458</v>
      </c>
      <c r="AQ11" s="62">
        <v>111458</v>
      </c>
      <c r="AR11" s="61">
        <v>111458</v>
      </c>
      <c r="AS11" s="62">
        <v>111458</v>
      </c>
      <c r="AT11" s="61">
        <v>111458</v>
      </c>
      <c r="AU11" s="62">
        <v>111458</v>
      </c>
      <c r="AV11" s="61">
        <v>111458</v>
      </c>
      <c r="AW11" s="62">
        <v>111458</v>
      </c>
      <c r="AX11" s="61">
        <v>111458</v>
      </c>
      <c r="AY11" s="62">
        <v>111458</v>
      </c>
      <c r="AZ11" s="61">
        <v>111458</v>
      </c>
      <c r="BA11" s="62">
        <v>111458</v>
      </c>
      <c r="BB11" s="61">
        <v>111458</v>
      </c>
      <c r="BC11" s="62">
        <v>111458</v>
      </c>
      <c r="BD11" s="61">
        <v>111458</v>
      </c>
      <c r="BE11" s="62">
        <v>111458</v>
      </c>
      <c r="BF11" s="61">
        <v>111458</v>
      </c>
      <c r="BG11" s="62">
        <v>110241</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15</v>
      </c>
      <c r="K13" s="61">
        <v>15</v>
      </c>
      <c r="L13" s="62">
        <v>15</v>
      </c>
      <c r="M13" s="61">
        <v>15</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71271</v>
      </c>
      <c r="AP13" s="61">
        <v>71271</v>
      </c>
      <c r="AQ13" s="62">
        <v>71271</v>
      </c>
      <c r="AR13" s="61">
        <v>71271</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169</v>
      </c>
      <c r="K14" s="23">
        <v>169</v>
      </c>
      <c r="L14" s="24">
        <v>166</v>
      </c>
      <c r="M14" s="23">
        <v>166</v>
      </c>
      <c r="N14" s="24">
        <v>166</v>
      </c>
      <c r="O14" s="23">
        <v>166</v>
      </c>
      <c r="P14" s="24">
        <v>162</v>
      </c>
      <c r="Q14" s="23">
        <v>162</v>
      </c>
      <c r="R14" s="24">
        <v>156</v>
      </c>
      <c r="S14" s="23">
        <v>141</v>
      </c>
      <c r="T14" s="24">
        <v>99</v>
      </c>
      <c r="U14" s="23">
        <v>93</v>
      </c>
      <c r="V14" s="24">
        <v>80</v>
      </c>
      <c r="W14" s="23">
        <v>80</v>
      </c>
      <c r="X14" s="24">
        <v>80</v>
      </c>
      <c r="Y14" s="23">
        <v>61</v>
      </c>
      <c r="Z14" s="24">
        <v>34</v>
      </c>
      <c r="AA14" s="23">
        <v>34</v>
      </c>
      <c r="AB14" s="24">
        <v>34</v>
      </c>
      <c r="AC14" s="23">
        <v>34</v>
      </c>
      <c r="AD14" s="24">
        <v>0</v>
      </c>
      <c r="AE14" s="23">
        <v>0</v>
      </c>
      <c r="AF14" s="24">
        <v>0</v>
      </c>
      <c r="AG14" s="23">
        <v>0</v>
      </c>
      <c r="AH14" s="24">
        <v>0</v>
      </c>
      <c r="AI14" s="25">
        <v>0</v>
      </c>
      <c r="AJ14" s="3"/>
      <c r="AK14" s="22">
        <v>0</v>
      </c>
      <c r="AL14" s="23">
        <v>0</v>
      </c>
      <c r="AM14" s="24">
        <v>0</v>
      </c>
      <c r="AN14" s="23">
        <v>0</v>
      </c>
      <c r="AO14" s="24">
        <v>3065740</v>
      </c>
      <c r="AP14" s="23">
        <v>3065740</v>
      </c>
      <c r="AQ14" s="24">
        <v>3055237</v>
      </c>
      <c r="AR14" s="23">
        <v>3055237</v>
      </c>
      <c r="AS14" s="24">
        <v>3055237</v>
      </c>
      <c r="AT14" s="23">
        <v>3055237</v>
      </c>
      <c r="AU14" s="24">
        <v>3027717</v>
      </c>
      <c r="AV14" s="23">
        <v>3027717</v>
      </c>
      <c r="AW14" s="24">
        <v>2953731</v>
      </c>
      <c r="AX14" s="23">
        <v>2839953</v>
      </c>
      <c r="AY14" s="24">
        <v>2387429</v>
      </c>
      <c r="AZ14" s="23">
        <v>2219573</v>
      </c>
      <c r="BA14" s="24">
        <v>450724</v>
      </c>
      <c r="BB14" s="23">
        <v>450724</v>
      </c>
      <c r="BC14" s="24">
        <v>450724</v>
      </c>
      <c r="BD14" s="23">
        <v>331059</v>
      </c>
      <c r="BE14" s="24">
        <v>104924</v>
      </c>
      <c r="BF14" s="23">
        <v>104924</v>
      </c>
      <c r="BG14" s="24">
        <v>104924</v>
      </c>
      <c r="BH14" s="23">
        <v>104924</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79</v>
      </c>
      <c r="K15" s="61">
        <v>68</v>
      </c>
      <c r="L15" s="62">
        <v>47</v>
      </c>
      <c r="M15" s="61">
        <v>47</v>
      </c>
      <c r="N15" s="62">
        <v>47</v>
      </c>
      <c r="O15" s="61">
        <v>47</v>
      </c>
      <c r="P15" s="62">
        <v>47</v>
      </c>
      <c r="Q15" s="61">
        <v>47</v>
      </c>
      <c r="R15" s="62">
        <v>47</v>
      </c>
      <c r="S15" s="61">
        <v>47</v>
      </c>
      <c r="T15" s="62">
        <v>46</v>
      </c>
      <c r="U15" s="61">
        <v>16</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338977</v>
      </c>
      <c r="AP15" s="61">
        <v>291061</v>
      </c>
      <c r="AQ15" s="62">
        <v>205707</v>
      </c>
      <c r="AR15" s="61">
        <v>205707</v>
      </c>
      <c r="AS15" s="62">
        <v>205707</v>
      </c>
      <c r="AT15" s="61">
        <v>205707</v>
      </c>
      <c r="AU15" s="62">
        <v>205707</v>
      </c>
      <c r="AV15" s="61">
        <v>205707</v>
      </c>
      <c r="AW15" s="62">
        <v>205707</v>
      </c>
      <c r="AX15" s="61">
        <v>205707</v>
      </c>
      <c r="AY15" s="62">
        <v>197230</v>
      </c>
      <c r="AZ15" s="61">
        <v>65127</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5</v>
      </c>
      <c r="K16" s="23">
        <v>5</v>
      </c>
      <c r="L16" s="24">
        <v>5</v>
      </c>
      <c r="M16" s="23">
        <v>5</v>
      </c>
      <c r="N16" s="24">
        <v>5</v>
      </c>
      <c r="O16" s="23">
        <v>5</v>
      </c>
      <c r="P16" s="24">
        <v>5</v>
      </c>
      <c r="Q16" s="23">
        <v>5</v>
      </c>
      <c r="R16" s="24">
        <v>5</v>
      </c>
      <c r="S16" s="23">
        <v>5</v>
      </c>
      <c r="T16" s="24">
        <v>5</v>
      </c>
      <c r="U16" s="23">
        <v>5</v>
      </c>
      <c r="V16" s="24">
        <v>1</v>
      </c>
      <c r="W16" s="23">
        <v>1</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26381</v>
      </c>
      <c r="AP16" s="23">
        <v>26381</v>
      </c>
      <c r="AQ16" s="24">
        <v>26381</v>
      </c>
      <c r="AR16" s="23">
        <v>26381</v>
      </c>
      <c r="AS16" s="24">
        <v>26381</v>
      </c>
      <c r="AT16" s="23">
        <v>26381</v>
      </c>
      <c r="AU16" s="24">
        <v>26381</v>
      </c>
      <c r="AV16" s="23">
        <v>26381</v>
      </c>
      <c r="AW16" s="24">
        <v>23518</v>
      </c>
      <c r="AX16" s="23">
        <v>23518</v>
      </c>
      <c r="AY16" s="24">
        <v>23518</v>
      </c>
      <c r="AZ16" s="23">
        <v>23518</v>
      </c>
      <c r="BA16" s="24">
        <v>3162</v>
      </c>
      <c r="BB16" s="23">
        <v>3162</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0</v>
      </c>
      <c r="K19" s="61">
        <v>0</v>
      </c>
      <c r="L19" s="62">
        <v>0</v>
      </c>
      <c r="M19" s="61">
        <v>0</v>
      </c>
      <c r="N19" s="62">
        <v>0</v>
      </c>
      <c r="O19" s="61">
        <v>0</v>
      </c>
      <c r="P19" s="62">
        <v>0</v>
      </c>
      <c r="Q19" s="61">
        <v>0</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0</v>
      </c>
      <c r="AP19" s="61">
        <v>0</v>
      </c>
      <c r="AQ19" s="62">
        <v>0</v>
      </c>
      <c r="AR19" s="61">
        <v>0</v>
      </c>
      <c r="AS19" s="62">
        <v>0</v>
      </c>
      <c r="AT19" s="61">
        <v>0</v>
      </c>
      <c r="AU19" s="62">
        <v>0</v>
      </c>
      <c r="AV19" s="61">
        <v>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16</v>
      </c>
      <c r="K21" s="61">
        <v>15</v>
      </c>
      <c r="L21" s="62">
        <v>15</v>
      </c>
      <c r="M21" s="61">
        <v>14</v>
      </c>
      <c r="N21" s="62">
        <v>14</v>
      </c>
      <c r="O21" s="61">
        <v>14</v>
      </c>
      <c r="P21" s="62">
        <v>14</v>
      </c>
      <c r="Q21" s="61">
        <v>14</v>
      </c>
      <c r="R21" s="62">
        <v>13</v>
      </c>
      <c r="S21" s="61">
        <v>11</v>
      </c>
      <c r="T21" s="62">
        <v>11</v>
      </c>
      <c r="U21" s="61">
        <v>11</v>
      </c>
      <c r="V21" s="62">
        <v>10</v>
      </c>
      <c r="W21" s="61">
        <v>10</v>
      </c>
      <c r="X21" s="62">
        <v>1</v>
      </c>
      <c r="Y21" s="61">
        <v>1</v>
      </c>
      <c r="Z21" s="62">
        <v>1</v>
      </c>
      <c r="AA21" s="61">
        <v>1</v>
      </c>
      <c r="AB21" s="62">
        <v>1</v>
      </c>
      <c r="AC21" s="61">
        <v>1</v>
      </c>
      <c r="AD21" s="62">
        <v>1</v>
      </c>
      <c r="AE21" s="61">
        <v>0</v>
      </c>
      <c r="AF21" s="62">
        <v>0</v>
      </c>
      <c r="AG21" s="61">
        <v>0</v>
      </c>
      <c r="AH21" s="62">
        <v>0</v>
      </c>
      <c r="AI21" s="63">
        <v>0</v>
      </c>
      <c r="AJ21" s="3"/>
      <c r="AK21" s="60">
        <v>0</v>
      </c>
      <c r="AL21" s="61">
        <v>0</v>
      </c>
      <c r="AM21" s="62">
        <v>0</v>
      </c>
      <c r="AN21" s="61">
        <v>0</v>
      </c>
      <c r="AO21" s="62">
        <v>154396</v>
      </c>
      <c r="AP21" s="61">
        <v>131153</v>
      </c>
      <c r="AQ21" s="62">
        <v>126591</v>
      </c>
      <c r="AR21" s="61">
        <v>122258</v>
      </c>
      <c r="AS21" s="62">
        <v>122258</v>
      </c>
      <c r="AT21" s="61">
        <v>122258</v>
      </c>
      <c r="AU21" s="62">
        <v>122258</v>
      </c>
      <c r="AV21" s="61">
        <v>122258</v>
      </c>
      <c r="AW21" s="62">
        <v>87706</v>
      </c>
      <c r="AX21" s="61">
        <v>86502</v>
      </c>
      <c r="AY21" s="62">
        <v>79912</v>
      </c>
      <c r="AZ21" s="61">
        <v>79912</v>
      </c>
      <c r="BA21" s="62">
        <v>76768</v>
      </c>
      <c r="BB21" s="61">
        <v>76768</v>
      </c>
      <c r="BC21" s="62">
        <v>5586</v>
      </c>
      <c r="BD21" s="61">
        <v>4282</v>
      </c>
      <c r="BE21" s="62">
        <v>4282</v>
      </c>
      <c r="BF21" s="61">
        <v>4282</v>
      </c>
      <c r="BG21" s="62">
        <v>4282</v>
      </c>
      <c r="BH21" s="61">
        <v>4282</v>
      </c>
      <c r="BI21" s="62">
        <v>4282</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408</v>
      </c>
      <c r="K36" s="10">
        <f t="shared" si="3"/>
        <v>395</v>
      </c>
      <c r="L36" s="10">
        <f t="shared" si="3"/>
        <v>371</v>
      </c>
      <c r="M36" s="10">
        <f t="shared" si="3"/>
        <v>370</v>
      </c>
      <c r="N36" s="10">
        <f t="shared" si="3"/>
        <v>347</v>
      </c>
      <c r="O36" s="10">
        <f t="shared" si="3"/>
        <v>339</v>
      </c>
      <c r="P36" s="10">
        <f t="shared" si="3"/>
        <v>335</v>
      </c>
      <c r="Q36" s="10">
        <f t="shared" si="3"/>
        <v>335</v>
      </c>
      <c r="R36" s="10">
        <f t="shared" si="3"/>
        <v>328</v>
      </c>
      <c r="S36" s="10">
        <f t="shared" si="3"/>
        <v>311</v>
      </c>
      <c r="T36" s="10">
        <f t="shared" si="3"/>
        <v>261</v>
      </c>
      <c r="U36" s="10">
        <f t="shared" si="3"/>
        <v>224</v>
      </c>
      <c r="V36" s="10">
        <f t="shared" si="3"/>
        <v>190</v>
      </c>
      <c r="W36" s="10">
        <f t="shared" si="3"/>
        <v>189</v>
      </c>
      <c r="X36" s="10">
        <f t="shared" si="3"/>
        <v>179</v>
      </c>
      <c r="Y36" s="10">
        <f t="shared" si="3"/>
        <v>160</v>
      </c>
      <c r="Z36" s="10">
        <f t="shared" si="3"/>
        <v>107</v>
      </c>
      <c r="AA36" s="10">
        <f t="shared" si="3"/>
        <v>107</v>
      </c>
      <c r="AB36" s="10">
        <f t="shared" si="3"/>
        <v>106</v>
      </c>
      <c r="AC36" s="10">
        <f t="shared" si="3"/>
        <v>51</v>
      </c>
      <c r="AD36" s="10">
        <f t="shared" si="3"/>
        <v>1</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4645622</v>
      </c>
      <c r="AP36" s="10">
        <f t="shared" si="4"/>
        <v>4563083</v>
      </c>
      <c r="AQ36" s="10">
        <f t="shared" si="4"/>
        <v>4462664</v>
      </c>
      <c r="AR36" s="10">
        <f t="shared" si="4"/>
        <v>4457495</v>
      </c>
      <c r="AS36" s="10">
        <f t="shared" si="4"/>
        <v>4335455</v>
      </c>
      <c r="AT36" s="10">
        <f t="shared" si="4"/>
        <v>4282955</v>
      </c>
      <c r="AU36" s="10">
        <f t="shared" si="4"/>
        <v>4255435</v>
      </c>
      <c r="AV36" s="10">
        <f t="shared" si="4"/>
        <v>4255120</v>
      </c>
      <c r="AW36" s="10">
        <f t="shared" si="4"/>
        <v>4143719</v>
      </c>
      <c r="AX36" s="10">
        <f t="shared" si="4"/>
        <v>4028737</v>
      </c>
      <c r="AY36" s="10">
        <f t="shared" si="4"/>
        <v>3501293</v>
      </c>
      <c r="AZ36" s="10">
        <f t="shared" si="4"/>
        <v>3177160</v>
      </c>
      <c r="BA36" s="10">
        <f t="shared" si="4"/>
        <v>1319684</v>
      </c>
      <c r="BB36" s="10">
        <f t="shared" si="4"/>
        <v>1309609</v>
      </c>
      <c r="BC36" s="10">
        <f t="shared" si="4"/>
        <v>1235265</v>
      </c>
      <c r="BD36" s="10">
        <f t="shared" si="4"/>
        <v>1113212</v>
      </c>
      <c r="BE36" s="10">
        <f t="shared" si="4"/>
        <v>470014</v>
      </c>
      <c r="BF36" s="10">
        <f t="shared" si="4"/>
        <v>470014</v>
      </c>
      <c r="BG36" s="10">
        <f t="shared" si="4"/>
        <v>468797</v>
      </c>
      <c r="BH36" s="10">
        <f t="shared" si="4"/>
        <v>358556</v>
      </c>
      <c r="BI36" s="10">
        <f t="shared" si="4"/>
        <v>4282</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Manuela Ris-Schofield</cp:lastModifiedBy>
  <dcterms:created xsi:type="dcterms:W3CDTF">2017-01-04T17:15:31Z</dcterms:created>
  <dcterms:modified xsi:type="dcterms:W3CDTF">2017-08-02T21:00:56Z</dcterms:modified>
</cp:coreProperties>
</file>