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20" yWindow="-75" windowWidth="19020" windowHeight="12000" tabRatio="529"/>
  </bookViews>
  <sheets>
    <sheet name="I-29-Staff-171-01" sheetId="1" r:id="rId1"/>
  </sheets>
  <definedNames>
    <definedName name="_xlnm._FilterDatabase" localSheetId="0" hidden="1">'I-29-Staff-171-01'!$A$2:$M$28</definedName>
    <definedName name="_xlnm.Print_Area" localSheetId="0">'I-29-Staff-171-01'!$A$1:$M$36</definedName>
  </definedNames>
  <calcPr calcId="145621"/>
</workbook>
</file>

<file path=xl/calcChain.xml><?xml version="1.0" encoding="utf-8"?>
<calcChain xmlns="http://schemas.openxmlformats.org/spreadsheetml/2006/main">
  <c r="L33" i="1" l="1"/>
  <c r="K33" i="1"/>
  <c r="H33" i="1"/>
  <c r="G33" i="1"/>
  <c r="L32" i="1"/>
  <c r="K32" i="1"/>
  <c r="H32" i="1"/>
  <c r="G32" i="1"/>
  <c r="L31" i="1"/>
  <c r="K31" i="1"/>
  <c r="H31" i="1"/>
  <c r="G31" i="1"/>
  <c r="K30" i="1"/>
  <c r="G30" i="1"/>
  <c r="H30" i="1" s="1"/>
  <c r="K29" i="1"/>
  <c r="L29" i="1" s="1"/>
  <c r="G29" i="1"/>
  <c r="H29" i="1" s="1"/>
  <c r="K28" i="1"/>
  <c r="G28" i="1"/>
  <c r="K27" i="1"/>
  <c r="G27" i="1"/>
  <c r="H27" i="1" s="1"/>
  <c r="K26" i="1"/>
  <c r="G26" i="1"/>
  <c r="H26" i="1" s="1"/>
  <c r="K25" i="1"/>
  <c r="L25" i="1" s="1"/>
  <c r="G25" i="1"/>
  <c r="H25" i="1" s="1"/>
  <c r="K24" i="1"/>
  <c r="H24" i="1"/>
  <c r="G24" i="1"/>
  <c r="K23" i="1"/>
  <c r="G23" i="1"/>
  <c r="H23" i="1" s="1"/>
  <c r="K22" i="1"/>
  <c r="L22" i="1" s="1"/>
  <c r="G22" i="1"/>
  <c r="H22" i="1" s="1"/>
  <c r="K21" i="1"/>
  <c r="G21" i="1"/>
  <c r="K20" i="1"/>
  <c r="L20" i="1" s="1"/>
  <c r="G20" i="1"/>
  <c r="K19" i="1"/>
  <c r="G19" i="1"/>
  <c r="L18" i="1"/>
  <c r="K18" i="1"/>
  <c r="G18" i="1"/>
  <c r="K17" i="1"/>
  <c r="G17" i="1"/>
  <c r="K16" i="1"/>
  <c r="L16" i="1" s="1"/>
  <c r="G16" i="1"/>
  <c r="L15" i="1"/>
  <c r="K15" i="1"/>
  <c r="G15" i="1"/>
  <c r="K14" i="1"/>
  <c r="L14" i="1" s="1"/>
  <c r="G14" i="1"/>
  <c r="K13" i="1"/>
  <c r="L13" i="1" s="1"/>
  <c r="G13" i="1"/>
  <c r="K12" i="1"/>
  <c r="L12" i="1" s="1"/>
  <c r="G12" i="1"/>
  <c r="L11" i="1"/>
  <c r="K11" i="1"/>
  <c r="G11" i="1"/>
  <c r="K10" i="1"/>
  <c r="G10" i="1"/>
  <c r="K9" i="1"/>
  <c r="L9" i="1" s="1"/>
  <c r="G9" i="1"/>
  <c r="L8" i="1"/>
  <c r="K8" i="1"/>
  <c r="G8" i="1"/>
  <c r="K7" i="1"/>
  <c r="L7" i="1" s="1"/>
  <c r="G7" i="1"/>
  <c r="K6" i="1"/>
  <c r="L6" i="1" s="1"/>
  <c r="G6" i="1"/>
  <c r="K5" i="1"/>
  <c r="L5" i="1" s="1"/>
  <c r="G5" i="1"/>
  <c r="L4" i="1"/>
  <c r="K4" i="1"/>
  <c r="G4" i="1"/>
  <c r="H4" i="1" s="1"/>
  <c r="L3" i="1"/>
  <c r="K3" i="1"/>
  <c r="G3" i="1"/>
</calcChain>
</file>

<file path=xl/sharedStrings.xml><?xml version="1.0" encoding="utf-8"?>
<sst xmlns="http://schemas.openxmlformats.org/spreadsheetml/2006/main" count="175" uniqueCount="66">
  <si>
    <t>MUS Name</t>
  </si>
  <si>
    <t>MUS1</t>
  </si>
  <si>
    <t>MUS2</t>
  </si>
  <si>
    <t>MUS3</t>
  </si>
  <si>
    <t>MUS4</t>
  </si>
  <si>
    <t>MUS5</t>
  </si>
  <si>
    <t>MUS6</t>
  </si>
  <si>
    <t>MUS7</t>
  </si>
  <si>
    <t>MUS8</t>
  </si>
  <si>
    <t>MUS9</t>
  </si>
  <si>
    <t>MUS17</t>
  </si>
  <si>
    <t>MUS20</t>
  </si>
  <si>
    <t>MUS21</t>
  </si>
  <si>
    <t>MUS22</t>
  </si>
  <si>
    <t>MUS23</t>
  </si>
  <si>
    <t>MUS24</t>
  </si>
  <si>
    <t>MUS25</t>
  </si>
  <si>
    <t>MUS26</t>
  </si>
  <si>
    <t>MUS27</t>
  </si>
  <si>
    <t>MUS28</t>
  </si>
  <si>
    <t>MUS29</t>
  </si>
  <si>
    <t>MUS30</t>
  </si>
  <si>
    <t>MUS31</t>
  </si>
  <si>
    <t>MUS32</t>
  </si>
  <si>
    <t>MUS33</t>
  </si>
  <si>
    <t>MUS34</t>
  </si>
  <si>
    <t>MUS35</t>
  </si>
  <si>
    <t>MUS36</t>
  </si>
  <si>
    <t>MUS37</t>
  </si>
  <si>
    <t>yes</t>
  </si>
  <si>
    <t>no</t>
  </si>
  <si>
    <t>beyond ESL</t>
  </si>
  <si>
    <t>ULTC</t>
  </si>
  <si>
    <t>MUS40</t>
  </si>
  <si>
    <t>Failed</t>
  </si>
  <si>
    <t>Retired</t>
  </si>
  <si>
    <t>MUS41</t>
  </si>
  <si>
    <t>44 / 27.6</t>
  </si>
  <si>
    <t>44 / 22</t>
  </si>
  <si>
    <t>27.6 / 13.8</t>
  </si>
  <si>
    <t>27.6 / 25 / 13.8 / 12.47 / 8.32</t>
  </si>
  <si>
    <t>27.6 / 25 / 12.47 / 8.32</t>
  </si>
  <si>
    <t>25 / 12.47</t>
  </si>
  <si>
    <t>12.47 / 8.32 / 4.16</t>
  </si>
  <si>
    <t>12.47 / 8.32</t>
  </si>
  <si>
    <t>Secondary Voltages (kV)</t>
  </si>
  <si>
    <t>Primary Voltages (kV)</t>
  </si>
  <si>
    <t>8.32 / 4.16</t>
  </si>
  <si>
    <t>MUS42</t>
  </si>
  <si>
    <t>MUS Transformer</t>
  </si>
  <si>
    <t>MUS Trailer</t>
  </si>
  <si>
    <t>New MUS</t>
  </si>
  <si>
    <t>Investment Plan ISD: SR-02</t>
  </si>
  <si>
    <t>MVA</t>
  </si>
  <si>
    <t>MUS Specifications</t>
  </si>
  <si>
    <t>Year Built</t>
  </si>
  <si>
    <t>Age</t>
  </si>
  <si>
    <t>Life Remaining</t>
  </si>
  <si>
    <t>Composite Score (Asset Analytics)</t>
  </si>
  <si>
    <t>To be replaced in 2020.  
New MUS specification: 10 MVA, 44kV - 12.47 / 8.32 kV with ULTC</t>
  </si>
  <si>
    <t>To be replaced in 2019. 
New MUS specification: 10 MVA, 44kV - 12.47 / 8.32 kV with ULTC</t>
  </si>
  <si>
    <t>To be replaced in 2021.
New MUS specification: 15 MVA, 115kV - 27.6 / 25 / 12.47 / 8.32 kV with ULTC</t>
  </si>
  <si>
    <r>
      <rPr>
        <sz val="11"/>
        <rFont val="Calibri"/>
        <family val="2"/>
        <scheme val="minor"/>
      </rPr>
      <t>To be replaced 2018</t>
    </r>
    <r>
      <rPr>
        <b/>
        <sz val="11"/>
        <color rgb="FFFF0000"/>
        <rFont val="Calibri"/>
        <family val="2"/>
        <scheme val="minor"/>
      </rPr>
      <t xml:space="preserve"> (Failed).
</t>
    </r>
    <r>
      <rPr>
        <sz val="11"/>
        <rFont val="Calibri"/>
        <family val="2"/>
        <scheme val="minor"/>
      </rPr>
      <t>New MUS specification: 10 MVA, 44kV - 12.47 / 8.32 kV with ULTC</t>
    </r>
  </si>
  <si>
    <r>
      <t>To be replaced in 2018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(Failed).</t>
    </r>
    <r>
      <rPr>
        <sz val="11"/>
        <rFont val="Calibri"/>
        <family val="2"/>
        <scheme val="minor"/>
      </rPr>
      <t xml:space="preserve">
New MUS specification: 7.5 MVA, 27.6kV - 8.32 kV with ULTC</t>
    </r>
  </si>
  <si>
    <t>To be purchased in 2021</t>
  </si>
  <si>
    <t>To be purchased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</si>
</sst>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6"/>
  <sheetViews>
    <sheetView tabSelected="1" zoomScaleNormal="100" workbookViewId="0">
      <selection activeCell="E4" sqref="E4"/>
    </sheetView>
  </sheetViews>
  <sheetFormatPr defaultRowHeight="15" x14ac:dyDescent="0.25"/>
  <cols>
    <col min="1" max="1" width="12" customWidth="1"/>
    <col min="2" max="3" width="5.42578125" style="1" bestFit="1" customWidth="1"/>
    <col min="4" max="4" width="15.42578125" style="1" customWidth="1"/>
    <col min="5" max="5" width="26.140625" style="1" customWidth="1"/>
    <col min="6" max="6" width="8" customWidth="1"/>
    <col min="7" max="7" width="7.140625" customWidth="1"/>
    <col min="8" max="8" width="12.28515625" bestFit="1" customWidth="1"/>
    <col min="9" max="9" width="13.140625" customWidth="1"/>
    <col min="10" max="10" width="7.28515625" customWidth="1"/>
    <col min="11" max="11" width="6.5703125" customWidth="1"/>
    <col min="12" max="12" width="11.5703125" customWidth="1"/>
    <col min="13" max="13" width="59.28515625" customWidth="1"/>
  </cols>
  <sheetData>
    <row r="1" spans="1:14" ht="30.75" customHeight="1" x14ac:dyDescent="0.25">
      <c r="A1" s="2"/>
      <c r="B1" s="23" t="s">
        <v>54</v>
      </c>
      <c r="C1" s="23"/>
      <c r="D1" s="23"/>
      <c r="E1" s="23"/>
      <c r="F1" s="22" t="s">
        <v>49</v>
      </c>
      <c r="G1" s="22"/>
      <c r="H1" s="22"/>
      <c r="I1" s="22"/>
      <c r="J1" s="22" t="s">
        <v>50</v>
      </c>
      <c r="K1" s="22"/>
      <c r="L1" s="22"/>
      <c r="M1" s="21" t="s">
        <v>52</v>
      </c>
    </row>
    <row r="2" spans="1:14" ht="45" x14ac:dyDescent="0.25">
      <c r="A2" s="3" t="s">
        <v>0</v>
      </c>
      <c r="B2" s="7" t="s">
        <v>53</v>
      </c>
      <c r="C2" s="7" t="s">
        <v>32</v>
      </c>
      <c r="D2" s="7" t="s">
        <v>46</v>
      </c>
      <c r="E2" s="7" t="s">
        <v>45</v>
      </c>
      <c r="F2" s="11" t="s">
        <v>55</v>
      </c>
      <c r="G2" s="11" t="s">
        <v>56</v>
      </c>
      <c r="H2" s="11" t="s">
        <v>57</v>
      </c>
      <c r="I2" s="11" t="s">
        <v>58</v>
      </c>
      <c r="J2" s="11" t="s">
        <v>55</v>
      </c>
      <c r="K2" s="11" t="s">
        <v>56</v>
      </c>
      <c r="L2" s="11" t="s">
        <v>57</v>
      </c>
      <c r="M2" s="2"/>
    </row>
    <row r="3" spans="1:14" x14ac:dyDescent="0.25">
      <c r="A3" s="6" t="s">
        <v>1</v>
      </c>
      <c r="B3" s="5">
        <v>4.2</v>
      </c>
      <c r="C3" s="5" t="s">
        <v>30</v>
      </c>
      <c r="D3" s="5" t="s">
        <v>38</v>
      </c>
      <c r="E3" s="5" t="s">
        <v>43</v>
      </c>
      <c r="F3" s="5">
        <v>1965</v>
      </c>
      <c r="G3" s="5">
        <f t="shared" ref="G3:G10" si="0">2018-F3</f>
        <v>53</v>
      </c>
      <c r="H3" s="5" t="s">
        <v>31</v>
      </c>
      <c r="I3" s="5">
        <v>26</v>
      </c>
      <c r="J3" s="5">
        <v>2010</v>
      </c>
      <c r="K3" s="5">
        <f t="shared" ref="K3:K10" si="1">2018-J3</f>
        <v>8</v>
      </c>
      <c r="L3" s="5">
        <f t="shared" ref="L3:L9" si="2">25-K3</f>
        <v>17</v>
      </c>
      <c r="M3" s="2"/>
    </row>
    <row r="4" spans="1:14" x14ac:dyDescent="0.25">
      <c r="A4" s="6" t="s">
        <v>2</v>
      </c>
      <c r="B4" s="5">
        <v>5</v>
      </c>
      <c r="C4" s="5" t="s">
        <v>29</v>
      </c>
      <c r="D4" s="5" t="s">
        <v>39</v>
      </c>
      <c r="E4" s="5" t="s">
        <v>47</v>
      </c>
      <c r="F4" s="5">
        <v>1978</v>
      </c>
      <c r="G4" s="5">
        <f t="shared" si="0"/>
        <v>40</v>
      </c>
      <c r="H4" s="5">
        <f>40-G4</f>
        <v>0</v>
      </c>
      <c r="I4" s="5">
        <v>54</v>
      </c>
      <c r="J4" s="5">
        <v>2009</v>
      </c>
      <c r="K4" s="5">
        <f t="shared" si="1"/>
        <v>9</v>
      </c>
      <c r="L4" s="5">
        <f t="shared" si="2"/>
        <v>16</v>
      </c>
      <c r="M4" s="2"/>
    </row>
    <row r="5" spans="1:14" x14ac:dyDescent="0.25">
      <c r="A5" s="6" t="s">
        <v>3</v>
      </c>
      <c r="B5" s="5">
        <v>7</v>
      </c>
      <c r="C5" s="5" t="s">
        <v>30</v>
      </c>
      <c r="D5" s="5" t="s">
        <v>38</v>
      </c>
      <c r="E5" s="5" t="s">
        <v>43</v>
      </c>
      <c r="F5" s="5">
        <v>1965</v>
      </c>
      <c r="G5" s="5">
        <f t="shared" si="0"/>
        <v>53</v>
      </c>
      <c r="H5" s="5" t="s">
        <v>31</v>
      </c>
      <c r="I5" s="5">
        <v>26</v>
      </c>
      <c r="J5" s="5">
        <v>2006</v>
      </c>
      <c r="K5" s="5">
        <f t="shared" si="1"/>
        <v>12</v>
      </c>
      <c r="L5" s="5">
        <f t="shared" si="2"/>
        <v>13</v>
      </c>
      <c r="M5" s="2"/>
    </row>
    <row r="6" spans="1:14" x14ac:dyDescent="0.25">
      <c r="A6" s="6" t="s">
        <v>4</v>
      </c>
      <c r="B6" s="5">
        <v>5</v>
      </c>
      <c r="C6" s="5" t="s">
        <v>30</v>
      </c>
      <c r="D6" s="5" t="s">
        <v>39</v>
      </c>
      <c r="E6" s="5" t="s">
        <v>47</v>
      </c>
      <c r="F6" s="5">
        <v>1961</v>
      </c>
      <c r="G6" s="5">
        <f t="shared" si="0"/>
        <v>57</v>
      </c>
      <c r="H6" s="5" t="s">
        <v>31</v>
      </c>
      <c r="I6" s="5">
        <v>26</v>
      </c>
      <c r="J6" s="5">
        <v>2003</v>
      </c>
      <c r="K6" s="5">
        <f t="shared" si="1"/>
        <v>15</v>
      </c>
      <c r="L6" s="5">
        <f t="shared" si="2"/>
        <v>10</v>
      </c>
      <c r="M6" s="2"/>
      <c r="N6" s="4"/>
    </row>
    <row r="7" spans="1:14" x14ac:dyDescent="0.25">
      <c r="A7" s="6" t="s">
        <v>5</v>
      </c>
      <c r="B7" s="5">
        <v>5</v>
      </c>
      <c r="C7" s="5" t="s">
        <v>30</v>
      </c>
      <c r="D7" s="5" t="s">
        <v>39</v>
      </c>
      <c r="E7" s="5" t="s">
        <v>47</v>
      </c>
      <c r="F7" s="5">
        <v>1966</v>
      </c>
      <c r="G7" s="5">
        <f t="shared" si="0"/>
        <v>52</v>
      </c>
      <c r="H7" s="5" t="s">
        <v>31</v>
      </c>
      <c r="I7" s="5">
        <v>30</v>
      </c>
      <c r="J7" s="5">
        <v>2006</v>
      </c>
      <c r="K7" s="5">
        <f t="shared" si="1"/>
        <v>12</v>
      </c>
      <c r="L7" s="5">
        <f t="shared" si="2"/>
        <v>13</v>
      </c>
      <c r="M7" s="2"/>
    </row>
    <row r="8" spans="1:14" x14ac:dyDescent="0.25">
      <c r="A8" s="6" t="s">
        <v>6</v>
      </c>
      <c r="B8" s="5">
        <v>5</v>
      </c>
      <c r="C8" s="5" t="s">
        <v>30</v>
      </c>
      <c r="D8" s="5" t="s">
        <v>38</v>
      </c>
      <c r="E8" s="5" t="s">
        <v>43</v>
      </c>
      <c r="F8" s="5">
        <v>1966</v>
      </c>
      <c r="G8" s="5">
        <f t="shared" si="0"/>
        <v>52</v>
      </c>
      <c r="H8" s="5" t="s">
        <v>31</v>
      </c>
      <c r="I8" s="5">
        <v>1</v>
      </c>
      <c r="J8" s="5">
        <v>2011</v>
      </c>
      <c r="K8" s="5">
        <f t="shared" si="1"/>
        <v>7</v>
      </c>
      <c r="L8" s="5">
        <f t="shared" si="2"/>
        <v>18</v>
      </c>
      <c r="M8" s="2"/>
    </row>
    <row r="9" spans="1:14" x14ac:dyDescent="0.25">
      <c r="A9" s="6" t="s">
        <v>7</v>
      </c>
      <c r="B9" s="5">
        <v>4</v>
      </c>
      <c r="C9" s="5" t="s">
        <v>30</v>
      </c>
      <c r="D9" s="5" t="s">
        <v>38</v>
      </c>
      <c r="E9" s="5" t="s">
        <v>43</v>
      </c>
      <c r="F9" s="5">
        <v>1956</v>
      </c>
      <c r="G9" s="5">
        <f t="shared" si="0"/>
        <v>62</v>
      </c>
      <c r="H9" s="5" t="s">
        <v>31</v>
      </c>
      <c r="I9" s="5">
        <v>29</v>
      </c>
      <c r="J9" s="5">
        <v>2007</v>
      </c>
      <c r="K9" s="5">
        <f t="shared" si="1"/>
        <v>11</v>
      </c>
      <c r="L9" s="5">
        <f t="shared" si="2"/>
        <v>14</v>
      </c>
      <c r="M9" s="2"/>
    </row>
    <row r="10" spans="1:14" s="15" customFormat="1" ht="30" x14ac:dyDescent="0.25">
      <c r="A10" s="12" t="s">
        <v>8</v>
      </c>
      <c r="B10" s="13">
        <v>7</v>
      </c>
      <c r="C10" s="13" t="s">
        <v>29</v>
      </c>
      <c r="D10" s="13">
        <v>44</v>
      </c>
      <c r="E10" s="13" t="s">
        <v>43</v>
      </c>
      <c r="F10" s="13">
        <v>1977</v>
      </c>
      <c r="G10" s="13">
        <f t="shared" si="0"/>
        <v>41</v>
      </c>
      <c r="H10" s="13" t="s">
        <v>31</v>
      </c>
      <c r="I10" s="13">
        <v>55</v>
      </c>
      <c r="J10" s="13">
        <v>1977</v>
      </c>
      <c r="K10" s="13">
        <f t="shared" si="1"/>
        <v>41</v>
      </c>
      <c r="L10" s="13" t="s">
        <v>31</v>
      </c>
      <c r="M10" s="14" t="s">
        <v>59</v>
      </c>
    </row>
    <row r="11" spans="1:14" x14ac:dyDescent="0.25">
      <c r="A11" s="6" t="s">
        <v>9</v>
      </c>
      <c r="B11" s="5">
        <v>5</v>
      </c>
      <c r="C11" s="5" t="s">
        <v>30</v>
      </c>
      <c r="D11" s="5">
        <v>27.6</v>
      </c>
      <c r="E11" s="5" t="s">
        <v>47</v>
      </c>
      <c r="F11" s="5">
        <v>1968</v>
      </c>
      <c r="G11" s="5">
        <f t="shared" ref="G11:G17" si="3">2018-F11</f>
        <v>50</v>
      </c>
      <c r="H11" s="5" t="s">
        <v>31</v>
      </c>
      <c r="I11" s="5">
        <v>1</v>
      </c>
      <c r="J11" s="5">
        <v>2004</v>
      </c>
      <c r="K11" s="5">
        <f t="shared" ref="K11:K17" si="4">2018-J11</f>
        <v>14</v>
      </c>
      <c r="L11" s="5">
        <f t="shared" ref="L11:L16" si="5">25-K11</f>
        <v>11</v>
      </c>
      <c r="M11" s="2"/>
      <c r="N11" s="8"/>
    </row>
    <row r="12" spans="1:14" x14ac:dyDescent="0.25">
      <c r="A12" s="6" t="s">
        <v>10</v>
      </c>
      <c r="B12" s="5">
        <v>4.2</v>
      </c>
      <c r="C12" s="5" t="s">
        <v>30</v>
      </c>
      <c r="D12" s="5" t="s">
        <v>38</v>
      </c>
      <c r="E12" s="5" t="s">
        <v>43</v>
      </c>
      <c r="F12" s="5">
        <v>1968</v>
      </c>
      <c r="G12" s="5">
        <f t="shared" si="3"/>
        <v>50</v>
      </c>
      <c r="H12" s="5" t="s">
        <v>31</v>
      </c>
      <c r="I12" s="5">
        <v>26</v>
      </c>
      <c r="J12" s="5">
        <v>2011</v>
      </c>
      <c r="K12" s="5">
        <f t="shared" si="4"/>
        <v>7</v>
      </c>
      <c r="L12" s="5">
        <f t="shared" si="5"/>
        <v>18</v>
      </c>
      <c r="M12" s="2"/>
    </row>
    <row r="13" spans="1:14" x14ac:dyDescent="0.25">
      <c r="A13" s="6" t="s">
        <v>11</v>
      </c>
      <c r="B13" s="5">
        <v>4</v>
      </c>
      <c r="C13" s="5" t="s">
        <v>30</v>
      </c>
      <c r="D13" s="5" t="s">
        <v>38</v>
      </c>
      <c r="E13" s="5" t="s">
        <v>43</v>
      </c>
      <c r="F13" s="5">
        <v>1966</v>
      </c>
      <c r="G13" s="5">
        <f t="shared" si="3"/>
        <v>52</v>
      </c>
      <c r="H13" s="5" t="s">
        <v>31</v>
      </c>
      <c r="I13" s="5">
        <v>30</v>
      </c>
      <c r="J13" s="5">
        <v>2008</v>
      </c>
      <c r="K13" s="5">
        <f t="shared" si="4"/>
        <v>10</v>
      </c>
      <c r="L13" s="5">
        <f t="shared" si="5"/>
        <v>15</v>
      </c>
      <c r="M13" s="2"/>
    </row>
    <row r="14" spans="1:14" x14ac:dyDescent="0.25">
      <c r="A14" s="6" t="s">
        <v>12</v>
      </c>
      <c r="B14" s="5">
        <v>5</v>
      </c>
      <c r="C14" s="5" t="s">
        <v>30</v>
      </c>
      <c r="D14" s="5" t="s">
        <v>39</v>
      </c>
      <c r="E14" s="5" t="s">
        <v>47</v>
      </c>
      <c r="F14" s="5">
        <v>1961</v>
      </c>
      <c r="G14" s="5">
        <f t="shared" si="3"/>
        <v>57</v>
      </c>
      <c r="H14" s="5" t="s">
        <v>31</v>
      </c>
      <c r="I14" s="5">
        <v>26</v>
      </c>
      <c r="J14" s="5">
        <v>2001</v>
      </c>
      <c r="K14" s="5">
        <f t="shared" si="4"/>
        <v>17</v>
      </c>
      <c r="L14" s="5">
        <f t="shared" si="5"/>
        <v>8</v>
      </c>
      <c r="M14" s="2"/>
      <c r="N14" s="8"/>
    </row>
    <row r="15" spans="1:14" x14ac:dyDescent="0.25">
      <c r="A15" s="6" t="s">
        <v>13</v>
      </c>
      <c r="B15" s="5">
        <v>7</v>
      </c>
      <c r="C15" s="5" t="s">
        <v>29</v>
      </c>
      <c r="D15" s="5" t="s">
        <v>38</v>
      </c>
      <c r="E15" s="5">
        <v>12.47</v>
      </c>
      <c r="F15" s="5">
        <v>1969</v>
      </c>
      <c r="G15" s="5">
        <f t="shared" si="3"/>
        <v>49</v>
      </c>
      <c r="H15" s="5" t="s">
        <v>31</v>
      </c>
      <c r="I15" s="5">
        <v>29</v>
      </c>
      <c r="J15" s="5">
        <v>2006</v>
      </c>
      <c r="K15" s="5">
        <f t="shared" si="4"/>
        <v>12</v>
      </c>
      <c r="L15" s="5">
        <f t="shared" si="5"/>
        <v>13</v>
      </c>
      <c r="M15" s="2"/>
    </row>
    <row r="16" spans="1:14" x14ac:dyDescent="0.25">
      <c r="A16" s="6" t="s">
        <v>14</v>
      </c>
      <c r="B16" s="5">
        <v>7</v>
      </c>
      <c r="C16" s="5" t="s">
        <v>29</v>
      </c>
      <c r="D16" s="5">
        <v>44</v>
      </c>
      <c r="E16" s="5" t="s">
        <v>43</v>
      </c>
      <c r="F16" s="5">
        <v>1969</v>
      </c>
      <c r="G16" s="5">
        <f t="shared" si="3"/>
        <v>49</v>
      </c>
      <c r="H16" s="5" t="s">
        <v>31</v>
      </c>
      <c r="I16" s="5">
        <v>54</v>
      </c>
      <c r="J16" s="5">
        <v>2000</v>
      </c>
      <c r="K16" s="5">
        <f t="shared" si="4"/>
        <v>18</v>
      </c>
      <c r="L16" s="5">
        <f t="shared" si="5"/>
        <v>7</v>
      </c>
      <c r="M16" s="2"/>
    </row>
    <row r="17" spans="1:14" s="15" customFormat="1" ht="30" x14ac:dyDescent="0.25">
      <c r="A17" s="12" t="s">
        <v>15</v>
      </c>
      <c r="B17" s="13">
        <v>7</v>
      </c>
      <c r="C17" s="13" t="s">
        <v>29</v>
      </c>
      <c r="D17" s="13" t="s">
        <v>37</v>
      </c>
      <c r="E17" s="13" t="s">
        <v>43</v>
      </c>
      <c r="F17" s="13">
        <v>1970</v>
      </c>
      <c r="G17" s="13">
        <f t="shared" si="3"/>
        <v>48</v>
      </c>
      <c r="H17" s="13" t="s">
        <v>31</v>
      </c>
      <c r="I17" s="13">
        <v>44</v>
      </c>
      <c r="J17" s="13">
        <v>1970</v>
      </c>
      <c r="K17" s="13">
        <f t="shared" si="4"/>
        <v>48</v>
      </c>
      <c r="L17" s="13" t="s">
        <v>31</v>
      </c>
      <c r="M17" s="14" t="s">
        <v>60</v>
      </c>
    </row>
    <row r="18" spans="1:14" x14ac:dyDescent="0.25">
      <c r="A18" s="6" t="s">
        <v>16</v>
      </c>
      <c r="B18" s="5">
        <v>7</v>
      </c>
      <c r="C18" s="5" t="s">
        <v>29</v>
      </c>
      <c r="D18" s="5" t="s">
        <v>37</v>
      </c>
      <c r="E18" s="5" t="s">
        <v>43</v>
      </c>
      <c r="F18" s="5">
        <v>1970</v>
      </c>
      <c r="G18" s="5">
        <f t="shared" ref="G18:G33" si="6">2018-F18</f>
        <v>48</v>
      </c>
      <c r="H18" s="5" t="s">
        <v>31</v>
      </c>
      <c r="I18" s="5">
        <v>35</v>
      </c>
      <c r="J18" s="5">
        <v>2009</v>
      </c>
      <c r="K18" s="5">
        <f t="shared" ref="K18:K33" si="7">2018-J18</f>
        <v>9</v>
      </c>
      <c r="L18" s="5">
        <f>25-K18</f>
        <v>16</v>
      </c>
      <c r="M18" s="2"/>
    </row>
    <row r="19" spans="1:14" s="15" customFormat="1" ht="30" x14ac:dyDescent="0.25">
      <c r="A19" s="16" t="s">
        <v>17</v>
      </c>
      <c r="B19" s="17">
        <v>7</v>
      </c>
      <c r="C19" s="17" t="s">
        <v>29</v>
      </c>
      <c r="D19" s="17" t="s">
        <v>37</v>
      </c>
      <c r="E19" s="17" t="s">
        <v>43</v>
      </c>
      <c r="F19" s="17">
        <v>1970</v>
      </c>
      <c r="G19" s="17">
        <f t="shared" si="6"/>
        <v>48</v>
      </c>
      <c r="H19" s="17" t="s">
        <v>34</v>
      </c>
      <c r="I19" s="17" t="s">
        <v>34</v>
      </c>
      <c r="J19" s="17">
        <v>1970</v>
      </c>
      <c r="K19" s="17">
        <f t="shared" si="7"/>
        <v>48</v>
      </c>
      <c r="L19" s="17" t="s">
        <v>35</v>
      </c>
      <c r="M19" s="18" t="s">
        <v>63</v>
      </c>
    </row>
    <row r="20" spans="1:14" x14ac:dyDescent="0.25">
      <c r="A20" s="6" t="s">
        <v>18</v>
      </c>
      <c r="B20" s="5">
        <v>7</v>
      </c>
      <c r="C20" s="5" t="s">
        <v>29</v>
      </c>
      <c r="D20" s="5" t="s">
        <v>37</v>
      </c>
      <c r="E20" s="5" t="s">
        <v>43</v>
      </c>
      <c r="F20" s="5">
        <v>1970</v>
      </c>
      <c r="G20" s="5">
        <f t="shared" si="6"/>
        <v>48</v>
      </c>
      <c r="H20" s="5" t="s">
        <v>31</v>
      </c>
      <c r="I20" s="5">
        <v>54</v>
      </c>
      <c r="J20" s="5">
        <v>2011</v>
      </c>
      <c r="K20" s="5">
        <f t="shared" si="7"/>
        <v>7</v>
      </c>
      <c r="L20" s="5">
        <f>25-K20</f>
        <v>18</v>
      </c>
      <c r="M20" s="2"/>
    </row>
    <row r="21" spans="1:14" s="15" customFormat="1" ht="30" x14ac:dyDescent="0.25">
      <c r="A21" s="12" t="s">
        <v>19</v>
      </c>
      <c r="B21" s="13">
        <v>7</v>
      </c>
      <c r="C21" s="13" t="s">
        <v>29</v>
      </c>
      <c r="D21" s="13" t="s">
        <v>37</v>
      </c>
      <c r="E21" s="13" t="s">
        <v>43</v>
      </c>
      <c r="F21" s="13">
        <v>1970</v>
      </c>
      <c r="G21" s="13">
        <f t="shared" si="6"/>
        <v>48</v>
      </c>
      <c r="H21" s="13" t="s">
        <v>31</v>
      </c>
      <c r="I21" s="13">
        <v>44</v>
      </c>
      <c r="J21" s="13">
        <v>1970</v>
      </c>
      <c r="K21" s="13">
        <f t="shared" si="7"/>
        <v>48</v>
      </c>
      <c r="L21" s="13" t="s">
        <v>31</v>
      </c>
      <c r="M21" s="14" t="s">
        <v>59</v>
      </c>
    </row>
    <row r="22" spans="1:14" x14ac:dyDescent="0.25">
      <c r="A22" s="6" t="s">
        <v>20</v>
      </c>
      <c r="B22" s="5">
        <v>15</v>
      </c>
      <c r="C22" s="5" t="s">
        <v>29</v>
      </c>
      <c r="D22" s="5">
        <v>115</v>
      </c>
      <c r="E22" s="5" t="s">
        <v>40</v>
      </c>
      <c r="F22" s="5">
        <v>1983</v>
      </c>
      <c r="G22" s="5">
        <f t="shared" si="6"/>
        <v>35</v>
      </c>
      <c r="H22" s="5">
        <f t="shared" ref="H22:H27" si="8">40-G22</f>
        <v>5</v>
      </c>
      <c r="I22" s="5">
        <v>48</v>
      </c>
      <c r="J22" s="5">
        <v>2014</v>
      </c>
      <c r="K22" s="5">
        <f t="shared" si="7"/>
        <v>4</v>
      </c>
      <c r="L22" s="5">
        <f>25-K22</f>
        <v>21</v>
      </c>
      <c r="M22" s="2"/>
    </row>
    <row r="23" spans="1:14" s="15" customFormat="1" ht="45" x14ac:dyDescent="0.25">
      <c r="A23" s="12" t="s">
        <v>21</v>
      </c>
      <c r="B23" s="13">
        <v>15</v>
      </c>
      <c r="C23" s="13" t="s">
        <v>29</v>
      </c>
      <c r="D23" s="13">
        <v>115</v>
      </c>
      <c r="E23" s="13" t="s">
        <v>40</v>
      </c>
      <c r="F23" s="13">
        <v>1983</v>
      </c>
      <c r="G23" s="13">
        <f t="shared" si="6"/>
        <v>35</v>
      </c>
      <c r="H23" s="13">
        <f t="shared" si="8"/>
        <v>5</v>
      </c>
      <c r="I23" s="13">
        <v>38</v>
      </c>
      <c r="J23" s="13">
        <v>1983</v>
      </c>
      <c r="K23" s="13">
        <f t="shared" si="7"/>
        <v>35</v>
      </c>
      <c r="L23" s="13" t="s">
        <v>31</v>
      </c>
      <c r="M23" s="14" t="s">
        <v>61</v>
      </c>
    </row>
    <row r="24" spans="1:14" x14ac:dyDescent="0.25">
      <c r="A24" s="6" t="s">
        <v>22</v>
      </c>
      <c r="B24" s="5">
        <v>15</v>
      </c>
      <c r="C24" s="5" t="s">
        <v>29</v>
      </c>
      <c r="D24" s="5">
        <v>44</v>
      </c>
      <c r="E24" s="5" t="s">
        <v>40</v>
      </c>
      <c r="F24" s="5">
        <v>1984</v>
      </c>
      <c r="G24" s="5">
        <f t="shared" si="6"/>
        <v>34</v>
      </c>
      <c r="H24" s="5">
        <f t="shared" si="8"/>
        <v>6</v>
      </c>
      <c r="I24" s="5">
        <v>19</v>
      </c>
      <c r="J24" s="5">
        <v>1984</v>
      </c>
      <c r="K24" s="5">
        <f t="shared" si="7"/>
        <v>34</v>
      </c>
      <c r="L24" s="5" t="s">
        <v>31</v>
      </c>
      <c r="M24" s="2"/>
    </row>
    <row r="25" spans="1:14" x14ac:dyDescent="0.25">
      <c r="A25" s="6" t="s">
        <v>23</v>
      </c>
      <c r="B25" s="5">
        <v>7</v>
      </c>
      <c r="C25" s="5" t="s">
        <v>29</v>
      </c>
      <c r="D25" s="5">
        <v>44</v>
      </c>
      <c r="E25" s="5" t="s">
        <v>40</v>
      </c>
      <c r="F25" s="5">
        <v>1986</v>
      </c>
      <c r="G25" s="5">
        <f t="shared" si="6"/>
        <v>32</v>
      </c>
      <c r="H25" s="5">
        <f t="shared" si="8"/>
        <v>8</v>
      </c>
      <c r="I25" s="5">
        <v>21</v>
      </c>
      <c r="J25" s="5">
        <v>2013</v>
      </c>
      <c r="K25" s="5">
        <f t="shared" si="7"/>
        <v>5</v>
      </c>
      <c r="L25" s="5">
        <f>25-K25</f>
        <v>20</v>
      </c>
      <c r="M25" s="2"/>
    </row>
    <row r="26" spans="1:14" s="4" customFormat="1" x14ac:dyDescent="0.25">
      <c r="A26" s="6" t="s">
        <v>24</v>
      </c>
      <c r="B26" s="5">
        <v>15</v>
      </c>
      <c r="C26" s="5" t="s">
        <v>29</v>
      </c>
      <c r="D26" s="5">
        <v>44</v>
      </c>
      <c r="E26" s="5" t="s">
        <v>40</v>
      </c>
      <c r="F26" s="5">
        <v>1988</v>
      </c>
      <c r="G26" s="5">
        <f t="shared" si="6"/>
        <v>30</v>
      </c>
      <c r="H26" s="5">
        <f t="shared" si="8"/>
        <v>10</v>
      </c>
      <c r="I26" s="5">
        <v>31</v>
      </c>
      <c r="J26" s="5">
        <v>1988</v>
      </c>
      <c r="K26" s="5">
        <f t="shared" si="7"/>
        <v>30</v>
      </c>
      <c r="L26" s="5" t="s">
        <v>31</v>
      </c>
      <c r="M26" s="2"/>
      <c r="N26"/>
    </row>
    <row r="27" spans="1:14" x14ac:dyDescent="0.25">
      <c r="A27" s="6" t="s">
        <v>25</v>
      </c>
      <c r="B27" s="5">
        <v>15</v>
      </c>
      <c r="C27" s="5" t="s">
        <v>29</v>
      </c>
      <c r="D27" s="5">
        <v>115</v>
      </c>
      <c r="E27" s="5" t="s">
        <v>40</v>
      </c>
      <c r="F27" s="5">
        <v>1989</v>
      </c>
      <c r="G27" s="5">
        <f t="shared" si="6"/>
        <v>29</v>
      </c>
      <c r="H27" s="5">
        <f t="shared" si="8"/>
        <v>11</v>
      </c>
      <c r="I27" s="5">
        <v>40</v>
      </c>
      <c r="J27" s="5">
        <v>1989</v>
      </c>
      <c r="K27" s="5">
        <f t="shared" si="7"/>
        <v>29</v>
      </c>
      <c r="L27" s="5" t="s">
        <v>31</v>
      </c>
      <c r="M27" s="2"/>
    </row>
    <row r="28" spans="1:14" s="20" customFormat="1" ht="30" x14ac:dyDescent="0.25">
      <c r="A28" s="16" t="s">
        <v>26</v>
      </c>
      <c r="B28" s="17">
        <v>9</v>
      </c>
      <c r="C28" s="17" t="s">
        <v>29</v>
      </c>
      <c r="D28" s="17" t="s">
        <v>37</v>
      </c>
      <c r="E28" s="17" t="s">
        <v>44</v>
      </c>
      <c r="F28" s="17">
        <v>1991</v>
      </c>
      <c r="G28" s="17">
        <f t="shared" si="6"/>
        <v>27</v>
      </c>
      <c r="H28" s="17" t="s">
        <v>34</v>
      </c>
      <c r="I28" s="17" t="s">
        <v>34</v>
      </c>
      <c r="J28" s="17">
        <v>1989</v>
      </c>
      <c r="K28" s="17">
        <f t="shared" si="7"/>
        <v>29</v>
      </c>
      <c r="L28" s="17" t="s">
        <v>35</v>
      </c>
      <c r="M28" s="19" t="s">
        <v>62</v>
      </c>
      <c r="N28" s="15"/>
    </row>
    <row r="29" spans="1:14" x14ac:dyDescent="0.25">
      <c r="A29" s="6" t="s">
        <v>27</v>
      </c>
      <c r="B29" s="5">
        <v>9</v>
      </c>
      <c r="C29" s="5" t="s">
        <v>29</v>
      </c>
      <c r="D29" s="5" t="s">
        <v>37</v>
      </c>
      <c r="E29" s="5" t="s">
        <v>44</v>
      </c>
      <c r="F29" s="5">
        <v>1989</v>
      </c>
      <c r="G29" s="5">
        <f t="shared" si="6"/>
        <v>29</v>
      </c>
      <c r="H29" s="5">
        <f>40-G29</f>
        <v>11</v>
      </c>
      <c r="I29" s="5">
        <v>41</v>
      </c>
      <c r="J29" s="5">
        <v>2011</v>
      </c>
      <c r="K29" s="5">
        <f t="shared" si="7"/>
        <v>7</v>
      </c>
      <c r="L29" s="5">
        <f>25-K29</f>
        <v>18</v>
      </c>
      <c r="M29" s="2"/>
    </row>
    <row r="30" spans="1:14" x14ac:dyDescent="0.25">
      <c r="A30" s="6" t="s">
        <v>28</v>
      </c>
      <c r="B30" s="5">
        <v>15</v>
      </c>
      <c r="C30" s="5" t="s">
        <v>29</v>
      </c>
      <c r="D30" s="5" t="s">
        <v>37</v>
      </c>
      <c r="E30" s="5" t="s">
        <v>44</v>
      </c>
      <c r="F30" s="5">
        <v>1992</v>
      </c>
      <c r="G30" s="5">
        <f t="shared" si="6"/>
        <v>26</v>
      </c>
      <c r="H30" s="5">
        <f>40-G30</f>
        <v>14</v>
      </c>
      <c r="I30" s="5">
        <v>28</v>
      </c>
      <c r="J30" s="5">
        <v>1992</v>
      </c>
      <c r="K30" s="5">
        <f t="shared" si="7"/>
        <v>26</v>
      </c>
      <c r="L30" s="5" t="s">
        <v>31</v>
      </c>
      <c r="M30" s="2"/>
    </row>
    <row r="31" spans="1:14" x14ac:dyDescent="0.25">
      <c r="A31" s="6" t="s">
        <v>33</v>
      </c>
      <c r="B31" s="5">
        <v>20</v>
      </c>
      <c r="C31" s="5" t="s">
        <v>29</v>
      </c>
      <c r="D31" s="5">
        <v>115</v>
      </c>
      <c r="E31" s="5" t="s">
        <v>41</v>
      </c>
      <c r="F31" s="5">
        <v>2013</v>
      </c>
      <c r="G31" s="5">
        <f t="shared" si="6"/>
        <v>5</v>
      </c>
      <c r="H31" s="5">
        <f>40-G31</f>
        <v>35</v>
      </c>
      <c r="I31" s="5">
        <v>1</v>
      </c>
      <c r="J31" s="5">
        <v>2014</v>
      </c>
      <c r="K31" s="5">
        <f t="shared" si="7"/>
        <v>4</v>
      </c>
      <c r="L31" s="5">
        <f>25-K31</f>
        <v>21</v>
      </c>
      <c r="M31" s="2"/>
    </row>
    <row r="32" spans="1:14" x14ac:dyDescent="0.25">
      <c r="A32" s="6" t="s">
        <v>36</v>
      </c>
      <c r="B32" s="5">
        <v>15</v>
      </c>
      <c r="C32" s="5" t="s">
        <v>29</v>
      </c>
      <c r="D32" s="5">
        <v>115</v>
      </c>
      <c r="E32" s="5" t="s">
        <v>42</v>
      </c>
      <c r="F32" s="5">
        <v>2016</v>
      </c>
      <c r="G32" s="5">
        <f t="shared" si="6"/>
        <v>2</v>
      </c>
      <c r="H32" s="5">
        <f>40-G32</f>
        <v>38</v>
      </c>
      <c r="I32" s="5">
        <v>1</v>
      </c>
      <c r="J32" s="5">
        <v>2016</v>
      </c>
      <c r="K32" s="5">
        <f t="shared" si="7"/>
        <v>2</v>
      </c>
      <c r="L32" s="5">
        <f>25-K32</f>
        <v>23</v>
      </c>
      <c r="M32" s="2"/>
    </row>
    <row r="33" spans="1:13" x14ac:dyDescent="0.25">
      <c r="A33" s="6" t="s">
        <v>48</v>
      </c>
      <c r="B33" s="5">
        <v>5</v>
      </c>
      <c r="C33" s="5" t="s">
        <v>30</v>
      </c>
      <c r="D33" s="5">
        <v>27.6</v>
      </c>
      <c r="E33" s="5" t="s">
        <v>47</v>
      </c>
      <c r="F33" s="5">
        <v>2008</v>
      </c>
      <c r="G33" s="5">
        <f t="shared" si="6"/>
        <v>10</v>
      </c>
      <c r="H33" s="5">
        <f>40-G33</f>
        <v>30</v>
      </c>
      <c r="I33" s="5">
        <v>0</v>
      </c>
      <c r="J33" s="5">
        <v>2008</v>
      </c>
      <c r="K33" s="5">
        <f t="shared" si="7"/>
        <v>10</v>
      </c>
      <c r="L33" s="5">
        <f>25-K33</f>
        <v>15</v>
      </c>
      <c r="M33" s="2"/>
    </row>
    <row r="34" spans="1:13" x14ac:dyDescent="0.25">
      <c r="A34" s="9" t="s">
        <v>51</v>
      </c>
      <c r="B34" s="10">
        <v>10</v>
      </c>
      <c r="C34" s="10" t="s">
        <v>29</v>
      </c>
      <c r="D34" s="10">
        <v>44</v>
      </c>
      <c r="E34" s="10" t="s">
        <v>44</v>
      </c>
      <c r="F34" s="9"/>
      <c r="G34" s="9"/>
      <c r="H34" s="9"/>
      <c r="I34" s="9"/>
      <c r="J34" s="9"/>
      <c r="K34" s="9"/>
      <c r="L34" s="9"/>
      <c r="M34" s="9" t="s">
        <v>64</v>
      </c>
    </row>
    <row r="35" spans="1:13" x14ac:dyDescent="0.25">
      <c r="A35" s="9" t="s">
        <v>51</v>
      </c>
      <c r="B35" s="10">
        <v>10</v>
      </c>
      <c r="C35" s="10" t="s">
        <v>29</v>
      </c>
      <c r="D35" s="10">
        <v>44</v>
      </c>
      <c r="E35" s="10" t="s">
        <v>44</v>
      </c>
      <c r="F35" s="9"/>
      <c r="G35" s="9"/>
      <c r="H35" s="9"/>
      <c r="I35" s="9"/>
      <c r="J35" s="9"/>
      <c r="K35" s="9"/>
      <c r="L35" s="9"/>
      <c r="M35" s="9" t="s">
        <v>65</v>
      </c>
    </row>
    <row r="36" spans="1:13" x14ac:dyDescent="0.25">
      <c r="A36" s="9" t="s">
        <v>51</v>
      </c>
      <c r="B36" s="10">
        <v>7.5</v>
      </c>
      <c r="C36" s="10" t="s">
        <v>29</v>
      </c>
      <c r="D36" s="10">
        <v>27.6</v>
      </c>
      <c r="E36" s="10">
        <v>8.32</v>
      </c>
      <c r="F36" s="9"/>
      <c r="G36" s="9"/>
      <c r="H36" s="9"/>
      <c r="I36" s="9"/>
      <c r="J36" s="9"/>
      <c r="K36" s="9"/>
      <c r="L36" s="9"/>
      <c r="M36" s="9" t="s">
        <v>65</v>
      </c>
    </row>
  </sheetData>
  <sortState ref="A3:N42">
    <sortCondition ref="A3:A42"/>
  </sortState>
  <mergeCells count="3">
    <mergeCell ref="F1:I1"/>
    <mergeCell ref="J1:L1"/>
    <mergeCell ref="B1:E1"/>
  </mergeCells>
  <pageMargins left="0.2" right="0.2" top="1.25" bottom="0.25" header="0.3" footer="0.3"/>
  <pageSetup scale="71" orientation="landscape" r:id="rId1"/>
  <headerFooter>
    <oddHeader>&amp;RFiled: 2018-02-12
EB-2017-0049
Exhibit I-29-Staff-171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 xsi:nil="true"/>
    <Filing_Date xmlns="d6dbc8c3-1042-4473-bec9-62644ae75647" xsi:nil="true"/>
    <Interrogatory_x0020_Number xmlns="d6dbc8c3-1042-4473-bec9-62644ae75647">171</Interrogatory_x0020_Number>
    <Anchor_IR xmlns="d6dbc8c3-1042-4473-bec9-62644ae75647" xsi:nil="true"/>
    <Exhibit_Ref xmlns="d6dbc8c3-1042-4473-bec9-62644ae75647" xsi:nil="true"/>
    <Legal_x0020_Review_x0020_Required xmlns="d6dbc8c3-1042-4473-bec9-62644ae75647" xsi:nil="true"/>
    <Actors xmlns="d6dbc8c3-1042-4473-bec9-62644ae75647">
      <UserInfo>
        <DisplayName>GARZOUZI Lyla</DisplayName>
        <AccountId>218</AccountId>
        <AccountType/>
      </UserInfo>
    </Actors>
    <Intervenor_x0020_Acronym xmlns="d6dbc8c3-1042-4473-bec9-62644ae75647">Staff</Intervenor_x0020_Acronym>
    <Dir_1 xmlns="d6dbc8c3-1042-4473-bec9-62644ae75647">true</Dir_1>
    <Intervenor_x0020_Name xmlns="d6dbc8c3-1042-4473-bec9-62644ae75647">OEB Staff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Nicole Taylor</RA_Contact>
    <Author_x0028_s_x0029_ xmlns="d6dbc8c3-1042-4473-bec9-62644ae75647">
      <UserInfo>
        <DisplayName>CORP\183490</DisplayName>
        <AccountId>2927</AccountId>
        <AccountType/>
      </UserInfo>
    </Author_x0028_s_x0029_>
    <Case_Number xmlns="d6dbc8c3-1042-4473-bec9-62644ae75647" xsi:nil="true"/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29</IR_Tab>
    <Issue_x0020_Group xmlns="d6dbc8c3-1042-4473-bec9-62644ae75647" xsi:nil="true"/>
    <Draft_Ready xmlns="d6dbc8c3-1042-4473-bec9-62644ae75647">true</Draft_Ready>
    <Question xmlns="d6dbc8c3-1042-4473-bec9-62644ae75647" xsi:nil="true"/>
    <_Version xmlns="http://schemas.microsoft.com/sharepoint/v3/fields" xsi:nil="true"/>
    <CLOReview xmlns="d6dbc8c3-1042-4473-bec9-62644ae75647">false</CLORevie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49D8EC-1D4D-41F1-A706-37EC14212BF6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f0af1d65-dfd0-4b99-b523-def3a954563f"/>
    <ds:schemaRef ds:uri="http://schemas.microsoft.com/sharepoint/v3/fields"/>
    <ds:schemaRef ds:uri="http://purl.org/dc/elements/1.1/"/>
    <ds:schemaRef ds:uri="http://schemas.openxmlformats.org/package/2006/metadata/core-properties"/>
    <ds:schemaRef ds:uri="d6dbc8c3-1042-4473-bec9-62644ae75647"/>
  </ds:schemaRefs>
</ds:datastoreItem>
</file>

<file path=customXml/itemProps2.xml><?xml version="1.0" encoding="utf-8"?>
<ds:datastoreItem xmlns:ds="http://schemas.openxmlformats.org/officeDocument/2006/customXml" ds:itemID="{31F4CAEA-1380-43D5-8E20-633794065C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440EF8-60BA-4AB2-818A-689294E238EC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520F84A-35C0-4255-AEFD-080678613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I-29-Staff-171-01</vt:lpstr>
      <vt:lpstr>'I-29-Staff-171-01'!Print_Area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171 Attachment 1</dc:title>
  <dc:creator>BEAUSOLEIL Trevor</dc:creator>
  <cp:lastModifiedBy>Eryn MacKinnon</cp:lastModifiedBy>
  <cp:lastPrinted>2018-02-10T15:49:54Z</cp:lastPrinted>
  <dcterms:created xsi:type="dcterms:W3CDTF">2014-01-08T16:21:23Z</dcterms:created>
  <dcterms:modified xsi:type="dcterms:W3CDTF">2018-02-10T15:50:02Z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</Properties>
</file>