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120" windowWidth="22845" windowHeight="936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Sheet1!$A$2:$G$42</definedName>
  </definedNames>
  <calcPr calcId="145621"/>
</workbook>
</file>

<file path=xl/calcChain.xml><?xml version="1.0" encoding="utf-8"?>
<calcChain xmlns="http://schemas.openxmlformats.org/spreadsheetml/2006/main">
  <c r="E40" i="1" l="1"/>
  <c r="E41" i="1"/>
  <c r="E39" i="1"/>
  <c r="D42" i="1" l="1"/>
  <c r="J37" i="1"/>
  <c r="J34" i="1"/>
  <c r="J32" i="1" l="1"/>
  <c r="B42" i="1" l="1"/>
  <c r="E42" i="1" s="1"/>
  <c r="G33" i="1" l="1"/>
  <c r="G34" i="1"/>
  <c r="G32" i="1"/>
  <c r="F35" i="1"/>
  <c r="F28" i="1"/>
  <c r="G26" i="1"/>
  <c r="G27" i="1"/>
  <c r="G25" i="1"/>
  <c r="E34" i="1" l="1"/>
  <c r="E33" i="1"/>
  <c r="E32" i="1"/>
  <c r="E26" i="1"/>
  <c r="E27" i="1"/>
  <c r="E25" i="1"/>
  <c r="B35" i="1"/>
  <c r="G35" i="1" s="1"/>
  <c r="C28" i="1"/>
  <c r="D35" i="1"/>
  <c r="D28" i="1"/>
  <c r="C35" i="1"/>
  <c r="E35" i="1" l="1"/>
  <c r="G5" i="1"/>
  <c r="G6" i="1"/>
  <c r="G11" i="1"/>
  <c r="G12" i="1"/>
  <c r="G13" i="1"/>
  <c r="G18" i="1"/>
  <c r="G19" i="1"/>
  <c r="G20" i="1"/>
  <c r="G4" i="1"/>
  <c r="F21" i="1"/>
  <c r="F14" i="1"/>
  <c r="F7" i="1"/>
  <c r="D21" i="1"/>
  <c r="C21" i="1"/>
  <c r="D14" i="1"/>
  <c r="C14" i="1"/>
  <c r="D7" i="1"/>
  <c r="C7" i="1"/>
  <c r="E11" i="1"/>
  <c r="E12" i="1"/>
  <c r="E13" i="1"/>
  <c r="E18" i="1"/>
  <c r="E19" i="1"/>
  <c r="E20" i="1"/>
  <c r="E5" i="1"/>
  <c r="E6" i="1"/>
  <c r="E4" i="1"/>
  <c r="B28" i="1"/>
  <c r="B21" i="1"/>
  <c r="B14" i="1"/>
  <c r="B7" i="1"/>
  <c r="G21" i="1" l="1"/>
  <c r="G7" i="1"/>
  <c r="G28" i="1"/>
  <c r="E28" i="1"/>
  <c r="E14" i="1"/>
  <c r="G14" i="1"/>
  <c r="E21" i="1"/>
  <c r="E7" i="1"/>
</calcChain>
</file>

<file path=xl/sharedStrings.xml><?xml version="1.0" encoding="utf-8"?>
<sst xmlns="http://schemas.openxmlformats.org/spreadsheetml/2006/main" count="75" uniqueCount="15">
  <si>
    <t>REPRESENTATION</t>
  </si>
  <si>
    <t>PWU Reg</t>
  </si>
  <si>
    <t>SOCIETY Reg</t>
  </si>
  <si>
    <t>MCP Reg</t>
  </si>
  <si>
    <t>Total Reg</t>
  </si>
  <si>
    <t>Regular Employees</t>
  </si>
  <si>
    <t>Retirements</t>
  </si>
  <si>
    <t>Attrition  - Non Retirement</t>
  </si>
  <si>
    <t>Total Attrition %</t>
  </si>
  <si>
    <t>External Hires</t>
  </si>
  <si>
    <t>% of Headcount</t>
  </si>
  <si>
    <t>NA</t>
  </si>
  <si>
    <t>PWU 3 yr non retirement attrition</t>
  </si>
  <si>
    <t>Society 3 yr non retirement attrition</t>
  </si>
  <si>
    <t>MCP 3 yr non retirement attrition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</si>
</sst>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1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9"/>
      <color rgb="FF000000"/>
      <name val="Arial"/>
      <family val="2"/>
    </font>
    <font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"/>
      <color rgb="FFFF0000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7" fillId="0" borderId="0" applyFont="0" applyFill="0" applyBorder="0" applyAlignment="0" applyProtection="0"/>
  </cellStyleXfs>
  <cellXfs count="52">
    <xf numFmtId="0" fontId="0" fillId="0" borderId="0" xfId="0"/>
    <xf numFmtId="0" fontId="1" fillId="0" borderId="0" xfId="0" applyFont="1" applyAlignment="1">
      <alignment horizontal="left" wrapText="1"/>
    </xf>
    <xf numFmtId="4" fontId="2" fillId="0" borderId="0" xfId="0" applyNumberFormat="1" applyFont="1" applyAlignment="1">
      <alignment horizontal="right" wrapText="1"/>
    </xf>
    <xf numFmtId="0" fontId="1" fillId="0" borderId="1" xfId="0" applyFont="1" applyBorder="1" applyAlignment="1">
      <alignment horizontal="left" wrapText="1"/>
    </xf>
    <xf numFmtId="0" fontId="2" fillId="0" borderId="4" xfId="0" applyFont="1" applyBorder="1" applyAlignment="1">
      <alignment horizontal="left" wrapText="1"/>
    </xf>
    <xf numFmtId="3" fontId="3" fillId="0" borderId="0" xfId="0" applyNumberFormat="1" applyFont="1" applyFill="1" applyBorder="1" applyAlignment="1">
      <alignment horizontal="center"/>
    </xf>
    <xf numFmtId="3" fontId="1" fillId="0" borderId="2" xfId="0" applyNumberFormat="1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right" wrapText="1"/>
    </xf>
    <xf numFmtId="0" fontId="2" fillId="0" borderId="0" xfId="0" applyFont="1" applyBorder="1" applyAlignment="1">
      <alignment horizontal="left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/>
    <xf numFmtId="2" fontId="0" fillId="0" borderId="0" xfId="0" applyNumberFormat="1"/>
    <xf numFmtId="4" fontId="1" fillId="0" borderId="2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2" fontId="0" fillId="0" borderId="5" xfId="0" applyNumberFormat="1" applyBorder="1" applyAlignment="1">
      <alignment horizontal="center"/>
    </xf>
    <xf numFmtId="4" fontId="1" fillId="0" borderId="3" xfId="0" applyNumberFormat="1" applyFont="1" applyFill="1" applyBorder="1" applyAlignment="1">
      <alignment horizontal="center" wrapText="1"/>
    </xf>
    <xf numFmtId="2" fontId="0" fillId="0" borderId="6" xfId="0" applyNumberFormat="1" applyBorder="1" applyAlignment="1">
      <alignment horizontal="center"/>
    </xf>
    <xf numFmtId="0" fontId="5" fillId="0" borderId="0" xfId="0" applyFont="1"/>
    <xf numFmtId="2" fontId="5" fillId="0" borderId="0" xfId="0" applyNumberFormat="1" applyFont="1"/>
    <xf numFmtId="3" fontId="6" fillId="0" borderId="2" xfId="0" applyNumberFormat="1" applyFont="1" applyFill="1" applyBorder="1" applyAlignment="1">
      <alignment horizontal="center" wrapText="1"/>
    </xf>
    <xf numFmtId="4" fontId="6" fillId="0" borderId="3" xfId="0" applyNumberFormat="1" applyFont="1" applyFill="1" applyBorder="1" applyAlignment="1">
      <alignment horizontal="center" wrapText="1"/>
    </xf>
    <xf numFmtId="0" fontId="5" fillId="0" borderId="0" xfId="0" applyFont="1" applyBorder="1"/>
    <xf numFmtId="164" fontId="0" fillId="0" borderId="0" xfId="0" applyNumberFormat="1"/>
    <xf numFmtId="0" fontId="8" fillId="0" borderId="0" xfId="0" applyFont="1"/>
    <xf numFmtId="2" fontId="8" fillId="0" borderId="0" xfId="0" applyNumberFormat="1" applyFont="1"/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3" fontId="9" fillId="0" borderId="0" xfId="0" applyNumberFormat="1" applyFont="1" applyFill="1" applyBorder="1" applyAlignment="1">
      <alignment horizontal="center"/>
    </xf>
    <xf numFmtId="0" fontId="8" fillId="0" borderId="0" xfId="0" applyFont="1" applyAlignment="1">
      <alignment horizontal="center"/>
    </xf>
    <xf numFmtId="164" fontId="8" fillId="0" borderId="0" xfId="1" applyNumberFormat="1" applyFont="1" applyAlignment="1">
      <alignment horizontal="center"/>
    </xf>
    <xf numFmtId="2" fontId="8" fillId="0" borderId="5" xfId="0" applyNumberFormat="1" applyFont="1" applyBorder="1" applyAlignment="1">
      <alignment horizontal="center"/>
    </xf>
    <xf numFmtId="164" fontId="1" fillId="0" borderId="2" xfId="1" applyNumberFormat="1" applyFont="1" applyFill="1" applyBorder="1" applyAlignment="1">
      <alignment horizontal="center" wrapText="1"/>
    </xf>
    <xf numFmtId="2" fontId="10" fillId="0" borderId="3" xfId="0" applyNumberFormat="1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1" fillId="0" borderId="0" xfId="0" applyFont="1" applyFill="1" applyBorder="1" applyAlignment="1">
      <alignment horizontal="center" vertical="center"/>
    </xf>
    <xf numFmtId="1" fontId="0" fillId="0" borderId="0" xfId="0" applyNumberFormat="1"/>
    <xf numFmtId="9" fontId="0" fillId="0" borderId="0" xfId="1" applyFont="1"/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8" fillId="0" borderId="0" xfId="0" applyFont="1" applyAlignment="1">
      <alignment wrapText="1"/>
    </xf>
    <xf numFmtId="0" fontId="8" fillId="0" borderId="0" xfId="0" applyFont="1" applyAlignment="1">
      <alignment horizontal="center" wrapText="1"/>
    </xf>
    <xf numFmtId="0" fontId="5" fillId="0" borderId="0" xfId="0" applyFont="1" applyAlignment="1">
      <alignment wrapText="1"/>
    </xf>
    <xf numFmtId="0" fontId="5" fillId="0" borderId="0" xfId="0" applyFont="1" applyBorder="1" applyAlignment="1">
      <alignment wrapText="1"/>
    </xf>
    <xf numFmtId="0" fontId="0" fillId="0" borderId="0" xfId="0" applyBorder="1" applyAlignment="1">
      <alignment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3"/>
  <sheetViews>
    <sheetView tabSelected="1" workbookViewId="0">
      <selection activeCell="O13" sqref="O13:O14"/>
    </sheetView>
  </sheetViews>
  <sheetFormatPr defaultColWidth="8.85546875" defaultRowHeight="15" x14ac:dyDescent="0.25"/>
  <cols>
    <col min="1" max="2" width="18" style="12" bestFit="1" customWidth="1"/>
    <col min="3" max="3" width="13.28515625" style="12" customWidth="1"/>
    <col min="4" max="4" width="19.5703125" style="51" customWidth="1"/>
    <col min="5" max="7" width="16" style="12" customWidth="1"/>
    <col min="8" max="12" width="0" style="12" hidden="1" customWidth="1"/>
    <col min="13" max="16384" width="8.85546875" style="12"/>
  </cols>
  <sheetData>
    <row r="1" spans="1:7" customFormat="1" x14ac:dyDescent="0.25">
      <c r="A1" s="1"/>
      <c r="B1" s="2"/>
      <c r="D1" s="45"/>
    </row>
    <row r="2" spans="1:7" customFormat="1" x14ac:dyDescent="0.25">
      <c r="A2" s="1">
        <v>2013</v>
      </c>
      <c r="B2" s="2"/>
      <c r="D2" s="45"/>
    </row>
    <row r="3" spans="1:7" s="44" customFormat="1" ht="31.5" customHeight="1" x14ac:dyDescent="0.25">
      <c r="A3" s="43" t="s">
        <v>0</v>
      </c>
      <c r="B3" s="28" t="s">
        <v>5</v>
      </c>
      <c r="C3" s="29" t="s">
        <v>6</v>
      </c>
      <c r="D3" s="28" t="s">
        <v>7</v>
      </c>
      <c r="E3" s="29" t="s">
        <v>8</v>
      </c>
      <c r="F3" s="29" t="s">
        <v>9</v>
      </c>
      <c r="G3" s="30" t="s">
        <v>10</v>
      </c>
    </row>
    <row r="4" spans="1:7" customFormat="1" x14ac:dyDescent="0.25">
      <c r="A4" s="4" t="s">
        <v>1</v>
      </c>
      <c r="B4" s="5">
        <v>3321</v>
      </c>
      <c r="C4" s="15">
        <v>123</v>
      </c>
      <c r="D4" s="46">
        <v>24</v>
      </c>
      <c r="E4" s="16">
        <f>(C4+D4)/B4*100</f>
        <v>4.4263775971093047</v>
      </c>
      <c r="F4" s="15">
        <v>130</v>
      </c>
      <c r="G4" s="17">
        <f>(F4/B4)*100</f>
        <v>3.9144835892803376</v>
      </c>
    </row>
    <row r="5" spans="1:7" customFormat="1" x14ac:dyDescent="0.25">
      <c r="A5" s="4" t="s">
        <v>2</v>
      </c>
      <c r="B5" s="5">
        <v>1260</v>
      </c>
      <c r="C5" s="15">
        <v>45</v>
      </c>
      <c r="D5" s="46">
        <v>16</v>
      </c>
      <c r="E5" s="16">
        <f t="shared" ref="E5:E21" si="0">(C5+D5)/B5*100</f>
        <v>4.8412698412698418</v>
      </c>
      <c r="F5" s="15">
        <v>26</v>
      </c>
      <c r="G5" s="17">
        <f t="shared" ref="G5:G21" si="1">(F5/B5)*100</f>
        <v>2.0634920634920633</v>
      </c>
    </row>
    <row r="6" spans="1:7" customFormat="1" x14ac:dyDescent="0.25">
      <c r="A6" s="4" t="s">
        <v>3</v>
      </c>
      <c r="B6" s="5">
        <v>600</v>
      </c>
      <c r="C6" s="15">
        <v>38</v>
      </c>
      <c r="D6" s="46">
        <v>19</v>
      </c>
      <c r="E6" s="16">
        <f t="shared" si="0"/>
        <v>9.5</v>
      </c>
      <c r="F6" s="15">
        <v>13</v>
      </c>
      <c r="G6" s="17">
        <f t="shared" si="1"/>
        <v>2.166666666666667</v>
      </c>
    </row>
    <row r="7" spans="1:7" customFormat="1" x14ac:dyDescent="0.25">
      <c r="A7" s="3" t="s">
        <v>4</v>
      </c>
      <c r="B7" s="6">
        <f t="shared" ref="B7" si="2">SUM(B4:B6)</f>
        <v>5181</v>
      </c>
      <c r="C7" s="6">
        <f>SUM(C4:C6)</f>
        <v>206</v>
      </c>
      <c r="D7" s="6">
        <f>SUM(D4:D6)</f>
        <v>59</v>
      </c>
      <c r="E7" s="14">
        <f t="shared" si="0"/>
        <v>5.1148426944605285</v>
      </c>
      <c r="F7" s="6">
        <f>SUM(F4:F6)</f>
        <v>169</v>
      </c>
      <c r="G7" s="18">
        <f t="shared" si="1"/>
        <v>3.2619185485427526</v>
      </c>
    </row>
    <row r="8" spans="1:7" customFormat="1" x14ac:dyDescent="0.25">
      <c r="A8" s="8"/>
      <c r="B8" s="9"/>
      <c r="D8" s="45"/>
      <c r="E8" s="13"/>
      <c r="G8" s="13"/>
    </row>
    <row r="9" spans="1:7" customFormat="1" x14ac:dyDescent="0.25">
      <c r="A9" s="1">
        <v>2014</v>
      </c>
      <c r="B9" s="2"/>
      <c r="D9" s="45"/>
      <c r="E9" s="13"/>
      <c r="G9" s="13"/>
    </row>
    <row r="10" spans="1:7" s="44" customFormat="1" ht="31.5" customHeight="1" x14ac:dyDescent="0.25">
      <c r="A10" s="43" t="s">
        <v>0</v>
      </c>
      <c r="B10" s="28" t="s">
        <v>5</v>
      </c>
      <c r="C10" s="29" t="s">
        <v>6</v>
      </c>
      <c r="D10" s="28" t="s">
        <v>7</v>
      </c>
      <c r="E10" s="29" t="s">
        <v>8</v>
      </c>
      <c r="F10" s="29" t="s">
        <v>9</v>
      </c>
      <c r="G10" s="30" t="s">
        <v>10</v>
      </c>
    </row>
    <row r="11" spans="1:7" customFormat="1" x14ac:dyDescent="0.25">
      <c r="A11" s="4" t="s">
        <v>1</v>
      </c>
      <c r="B11" s="5">
        <v>3271</v>
      </c>
      <c r="C11" s="15">
        <v>99</v>
      </c>
      <c r="D11" s="46">
        <v>26</v>
      </c>
      <c r="E11" s="16">
        <f t="shared" si="0"/>
        <v>3.8214613268113728</v>
      </c>
      <c r="F11" s="15">
        <v>151</v>
      </c>
      <c r="G11" s="19">
        <f t="shared" si="1"/>
        <v>4.6163252827881385</v>
      </c>
    </row>
    <row r="12" spans="1:7" customFormat="1" x14ac:dyDescent="0.25">
      <c r="A12" s="4" t="s">
        <v>2</v>
      </c>
      <c r="B12" s="5">
        <v>1290</v>
      </c>
      <c r="C12" s="15">
        <v>33</v>
      </c>
      <c r="D12" s="46">
        <v>21</v>
      </c>
      <c r="E12" s="16">
        <f t="shared" si="0"/>
        <v>4.1860465116279073</v>
      </c>
      <c r="F12" s="15">
        <v>21</v>
      </c>
      <c r="G12" s="17">
        <f t="shared" si="1"/>
        <v>1.6279069767441861</v>
      </c>
    </row>
    <row r="13" spans="1:7" customFormat="1" x14ac:dyDescent="0.25">
      <c r="A13" s="4" t="s">
        <v>3</v>
      </c>
      <c r="B13" s="5">
        <v>584</v>
      </c>
      <c r="C13" s="15">
        <v>38</v>
      </c>
      <c r="D13" s="46">
        <v>34</v>
      </c>
      <c r="E13" s="16">
        <f t="shared" si="0"/>
        <v>12.328767123287671</v>
      </c>
      <c r="F13" s="15">
        <v>23</v>
      </c>
      <c r="G13" s="17">
        <f t="shared" si="1"/>
        <v>3.9383561643835616</v>
      </c>
    </row>
    <row r="14" spans="1:7" customFormat="1" x14ac:dyDescent="0.25">
      <c r="A14" s="3" t="s">
        <v>4</v>
      </c>
      <c r="B14" s="6">
        <f>SUM(B11:B13)</f>
        <v>5145</v>
      </c>
      <c r="C14" s="6">
        <f>SUM(C11:C13)</f>
        <v>170</v>
      </c>
      <c r="D14" s="6">
        <f>SUM(D11:D13)</f>
        <v>81</v>
      </c>
      <c r="E14" s="14">
        <f t="shared" si="0"/>
        <v>4.8785228377065115</v>
      </c>
      <c r="F14" s="6">
        <f>SUM(F11:F13)</f>
        <v>195</v>
      </c>
      <c r="G14" s="18">
        <f t="shared" si="1"/>
        <v>3.7900874635568513</v>
      </c>
    </row>
    <row r="15" spans="1:7" customFormat="1" x14ac:dyDescent="0.25">
      <c r="A15" s="10"/>
      <c r="B15" s="5"/>
      <c r="D15" s="45"/>
      <c r="E15" s="42"/>
      <c r="G15" s="13"/>
    </row>
    <row r="16" spans="1:7" customFormat="1" x14ac:dyDescent="0.25">
      <c r="A16" s="11">
        <v>2015</v>
      </c>
      <c r="B16" s="5"/>
      <c r="D16" s="45"/>
      <c r="E16" s="13"/>
      <c r="G16" s="13"/>
    </row>
    <row r="17" spans="1:10" s="44" customFormat="1" ht="31.5" customHeight="1" x14ac:dyDescent="0.25">
      <c r="A17" s="43" t="s">
        <v>0</v>
      </c>
      <c r="B17" s="28" t="s">
        <v>5</v>
      </c>
      <c r="C17" s="29" t="s">
        <v>6</v>
      </c>
      <c r="D17" s="28" t="s">
        <v>7</v>
      </c>
      <c r="E17" s="29" t="s">
        <v>8</v>
      </c>
      <c r="F17" s="29" t="s">
        <v>9</v>
      </c>
      <c r="G17" s="30" t="s">
        <v>10</v>
      </c>
    </row>
    <row r="18" spans="1:10" customFormat="1" x14ac:dyDescent="0.25">
      <c r="A18" s="4" t="s">
        <v>1</v>
      </c>
      <c r="B18" s="5">
        <v>3350</v>
      </c>
      <c r="C18" s="15">
        <v>94</v>
      </c>
      <c r="D18" s="46">
        <v>35</v>
      </c>
      <c r="E18" s="16">
        <f t="shared" si="0"/>
        <v>3.8507462686567164</v>
      </c>
      <c r="F18" s="15">
        <v>205</v>
      </c>
      <c r="G18" s="17">
        <f t="shared" si="1"/>
        <v>6.1194029850746272</v>
      </c>
    </row>
    <row r="19" spans="1:10" customFormat="1" x14ac:dyDescent="0.25">
      <c r="A19" s="4" t="s">
        <v>2</v>
      </c>
      <c r="B19" s="5">
        <v>1285</v>
      </c>
      <c r="C19" s="15">
        <v>33</v>
      </c>
      <c r="D19" s="46">
        <v>12</v>
      </c>
      <c r="E19" s="16">
        <f t="shared" si="0"/>
        <v>3.5019455252918288</v>
      </c>
      <c r="F19" s="15">
        <v>19</v>
      </c>
      <c r="G19" s="17">
        <f t="shared" si="1"/>
        <v>1.4785992217898831</v>
      </c>
    </row>
    <row r="20" spans="1:10" customFormat="1" x14ac:dyDescent="0.25">
      <c r="A20" s="4" t="s">
        <v>3</v>
      </c>
      <c r="B20" s="5">
        <v>585</v>
      </c>
      <c r="C20" s="15">
        <v>28</v>
      </c>
      <c r="D20" s="46">
        <v>15</v>
      </c>
      <c r="E20" s="16">
        <f t="shared" si="0"/>
        <v>7.350427350427351</v>
      </c>
      <c r="F20" s="15">
        <v>21</v>
      </c>
      <c r="G20" s="17">
        <f t="shared" si="1"/>
        <v>3.5897435897435894</v>
      </c>
    </row>
    <row r="21" spans="1:10" customFormat="1" x14ac:dyDescent="0.25">
      <c r="A21" s="3" t="s">
        <v>4</v>
      </c>
      <c r="B21" s="6">
        <f t="shared" ref="B21" si="3">SUM(B18:B20)</f>
        <v>5220</v>
      </c>
      <c r="C21" s="6">
        <f>SUM(C18:C20)</f>
        <v>155</v>
      </c>
      <c r="D21" s="6">
        <f>SUM(D18:D20)</f>
        <v>62</v>
      </c>
      <c r="E21" s="14">
        <f t="shared" si="0"/>
        <v>4.157088122605364</v>
      </c>
      <c r="F21" s="6">
        <f>SUM(F18:F20)</f>
        <v>245</v>
      </c>
      <c r="G21" s="18">
        <f t="shared" si="1"/>
        <v>4.6934865900383143</v>
      </c>
    </row>
    <row r="22" spans="1:10" customFormat="1" x14ac:dyDescent="0.25">
      <c r="A22" s="4"/>
      <c r="B22" s="7"/>
      <c r="D22" s="45"/>
      <c r="E22" s="13"/>
      <c r="G22" s="13"/>
    </row>
    <row r="23" spans="1:10" customFormat="1" x14ac:dyDescent="0.25">
      <c r="A23" s="11">
        <v>2016</v>
      </c>
      <c r="B23" s="7"/>
      <c r="C23" s="26"/>
      <c r="D23" s="47"/>
      <c r="E23" s="27"/>
      <c r="F23" s="26"/>
      <c r="G23" s="27"/>
    </row>
    <row r="24" spans="1:10" s="44" customFormat="1" ht="31.5" customHeight="1" x14ac:dyDescent="0.25">
      <c r="A24" s="43" t="s">
        <v>0</v>
      </c>
      <c r="B24" s="28" t="s">
        <v>5</v>
      </c>
      <c r="C24" s="29" t="s">
        <v>6</v>
      </c>
      <c r="D24" s="28" t="s">
        <v>7</v>
      </c>
      <c r="E24" s="29" t="s">
        <v>8</v>
      </c>
      <c r="F24" s="29" t="s">
        <v>9</v>
      </c>
      <c r="G24" s="30" t="s">
        <v>10</v>
      </c>
    </row>
    <row r="25" spans="1:10" customFormat="1" x14ac:dyDescent="0.25">
      <c r="A25" s="4" t="s">
        <v>1</v>
      </c>
      <c r="B25" s="31">
        <v>3391</v>
      </c>
      <c r="C25" s="32">
        <v>127</v>
      </c>
      <c r="D25" s="48">
        <v>21</v>
      </c>
      <c r="E25" s="33">
        <f>SUM(C25:D25)/B25</f>
        <v>4.364494249483928E-2</v>
      </c>
      <c r="F25" s="32">
        <v>129</v>
      </c>
      <c r="G25" s="34">
        <f>(F25/B25)*100</f>
        <v>3.8041875552934235</v>
      </c>
    </row>
    <row r="26" spans="1:10" customFormat="1" x14ac:dyDescent="0.25">
      <c r="A26" s="4" t="s">
        <v>2</v>
      </c>
      <c r="B26" s="31">
        <v>1400</v>
      </c>
      <c r="C26" s="32">
        <v>48</v>
      </c>
      <c r="D26" s="48">
        <v>13</v>
      </c>
      <c r="E26" s="33">
        <f t="shared" ref="E26:E28" si="4">SUM(C26:D26)/B26</f>
        <v>4.3571428571428573E-2</v>
      </c>
      <c r="F26" s="32">
        <v>22</v>
      </c>
      <c r="G26" s="34">
        <f t="shared" ref="G26:G28" si="5">(F26/B26)*100</f>
        <v>1.5714285714285716</v>
      </c>
    </row>
    <row r="27" spans="1:10" customFormat="1" x14ac:dyDescent="0.25">
      <c r="A27" s="4" t="s">
        <v>3</v>
      </c>
      <c r="B27" s="31">
        <v>670</v>
      </c>
      <c r="C27" s="32">
        <v>27</v>
      </c>
      <c r="D27" s="48">
        <v>28</v>
      </c>
      <c r="E27" s="33">
        <f t="shared" si="4"/>
        <v>8.2089552238805971E-2</v>
      </c>
      <c r="F27" s="32">
        <v>60</v>
      </c>
      <c r="G27" s="34">
        <f t="shared" si="5"/>
        <v>8.9552238805970141</v>
      </c>
    </row>
    <row r="28" spans="1:10" customFormat="1" x14ac:dyDescent="0.25">
      <c r="A28" s="3" t="s">
        <v>4</v>
      </c>
      <c r="B28" s="6">
        <f>SUM(B25:B27)</f>
        <v>5461</v>
      </c>
      <c r="C28" s="6">
        <f>SUM(C25:C27)</f>
        <v>202</v>
      </c>
      <c r="D28" s="6">
        <f>SUM(D25:D27)</f>
        <v>62</v>
      </c>
      <c r="E28" s="35">
        <f t="shared" si="4"/>
        <v>4.8342794360007324E-2</v>
      </c>
      <c r="F28" s="6">
        <f>SUM(F25:F27)</f>
        <v>211</v>
      </c>
      <c r="G28" s="36">
        <f t="shared" si="5"/>
        <v>3.8637612158945247</v>
      </c>
    </row>
    <row r="29" spans="1:10" customFormat="1" x14ac:dyDescent="0.25">
      <c r="A29" s="26"/>
      <c r="B29" s="26"/>
      <c r="C29" s="26"/>
      <c r="D29" s="47"/>
      <c r="E29" s="26"/>
      <c r="F29" s="26"/>
      <c r="G29" s="26"/>
    </row>
    <row r="30" spans="1:10" customFormat="1" x14ac:dyDescent="0.25">
      <c r="A30" s="11">
        <v>2017</v>
      </c>
      <c r="B30" s="7"/>
      <c r="C30" s="26"/>
      <c r="D30" s="47"/>
      <c r="E30" s="27"/>
      <c r="F30" s="26"/>
      <c r="G30" s="27"/>
    </row>
    <row r="31" spans="1:10" s="44" customFormat="1" ht="31.5" customHeight="1" x14ac:dyDescent="0.25">
      <c r="A31" s="43" t="s">
        <v>0</v>
      </c>
      <c r="B31" s="28" t="s">
        <v>5</v>
      </c>
      <c r="C31" s="29" t="s">
        <v>6</v>
      </c>
      <c r="D31" s="28" t="s">
        <v>7</v>
      </c>
      <c r="E31" s="29" t="s">
        <v>8</v>
      </c>
      <c r="F31" s="29" t="s">
        <v>9</v>
      </c>
      <c r="G31" s="30" t="s">
        <v>10</v>
      </c>
      <c r="J31" s="40" t="s">
        <v>12</v>
      </c>
    </row>
    <row r="32" spans="1:10" customFormat="1" x14ac:dyDescent="0.25">
      <c r="A32" s="4" t="s">
        <v>1</v>
      </c>
      <c r="B32" s="31">
        <v>3395</v>
      </c>
      <c r="C32" s="32">
        <v>164</v>
      </c>
      <c r="D32" s="48">
        <v>26</v>
      </c>
      <c r="E32" s="33">
        <f>SUM(C32:D32)/B32</f>
        <v>5.5964653902798235E-2</v>
      </c>
      <c r="F32" s="32">
        <v>191</v>
      </c>
      <c r="G32" s="34">
        <f>(F32/B32)*100</f>
        <v>5.6259204712812965</v>
      </c>
      <c r="J32" s="41">
        <f>(D18+D25+D32)/3</f>
        <v>27.333333333333332</v>
      </c>
    </row>
    <row r="33" spans="1:10" customFormat="1" x14ac:dyDescent="0.25">
      <c r="A33" s="4" t="s">
        <v>2</v>
      </c>
      <c r="B33" s="31">
        <v>1377</v>
      </c>
      <c r="C33" s="32">
        <v>66</v>
      </c>
      <c r="D33" s="48">
        <v>17</v>
      </c>
      <c r="E33" s="33">
        <f t="shared" ref="E33:E35" si="6">SUM(C33:D33)/B33</f>
        <v>6.0275962236746548E-2</v>
      </c>
      <c r="F33" s="32">
        <v>51</v>
      </c>
      <c r="G33" s="34">
        <f t="shared" ref="G33:G35" si="7">(F33/B33)*100</f>
        <v>3.7037037037037033</v>
      </c>
      <c r="I33" t="s">
        <v>13</v>
      </c>
    </row>
    <row r="34" spans="1:10" customFormat="1" x14ac:dyDescent="0.25">
      <c r="A34" s="4" t="s">
        <v>3</v>
      </c>
      <c r="B34" s="31">
        <v>681</v>
      </c>
      <c r="C34" s="32">
        <v>39</v>
      </c>
      <c r="D34" s="48">
        <v>50</v>
      </c>
      <c r="E34" s="33">
        <f t="shared" si="6"/>
        <v>0.13069016152716592</v>
      </c>
      <c r="F34" s="32">
        <v>73</v>
      </c>
      <c r="G34" s="34">
        <f t="shared" si="7"/>
        <v>10.719530102790015</v>
      </c>
      <c r="J34">
        <f>(D19+D26+D33)/3</f>
        <v>14</v>
      </c>
    </row>
    <row r="35" spans="1:10" customFormat="1" x14ac:dyDescent="0.25">
      <c r="A35" s="3" t="s">
        <v>4</v>
      </c>
      <c r="B35" s="6">
        <f>SUM(B32:B34)</f>
        <v>5453</v>
      </c>
      <c r="C35" s="6">
        <f>SUM(C32:C34)</f>
        <v>269</v>
      </c>
      <c r="D35" s="6">
        <f>SUM(D32:D34)</f>
        <v>93</v>
      </c>
      <c r="E35" s="35">
        <f t="shared" si="6"/>
        <v>6.6385475884834039E-2</v>
      </c>
      <c r="F35" s="6">
        <f>SUM(F32:F34)</f>
        <v>315</v>
      </c>
      <c r="G35" s="36">
        <f t="shared" si="7"/>
        <v>5.7766367137355585</v>
      </c>
      <c r="H35" s="25"/>
    </row>
    <row r="36" spans="1:10" customFormat="1" x14ac:dyDescent="0.25">
      <c r="A36" s="26"/>
      <c r="B36" s="26"/>
      <c r="C36" s="26"/>
      <c r="D36" s="47"/>
      <c r="E36" s="26"/>
      <c r="F36" s="26"/>
      <c r="G36" s="26"/>
      <c r="I36" t="s">
        <v>14</v>
      </c>
    </row>
    <row r="37" spans="1:10" customFormat="1" x14ac:dyDescent="0.25">
      <c r="A37" s="11">
        <v>2018</v>
      </c>
      <c r="B37" s="7"/>
      <c r="C37" s="20"/>
      <c r="D37" s="49"/>
      <c r="E37" s="21"/>
      <c r="F37" s="20"/>
      <c r="G37" s="21"/>
      <c r="J37">
        <f>SUM(D20+D27+D34)/3</f>
        <v>31</v>
      </c>
    </row>
    <row r="38" spans="1:10" s="44" customFormat="1" ht="31.5" customHeight="1" x14ac:dyDescent="0.25">
      <c r="A38" s="43" t="s">
        <v>0</v>
      </c>
      <c r="B38" s="28" t="s">
        <v>5</v>
      </c>
      <c r="C38" s="29" t="s">
        <v>6</v>
      </c>
      <c r="D38" s="28" t="s">
        <v>7</v>
      </c>
      <c r="E38" s="29" t="s">
        <v>8</v>
      </c>
      <c r="F38" s="29" t="s">
        <v>9</v>
      </c>
      <c r="G38" s="30" t="s">
        <v>10</v>
      </c>
    </row>
    <row r="39" spans="1:10" customFormat="1" x14ac:dyDescent="0.25">
      <c r="A39" s="4" t="s">
        <v>1</v>
      </c>
      <c r="B39" s="31">
        <v>3444</v>
      </c>
      <c r="C39" s="32">
        <v>280</v>
      </c>
      <c r="D39" s="48">
        <v>27</v>
      </c>
      <c r="E39" s="33">
        <f>(C39+D39)/B39</f>
        <v>8.9140534262485485E-2</v>
      </c>
      <c r="F39" s="32" t="s">
        <v>11</v>
      </c>
      <c r="G39" s="37" t="s">
        <v>11</v>
      </c>
    </row>
    <row r="40" spans="1:10" customFormat="1" x14ac:dyDescent="0.25">
      <c r="A40" s="4" t="s">
        <v>2</v>
      </c>
      <c r="B40" s="31">
        <v>1380</v>
      </c>
      <c r="C40" s="32">
        <v>102</v>
      </c>
      <c r="D40" s="48">
        <v>14</v>
      </c>
      <c r="E40" s="33">
        <f t="shared" ref="E40:E41" si="8">(C40+D40)/B40</f>
        <v>8.4057971014492749E-2</v>
      </c>
      <c r="F40" s="32" t="s">
        <v>11</v>
      </c>
      <c r="G40" s="38" t="s">
        <v>11</v>
      </c>
    </row>
    <row r="41" spans="1:10" customFormat="1" x14ac:dyDescent="0.25">
      <c r="A41" s="4" t="s">
        <v>3</v>
      </c>
      <c r="B41" s="31">
        <v>675</v>
      </c>
      <c r="C41" s="32">
        <v>61</v>
      </c>
      <c r="D41" s="48">
        <v>31</v>
      </c>
      <c r="E41" s="33">
        <f t="shared" si="8"/>
        <v>0.1362962962962963</v>
      </c>
      <c r="F41" s="32" t="s">
        <v>11</v>
      </c>
      <c r="G41" s="39" t="s">
        <v>11</v>
      </c>
    </row>
    <row r="42" spans="1:10" customFormat="1" x14ac:dyDescent="0.25">
      <c r="A42" s="3" t="s">
        <v>4</v>
      </c>
      <c r="B42" s="6">
        <f>SUM(B39:B41)</f>
        <v>5499</v>
      </c>
      <c r="C42" s="6">
        <v>443</v>
      </c>
      <c r="D42" s="6">
        <f>SUM(D39:D41)</f>
        <v>72</v>
      </c>
      <c r="E42" s="35">
        <f>SUM(C42:D42)/B42</f>
        <v>9.3653391525731947E-2</v>
      </c>
      <c r="F42" s="22"/>
      <c r="G42" s="23"/>
    </row>
    <row r="43" spans="1:10" x14ac:dyDescent="0.25">
      <c r="A43" s="24"/>
      <c r="B43" s="24"/>
      <c r="C43" s="24"/>
      <c r="D43" s="50"/>
      <c r="E43" s="24"/>
      <c r="F43" s="24"/>
      <c r="G43" s="24"/>
    </row>
  </sheetData>
  <printOptions horizontalCentered="1"/>
  <pageMargins left="0.7" right="0.7" top="1.5" bottom="0.75" header="0.3" footer="0.3"/>
  <pageSetup scale="77" orientation="portrait" r:id="rId1"/>
  <ignoredErrors>
    <ignoredError sqref="E21 E14 E7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32_017_Update_Req xmlns="d6dbc8c3-1042-4473-bec9-62644ae75647">false</_x0032_017_Update_Req>
    <Hydro_x0020_One_x0020_Data_x0020_Classification xmlns="f0af1d65-dfd0-4b99-b523-def3a954563f">Internal Use (Only Internal information is not for release to the public)</Hydro_x0020_One_x0020_Data_x0020_Classification>
    <Issue_x0020_Additional xmlns="d6dbc8c3-1042-4473-bec9-62644ae75647">false</Issue_x0020_Additional>
    <IR_Exhibit xmlns="d6dbc8c3-1042-4473-bec9-62644ae75647">I</IR_Exhibit>
    <Filing_Date xmlns="d6dbc8c3-1042-4473-bec9-62644ae75647">2018-02-12</Filing_Date>
    <Interrogatory_x0020_Number xmlns="d6dbc8c3-1042-4473-bec9-62644ae75647">15</Interrogatory_x0020_Number>
    <Anchor_IR xmlns="d6dbc8c3-1042-4473-bec9-62644ae75647" xsi:nil="true"/>
    <Exhibit_Ref xmlns="d6dbc8c3-1042-4473-bec9-62644ae75647">Previous Proceeding</Exhibit_Ref>
    <Legal_x0020_Review_x0020_Required xmlns="d6dbc8c3-1042-4473-bec9-62644ae75647">No</Legal_x0020_Review_x0020_Required>
    <Actors xmlns="d6dbc8c3-1042-4473-bec9-62644ae75647">
      <UserInfo>
        <DisplayName>MCDONELL Keith</DisplayName>
        <AccountId>355</AccountId>
        <AccountType/>
      </UserInfo>
    </Actors>
    <Intervenor_x0020_Acronym xmlns="d6dbc8c3-1042-4473-bec9-62644ae75647">SEP</Intervenor_x0020_Acronym>
    <Dir_1 xmlns="d6dbc8c3-1042-4473-bec9-62644ae75647">true</Dir_1>
    <Intervenor_x0020_Name xmlns="d6dbc8c3-1042-4473-bec9-62644ae75647">The Society of Energy Professionals</Intervenor_x0020_Name>
    <Exhibit_Ref_Page xmlns="d6dbc8c3-1042-4473-bec9-62644ae75647">EB-2016-0160</Exhibit_Ref_Page>
    <Document_Type xmlns="d6dbc8c3-1042-4473-bec9-62644ae75647">Interrogatory Response</Document_Type>
    <Exhibit_Ref_Additional xmlns="d6dbc8c3-1042-4473-bec9-62644ae75647">false</Exhibit_Ref_Additional>
    <RA_Contact xmlns="d6dbc8c3-1042-4473-bec9-62644ae75647">Lisa Lee</RA_Contact>
    <Author_x0028_s_x0029_ xmlns="d6dbc8c3-1042-4473-bec9-62644ae75647">
      <UserInfo>
        <DisplayName>MCDONELL Keith</DisplayName>
        <AccountId>355</AccountId>
        <AccountType/>
      </UserInfo>
    </Author_x0028_s_x0029_>
    <Case_Number xmlns="d6dbc8c3-1042-4473-bec9-62644ae75647">EB-2017-0049</Case_Number>
    <SR_Approved xmlns="d6dbc8c3-1042-4473-bec9-62644ae75647">false</SR_Approved>
    <Strategic_x003f_ xmlns="d6dbc8c3-1042-4473-bec9-62644ae75647">false</Strategic_x003f_>
    <RA_Final xmlns="d6dbc8c3-1042-4473-bec9-62644ae75647">true</RA_Final>
    <IR_Tab xmlns="d6dbc8c3-1042-4473-bec9-62644ae75647">40</IR_Tab>
    <Issue_x0020_Group xmlns="d6dbc8c3-1042-4473-bec9-62644ae75647">Issue 40: Are the proposed 2018 human resources related costs (wages, salaries, benefits, incentive payments, labour productivity and pension costs) including employee levels, appropriate (excluding executive compensation)?</Issue_x0020_Group>
    <Draft_Ready xmlns="d6dbc8c3-1042-4473-bec9-62644ae75647">true</Draft_Ready>
    <Question xmlns="d6dbc8c3-1042-4473-bec9-62644ae75647">Please update the table provided in response to part a. of the referenced exhibit with year end actuals for 2016 and 2017 and projected 2018 year end…Cont.</Question>
    <_Version xmlns="http://schemas.microsoft.com/sharepoint/v3/fields" xsi:nil="true"/>
    <CLOReview xmlns="d6dbc8c3-1042-4473-bec9-62644ae75647">false</CLOReview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customXsn xmlns="http://schemas.microsoft.com/office/2006/metadata/customXsn">
  <xsnLocation/>
  <cached>True</cached>
  <openByDefault>True</openByDefault>
  <xsnScope/>
</customXsn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Interrogatory_Response" ma:contentTypeID="0x01010061EC7F66509FFD4DA0B1B261A86BE7730100407B36F7694D13419ACF55DFA3D7B93F" ma:contentTypeVersion="87" ma:contentTypeDescription="Template for completing responses to Interrogatory Responses" ma:contentTypeScope="" ma:versionID="2bde3c56b1ec35603a8ba9804634b00f">
  <xsd:schema xmlns:xsd="http://www.w3.org/2001/XMLSchema" xmlns:xs="http://www.w3.org/2001/XMLSchema" xmlns:p="http://schemas.microsoft.com/office/2006/metadata/properties" xmlns:ns2="d6dbc8c3-1042-4473-bec9-62644ae75647" xmlns:ns3="f0af1d65-dfd0-4b99-b523-def3a954563f" xmlns:ns4="http://schemas.microsoft.com/sharepoint/v3/fields" targetNamespace="http://schemas.microsoft.com/office/2006/metadata/properties" ma:root="true" ma:fieldsID="f80231d34a7e41def1970a81d6cb8674" ns2:_="" ns3:_="" ns4:_="">
    <xsd:import namespace="d6dbc8c3-1042-4473-bec9-62644ae75647"/>
    <xsd:import namespace="f0af1d65-dfd0-4b99-b523-def3a954563f"/>
    <xsd:import namespace="http://schemas.microsoft.com/sharepoint/v3/fields"/>
    <xsd:element name="properties">
      <xsd:complexType>
        <xsd:sequence>
          <xsd:element name="documentManagement">
            <xsd:complexType>
              <xsd:all>
                <xsd:element ref="ns2:Case_Number" minOccurs="0"/>
                <xsd:element ref="ns2:Anchor_IR" minOccurs="0"/>
                <xsd:element ref="ns2:Document_Type" minOccurs="0"/>
                <xsd:element ref="ns2:Exhibit_Ref" minOccurs="0"/>
                <xsd:element ref="ns2:Exhibit_Ref_Page" minOccurs="0"/>
                <xsd:element ref="ns2:Exhibit_Ref_Additional" minOccurs="0"/>
                <xsd:element ref="ns2:Intervenor_x0020_Acronym" minOccurs="0"/>
                <xsd:element ref="ns2:Intervenor_x0020_Name" minOccurs="0"/>
                <xsd:element ref="ns2:IR_Exhibit" minOccurs="0"/>
                <xsd:element ref="ns2:IR_Tab" minOccurs="0"/>
                <xsd:element ref="ns2:Interrogatory_x0020_Number" minOccurs="0"/>
                <xsd:element ref="ns2:Question" minOccurs="0"/>
                <xsd:element ref="ns2:RA_Contact" minOccurs="0"/>
                <xsd:element ref="ns2:Draft_Ready" minOccurs="0"/>
                <xsd:element ref="ns2:Dir_1" minOccurs="0"/>
                <xsd:element ref="ns2:RA_Final" minOccurs="0"/>
                <xsd:element ref="ns2:SR_Approved" minOccurs="0"/>
                <xsd:element ref="ns2:Strategic_x003f_" minOccurs="0"/>
                <xsd:element ref="ns2:Legal_x0020_Review_x0020_Required" minOccurs="0"/>
                <xsd:element ref="ns2:Author_x0028_s_x0029_" minOccurs="0"/>
                <xsd:element ref="ns3:Hydro_x0020_One_x0020_Data_x0020_Classification" minOccurs="0"/>
                <xsd:element ref="ns2:Filing_Date" minOccurs="0"/>
                <xsd:element ref="ns2:Issue_x0020_Group" minOccurs="0"/>
                <xsd:element ref="ns2:Issue_x0020_Additional" minOccurs="0"/>
                <xsd:element ref="ns2:Actors" minOccurs="0"/>
                <xsd:element ref="ns2:_x0032_017_Update_Req" minOccurs="0"/>
                <xsd:element ref="ns4:_Version" minOccurs="0"/>
                <xsd:element ref="ns2:CLOReview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dbc8c3-1042-4473-bec9-62644ae75647" elementFormDefault="qualified">
    <xsd:import namespace="http://schemas.microsoft.com/office/2006/documentManagement/types"/>
    <xsd:import namespace="http://schemas.microsoft.com/office/infopath/2007/PartnerControls"/>
    <xsd:element name="Case_Number" ma:index="2" nillable="true" ma:displayName="Case_Number" ma:default="EB-2017-0049" ma:internalName="Case_Number">
      <xsd:simpleType>
        <xsd:restriction base="dms:Text">
          <xsd:maxLength value="255"/>
        </xsd:restriction>
      </xsd:simpleType>
    </xsd:element>
    <xsd:element name="Anchor_IR" ma:index="3" nillable="true" ma:displayName="Anchor_IR" ma:description="Use format I-[IR Tab]-[Intervenor Acronym]-[IR Number], for example: I-27-SEC-2. NO zero infront of the number ie 02. If this is an anchor then put its own Name." ma:internalName="Anchor_IR" ma:readOnly="false">
      <xsd:simpleType>
        <xsd:restriction base="dms:Text">
          <xsd:maxLength value="255"/>
        </xsd:restriction>
      </xsd:simpleType>
    </xsd:element>
    <xsd:element name="Document_Type" ma:index="4" nillable="true" ma:displayName="Document_Type" ma:default="Interrogatory Response" ma:format="Dropdown" ma:internalName="Document_Type">
      <xsd:simpleType>
        <xsd:restriction base="dms:Choice">
          <xsd:enumeration value="Affidavit"/>
          <xsd:enumeration value="Codes and Guidelines"/>
          <xsd:enumeration value="Comment Letter or Email"/>
          <xsd:enumeration value="Correspondence"/>
          <xsd:enumeration value="Cost Award Claim"/>
          <xsd:enumeration value="Cross-Examination Material"/>
          <xsd:enumeration value="Decision"/>
          <xsd:enumeration value="Decision and Order"/>
          <xsd:enumeration value="Exhibit List"/>
          <xsd:enumeration value="Final Argument"/>
          <xsd:enumeration value="Interrogatory Question"/>
          <xsd:enumeration value="Interrogatory Response"/>
          <xsd:enumeration value="Intervenor Evidence"/>
          <xsd:enumeration value="Intervention"/>
          <xsd:enumeration value="Issues List"/>
          <xsd:enumeration value="Invoice"/>
          <xsd:enumeration value="Letter of Direction"/>
          <xsd:enumeration value="Licence"/>
          <xsd:enumeration value="Miscellaneous Exhibit"/>
          <xsd:enumeration value="Motion"/>
          <xsd:enumeration value="Notice"/>
          <xsd:enumeration value="OEB Report"/>
          <xsd:enumeration value="Old Licence"/>
          <xsd:enumeration value="Order"/>
          <xsd:enumeration value="Prefiled evidence"/>
          <xsd:enumeration value="Procedural Order"/>
          <xsd:enumeration value="Regulation"/>
          <xsd:enumeration value="Settlement Agreement"/>
          <xsd:enumeration value="Statute"/>
          <xsd:enumeration value="Submission"/>
          <xsd:enumeration value="Transcript"/>
          <xsd:enumeration value="Undertaking"/>
          <xsd:enumeration value="Working Document"/>
        </xsd:restriction>
      </xsd:simpleType>
    </xsd:element>
    <xsd:element name="Exhibit_Ref" ma:index="5" nillable="true" ma:displayName="Exhibit_Ref" ma:description="Reference to the DX Application exhibit" ma:format="Dropdown" ma:internalName="Exhibit_Ref" ma:readOnly="false">
      <xsd:simpleType>
        <xsd:restriction base="dms:Choice">
          <xsd:enumeration value="A-01-01"/>
          <xsd:enumeration value="A-02-01"/>
          <xsd:enumeration value="A-02-01-01"/>
          <xsd:enumeration value="A-02-02"/>
          <xsd:enumeration value="A-03-01"/>
          <xsd:enumeration value="A-03-01-01"/>
          <xsd:enumeration value="A-03-01-02"/>
          <xsd:enumeration value="A-03-01-03"/>
          <xsd:enumeration value="A-03-01-04"/>
          <xsd:enumeration value="A-03-01-05"/>
          <xsd:enumeration value="A-03-02"/>
          <xsd:enumeration value="A-03-02-01"/>
          <xsd:enumeration value="A-03-02-02"/>
          <xsd:enumeration value="A-04-01"/>
          <xsd:enumeration value="A-04-02"/>
          <xsd:enumeration value="A-05-01"/>
          <xsd:enumeration value="A-05-02"/>
          <xsd:enumeration value="A-05-02-01"/>
          <xsd:enumeration value="A-05-03"/>
          <xsd:enumeration value="A-05-03-01"/>
          <xsd:enumeration value="A-05-03-02"/>
          <xsd:enumeration value="A-06-01"/>
          <xsd:enumeration value="A-06-02"/>
          <xsd:enumeration value="A-06-02-01"/>
          <xsd:enumeration value="A-06-02-02"/>
          <xsd:enumeration value="A-06-02-03"/>
          <xsd:enumeration value="A-06-03"/>
          <xsd:enumeration value="A-06-04"/>
          <xsd:enumeration value="A-06-04-01"/>
          <xsd:enumeration value="A-06-04-02"/>
          <xsd:enumeration value="A-06-05"/>
          <xsd:enumeration value="A-06-05-01"/>
          <xsd:enumeration value="A-06-06"/>
          <xsd:enumeration value="A-06-07"/>
          <xsd:enumeration value="A-06-07-01"/>
          <xsd:enumeration value="A-06-07-02"/>
          <xsd:enumeration value="A-06-07-03"/>
          <xsd:enumeration value="A-06-08"/>
          <xsd:enumeration value="A-06-08-01"/>
          <xsd:enumeration value="A-07-01"/>
          <xsd:enumeration value="A-08-01"/>
          <xsd:enumeration value="A-09-01"/>
          <xsd:enumeration value="A-09-02"/>
          <xsd:enumeration value="A-10-01"/>
          <xsd:enumeration value="Appendix 2-G"/>
          <xsd:enumeration value="B1-01-01 Section 1.0"/>
          <xsd:enumeration value="B1-01-01 Section 1.1"/>
          <xsd:enumeration value="B1-01-01 Section 1.2"/>
          <xsd:enumeration value="B1-01-01 Section 1.2-A01"/>
          <xsd:enumeration value="B1-01-01 Section 1.2-A02"/>
          <xsd:enumeration value="B1-01-01 Section 1.2-A03"/>
          <xsd:enumeration value="B1-01-01 Section 1.2-A04"/>
          <xsd:enumeration value="B1-01-01 Section 1.2-A05"/>
          <xsd:enumeration value="B1-01-01 Section 1.2-A06"/>
          <xsd:enumeration value="B1-01-01 Section 1.2-A07"/>
          <xsd:enumeration value="B1-01-01 Section 1.2-A08"/>
          <xsd:enumeration value="B1-01-01 Section 1.2-A09"/>
          <xsd:enumeration value="B1-01-01 Section 1.2-A10"/>
          <xsd:enumeration value="B1-01-01 Section 1.2-A11"/>
          <xsd:enumeration value="B1-01-01 Section 1.2-A12"/>
          <xsd:enumeration value="B1-01-01 Section 1.2-A13"/>
          <xsd:enumeration value="B1-01-01 Section 1.2-A14"/>
          <xsd:enumeration value="B1-01-01 Section 1.2-A15"/>
          <xsd:enumeration value="B1-01-01 Section 1.2-A16"/>
          <xsd:enumeration value="B1-01-01 Section 1.2-A17"/>
          <xsd:enumeration value="B1-01-01 Section 1.2-A18"/>
          <xsd:enumeration value="B1-01-01 Section 1.2-A19"/>
          <xsd:enumeration value="B1-01-01 Section 1.2-A20"/>
          <xsd:enumeration value="B1-01-01 Section 1.2-A21"/>
          <xsd:enumeration value="B1-01-01 Section 1.2-A22"/>
          <xsd:enumeration value="B1-01-01 Section 1.2-A23"/>
          <xsd:enumeration value="B1-01-01 Section 1.2-A24"/>
          <xsd:enumeration value="B1-01-01 Section 1.2-A25"/>
          <xsd:enumeration value="B1-01-01 Section 1.2-A26"/>
          <xsd:enumeration value="B1-01-01 Section 1.2-A27"/>
          <xsd:enumeration value="B1-01-01 Section 1.2-A28"/>
          <xsd:enumeration value="B1-01-01 Section 1.2-A29"/>
          <xsd:enumeration value="B1-01-01 Section 1.2-A30"/>
          <xsd:enumeration value="B1-01-01 Section 1.3"/>
          <xsd:enumeration value="B1-01-01 Section 1.3-A01"/>
          <xsd:enumeration value="B1-01-01 Section 1.3-A02"/>
          <xsd:enumeration value="B1-01-01 Section 1.3-A03"/>
          <xsd:enumeration value="B1-01-01 Section 1.3-A04"/>
          <xsd:enumeration value="B1-01-01 Section 1.4"/>
          <xsd:enumeration value="B1-01-01 Section 1.4-A01"/>
          <xsd:enumeration value="B1-01-01 Section 1.4-A05"/>
          <xsd:enumeration value="B1-01-01 Section 1.5"/>
          <xsd:enumeration value="B1-01-01 Section 1.6"/>
          <xsd:enumeration value="B1-01-01 Section 1.6-A01"/>
          <xsd:enumeration value="B1-01-01 Section 1.6-A02"/>
          <xsd:enumeration value="B1-01-01 Section 1.6-A03"/>
          <xsd:enumeration value="B1-01-01 Section 2.0"/>
          <xsd:enumeration value="B1-01-01 Section 2.1"/>
          <xsd:enumeration value="B1-01-01 Section 2.2"/>
          <xsd:enumeration value="B1-01-01 Section 2.3"/>
          <xsd:enumeration value="B1-01-01 Section 2.4"/>
          <xsd:enumeration value="B1-01-01 Section 3.0"/>
          <xsd:enumeration value="B1-01-01 Section 3.1"/>
          <xsd:enumeration value="B1-01-01 Section 3.2"/>
          <xsd:enumeration value="B1-01-01 Section 3.3"/>
          <xsd:enumeration value="B1-01-01 Section 3.4"/>
          <xsd:enumeration value="B1-01-01 Section 3.5"/>
          <xsd:enumeration value="B1-01-01 Section 3.6"/>
          <xsd:enumeration value="B1-01-01 Section 3.7"/>
          <xsd:enumeration value="B1-01-01 Section 3.8"/>
          <xsd:enumeration value="B1-01-02"/>
          <xsd:enumeration value="B1-02-01"/>
          <xsd:enumeration value="C1-01-01"/>
          <xsd:enumeration value="C1-01-02"/>
          <xsd:enumeration value="C1-01-03"/>
          <xsd:enumeration value="C1-01-04"/>
          <xsd:enumeration value="C1-01-05"/>
          <xsd:enumeration value="C1-01-06"/>
          <xsd:enumeration value="C1-01-07"/>
          <xsd:enumeration value="C1-01-08"/>
          <xsd:enumeration value="C1-01-09"/>
          <xsd:enumeration value="C1-01-10"/>
          <xsd:enumeration value="C1-02-01"/>
          <xsd:enumeration value="C1-02-01-01"/>
          <xsd:enumeration value="C1-02-01-02"/>
          <xsd:enumeration value="C1-02-01-03"/>
          <xsd:enumeration value="C1-02-01-04"/>
          <xsd:enumeration value="C1-02-01-05"/>
          <xsd:enumeration value="C1-02-01-06"/>
          <xsd:enumeration value="C1-02-01-07"/>
          <xsd:enumeration value="C1-02-01-08"/>
          <xsd:enumeration value="C1-02-02"/>
          <xsd:enumeration value="C1-02-02-01"/>
          <xsd:enumeration value="C1-02-02-02"/>
          <xsd:enumeration value="C1-03-01"/>
          <xsd:enumeration value="C1-03-01-01"/>
          <xsd:enumeration value="C1-03-01-02"/>
          <xsd:enumeration value="C1-03-01-03"/>
          <xsd:enumeration value="C1-04-01"/>
          <xsd:enumeration value="C1-04-01-01"/>
          <xsd:enumeration value="C1-05-01"/>
          <xsd:enumeration value="C1-05-01-01"/>
          <xsd:enumeration value="C1-05-01-02"/>
          <xsd:enumeration value="C1-05-01-03"/>
          <xsd:enumeration value="C1-05-02"/>
          <xsd:enumeration value="C1-06-01"/>
          <xsd:enumeration value="C1-06-01-01"/>
          <xsd:enumeration value="C1-06-02"/>
          <xsd:enumeration value="C1-07-01"/>
          <xsd:enumeration value="C1-07-02"/>
          <xsd:enumeration value="C1-07-02-01"/>
          <xsd:enumeration value="C1-07-02-02"/>
          <xsd:enumeration value="C1-07-02-03"/>
          <xsd:enumeration value="C1-07-02-04"/>
          <xsd:enumeration value="C1-07-02-05"/>
          <xsd:enumeration value="C1-07-02-06"/>
          <xsd:enumeration value="C1-07-03"/>
          <xsd:enumeration value="C1-07-03-01"/>
          <xsd:enumeration value="C1-07-03-02"/>
          <xsd:enumeration value="C1-07-04"/>
          <xsd:enumeration value="C2-01-01"/>
          <xsd:enumeration value="D1-01-01"/>
          <xsd:enumeration value="D1-01-02"/>
          <xsd:enumeration value="D1-01-03"/>
          <xsd:enumeration value="D1-01-03-01"/>
          <xsd:enumeration value="D1-01-04"/>
          <xsd:enumeration value="D1-01-05"/>
          <xsd:enumeration value="D1-02-01"/>
          <xsd:enumeration value="D1-02-02"/>
          <xsd:enumeration value="D1-03-01"/>
          <xsd:enumeration value="D1-03-01-01"/>
          <xsd:enumeration value="D1-03-01-02"/>
          <xsd:enumeration value="D1-04-01"/>
          <xsd:enumeration value="D1-04-01-01"/>
          <xsd:enumeration value="D2-01-01"/>
          <xsd:enumeration value="D2-01-02"/>
          <xsd:enumeration value="D2-01-02-01"/>
          <xsd:enumeration value="D2-01-03"/>
          <xsd:enumeration value="D2-01-04"/>
          <xsd:enumeration value="D2-01-05"/>
          <xsd:enumeration value="D2-02-01"/>
          <xsd:enumeration value="D2-02-02"/>
          <xsd:enumeration value="DSP_Table_54-57"/>
          <xsd:enumeration value="DSP-Appendix_A"/>
          <xsd:enumeration value="E1-01-01"/>
          <xsd:enumeration value="E1-01-02"/>
          <xsd:enumeration value="E1-01-02_Tables 4_5"/>
          <xsd:enumeration value="E1-01-02-01"/>
          <xsd:enumeration value="E1-02-01"/>
          <xsd:enumeration value="E1-02-01-01"/>
          <xsd:enumeration value="E1-02-01-02"/>
          <xsd:enumeration value="E2-01-01"/>
          <xsd:enumeration value="E2-01-02"/>
          <xsd:enumeration value="F1-01-01"/>
          <xsd:enumeration value="F1-01-01-01"/>
          <xsd:enumeration value="F1-01-01-02"/>
          <xsd:enumeration value="F1-02-01"/>
          <xsd:enumeration value="F1-02-01-01"/>
          <xsd:enumeration value="F1-03-01"/>
          <xsd:enumeration value="G1-01-01"/>
          <xsd:enumeration value="G1-02-01"/>
          <xsd:enumeration value="G1-03-01"/>
          <xsd:enumeration value="G1-03-01-01"/>
          <xsd:enumeration value="G1-03-01-02"/>
          <xsd:enumeration value="G1-03-01-03"/>
          <xsd:enumeration value="G1-03-01-04"/>
          <xsd:enumeration value="H1-01-01"/>
          <xsd:enumeration value="H1-01-01-01"/>
          <xsd:enumeration value="H1-01-01-02"/>
          <xsd:enumeration value="H1-01-02"/>
          <xsd:enumeration value="H1-01-03"/>
          <xsd:enumeration value="H1-01-04"/>
          <xsd:enumeration value="H1-02-01"/>
          <xsd:enumeration value="H1-02-02"/>
          <xsd:enumeration value="H1-02-02-01"/>
          <xsd:enumeration value="H1-02-02-02"/>
          <xsd:enumeration value="H1-02-02-03"/>
          <xsd:enumeration value="H1-02-02-04"/>
          <xsd:enumeration value="H1-02-03"/>
          <xsd:enumeration value="H1-02-03-01"/>
          <xsd:enumeration value="H1-02-03-02"/>
          <xsd:enumeration value="H1-03-01"/>
          <xsd:enumeration value="H1-03-02"/>
          <xsd:enumeration value="H1-04-01"/>
          <xsd:enumeration value="H1-04-01-01"/>
          <xsd:enumeration value="H1-04-01-02"/>
          <xsd:enumeration value="H1-04-01-03"/>
          <xsd:enumeration value="H1-04-01-04"/>
          <xsd:enumeration value="H1-04-01-05"/>
          <xsd:enumeration value="H1-05-01"/>
          <xsd:enumeration value="Q-01-01"/>
          <xsd:enumeration value="Q-01-01-01"/>
          <xsd:enumeration value="Q-01-01-02"/>
          <xsd:enumeration value="Q-01-01-03"/>
          <xsd:enumeration value="Q-01-01-04"/>
          <xsd:enumeration value="Q-01-01-05"/>
          <xsd:enumeration value="Q-01-01-06"/>
          <xsd:enumeration value="Q-01-01-07"/>
          <xsd:enumeration value="Q-01-01-08"/>
          <xsd:enumeration value="Auditor General Report"/>
          <xsd:enumeration value="Executive Presentation Day"/>
          <xsd:enumeration value="None"/>
          <xsd:enumeration value="Previous Proceeding"/>
        </xsd:restriction>
      </xsd:simpleType>
    </xsd:element>
    <xsd:element name="Exhibit_Ref_Page" ma:index="6" nillable="true" ma:displayName="Exhibit_Ref_Page" ma:description="Page number referenced in the IR" ma:internalName="Exhibit_Ref_Page">
      <xsd:simpleType>
        <xsd:restriction base="dms:Text">
          <xsd:maxLength value="255"/>
        </xsd:restriction>
      </xsd:simpleType>
    </xsd:element>
    <xsd:element name="Exhibit_Ref_Additional" ma:index="7" nillable="true" ma:displayName="Exhibit_Ref_Additional" ma:default="0" ma:description="Denotes that there are more than one reference Exhibit" ma:internalName="Exhibit_Ref_Additional" ma:readOnly="false">
      <xsd:simpleType>
        <xsd:restriction base="dms:Boolean"/>
      </xsd:simpleType>
    </xsd:element>
    <xsd:element name="Intervenor_x0020_Acronym" ma:index="8" nillable="true" ma:displayName="Intervenor Acronym" ma:description="Intervenor Acronym" ma:format="Dropdown" ma:internalName="Intervenor_x0020_Acronym" ma:readOnly="false">
      <xsd:simpleType>
        <xsd:restriction base="dms:Choice">
          <xsd:enumeration value="Anwaatin"/>
          <xsd:enumeration value="ABE"/>
          <xsd:enumeration value="AMPCO"/>
          <xsd:enumeration value="BLC"/>
          <xsd:enumeration value="BOMA"/>
          <xsd:enumeration value="CCI"/>
          <xsd:enumeration value="CCSA"/>
          <xsd:enumeration value="CME"/>
          <xsd:enumeration value="COFH"/>
          <xsd:enumeration value="CCON"/>
          <xsd:enumeration value="CCC"/>
          <xsd:enumeration value="DSI"/>
          <xsd:enumeration value="EastLink"/>
          <xsd:enumeration value="EnergyProbe"/>
          <xsd:enumeration value="ESC"/>
          <xsd:enumeration value="IESO"/>
          <xsd:enumeration value="ITPA"/>
          <xsd:enumeration value="Mowat"/>
          <xsd:enumeration value="OnPhaze"/>
          <xsd:enumeration value="OPG"/>
          <xsd:enumeration value="OSEA"/>
          <xsd:enumeration value="PWU"/>
          <xsd:enumeration value="QM"/>
          <xsd:enumeration value="Quinte"/>
          <xsd:enumeration value="RiceLake"/>
          <xsd:enumeration value="Rogers"/>
          <xsd:enumeration value="SEC"/>
          <xsd:enumeration value="Shaw"/>
          <xsd:enumeration value="Staff"/>
          <xsd:enumeration value="SunsetBay"/>
          <xsd:enumeration value="SIA"/>
          <xsd:enumeration value="SEP"/>
          <xsd:enumeration value="Union"/>
          <xsd:enumeration value="VECC"/>
        </xsd:restriction>
      </xsd:simpleType>
    </xsd:element>
    <xsd:element name="Intervenor_x0020_Name" ma:index="9" nillable="true" ma:displayName="Intervenor Name" ma:description="Select Intervenor" ma:format="Dropdown" ma:internalName="Intervenor_x0020_Name">
      <xsd:simpleType>
        <xsd:restriction base="dms:Choice">
          <xsd:enumeration value="Anwaatin Inc."/>
          <xsd:enumeration value="Arbourbrook Estates"/>
          <xsd:enumeration value="Association of Major Power Consumers in Ontario"/>
          <xsd:enumeration value="Balsam Lake Coalition"/>
          <xsd:enumeration value="Building Owners and Managers Association Toronto"/>
          <xsd:enumeration value="Cable Cable Inc."/>
          <xsd:enumeration value="Canadian Cable Systems Alliance Inc."/>
          <xsd:enumeration value="Canadian Manufacturers &amp; Exporters"/>
          <xsd:enumeration value="City of Hamilton"/>
          <xsd:enumeration value="Cogeco Connexion Inc."/>
          <xsd:enumeration value="Consumers Council of Canada"/>
          <xsd:enumeration value="Doyle Salewski Inc."/>
          <xsd:enumeration value="Eastlink"/>
          <xsd:enumeration value="Energy Probe Research Foundation"/>
          <xsd:enumeration value="Energy Storage Canada"/>
          <xsd:enumeration value="Independent Electricity System Operator"/>
          <xsd:enumeration value="Independent Telecommunications Providers Association"/>
          <xsd:enumeration value="Mowat Energy"/>
          <xsd:enumeration value="OEB Staff"/>
          <xsd:enumeration value="OnPhaze Inc."/>
          <xsd:enumeration value="Ontario Power Generation Inc."/>
          <xsd:enumeration value="Ontario Sustainable Energy Association"/>
          <xsd:enumeration value="Power Workers' Union"/>
          <xsd:enumeration value="Quebecor Media"/>
          <xsd:enumeration value="Quinte Manufacturers Association"/>
          <xsd:enumeration value="Rice Lake Tourist Association"/>
          <xsd:enumeration value="Rogers Communications"/>
          <xsd:enumeration value="School Energy Coalition"/>
          <xsd:enumeration value="Shaw Communications Inc."/>
          <xsd:enumeration value="Sunset Bay Road Cottagers"/>
          <xsd:enumeration value="Sustainable Infrastructure Alliance of Ontario"/>
          <xsd:enumeration value="The Society of Energy Professionals"/>
          <xsd:enumeration value="Union Gas Limited"/>
          <xsd:enumeration value="Vulnerable Energy Consumers Coalition"/>
        </xsd:restriction>
      </xsd:simpleType>
    </xsd:element>
    <xsd:element name="IR_Exhibit" ma:index="10" nillable="true" ma:displayName="IR_Exhibit" ma:description="IR Exhibit prefix (&quot;I&quot;)" ma:internalName="IR_Exhibit" ma:readOnly="false">
      <xsd:simpleType>
        <xsd:restriction base="dms:Text">
          <xsd:maxLength value="255"/>
        </xsd:restriction>
      </xsd:simpleType>
    </xsd:element>
    <xsd:element name="IR_Tab" ma:index="11" nillable="true" ma:displayName="IR_Tab" ma:description="Intervenor Number" ma:format="Dropdown" ma:indexed="true" ma:internalName="IR_Tab">
      <xsd:simpleType>
        <xsd:restriction base="dms:Choice">
          <xsd:enumeration value="00"/>
          <xsd:enumeration value="1"/>
          <xsd:enumeration value="2"/>
          <xsd:enumeration value="3"/>
          <xsd:enumeration value="4"/>
          <xsd:enumeration value="5"/>
          <xsd:enumeration value="6"/>
          <xsd:enumeration value="7"/>
          <xsd:enumeration value="8"/>
          <xsd:enumeration value="9"/>
          <xsd:enumeration value="10"/>
          <xsd:enumeration value="11"/>
          <xsd:enumeration value="12"/>
          <xsd:enumeration value="13"/>
          <xsd:enumeration value="14"/>
          <xsd:enumeration value="15"/>
          <xsd:enumeration value="16"/>
          <xsd:enumeration value="17"/>
          <xsd:enumeration value="18"/>
          <xsd:enumeration value="19"/>
          <xsd:enumeration value="20"/>
          <xsd:enumeration value="21"/>
          <xsd:enumeration value="22"/>
          <xsd:enumeration value="23"/>
          <xsd:enumeration value="24"/>
          <xsd:enumeration value="25"/>
          <xsd:enumeration value="26"/>
          <xsd:enumeration value="27"/>
          <xsd:enumeration value="28"/>
          <xsd:enumeration value="29"/>
          <xsd:enumeration value="30"/>
          <xsd:enumeration value="31"/>
          <xsd:enumeration value="32"/>
          <xsd:enumeration value="33"/>
          <xsd:enumeration value="34"/>
          <xsd:enumeration value="35"/>
          <xsd:enumeration value="36"/>
          <xsd:enumeration value="37"/>
          <xsd:enumeration value="38"/>
          <xsd:enumeration value="39"/>
          <xsd:enumeration value="40"/>
          <xsd:enumeration value="41"/>
          <xsd:enumeration value="42"/>
          <xsd:enumeration value="43"/>
          <xsd:enumeration value="44"/>
          <xsd:enumeration value="45"/>
          <xsd:enumeration value="46"/>
          <xsd:enumeration value="47"/>
          <xsd:enumeration value="48"/>
          <xsd:enumeration value="49"/>
          <xsd:enumeration value="50"/>
          <xsd:enumeration value="51"/>
          <xsd:enumeration value="52"/>
          <xsd:enumeration value="53"/>
          <xsd:enumeration value="54"/>
          <xsd:enumeration value="55"/>
          <xsd:enumeration value="56"/>
          <xsd:enumeration value="57"/>
          <xsd:enumeration value="58"/>
          <xsd:enumeration value="59"/>
          <xsd:enumeration value="60"/>
        </xsd:restriction>
      </xsd:simpleType>
    </xsd:element>
    <xsd:element name="Interrogatory_x0020_Number" ma:index="12" nillable="true" ma:displayName="IR Numb" ma:decimals="0" ma:description="Interrogatory Number" ma:internalName="Interrogatory_x0020_Number" ma:percentage="FALSE">
      <xsd:simpleType>
        <xsd:restriction base="dms:Number"/>
      </xsd:simpleType>
    </xsd:element>
    <xsd:element name="Question" ma:index="13" nillable="true" ma:displayName="Question" ma:description="IR Question Text" ma:internalName="Question">
      <xsd:simpleType>
        <xsd:restriction base="dms:Note">
          <xsd:maxLength value="255"/>
        </xsd:restriction>
      </xsd:simpleType>
    </xsd:element>
    <xsd:element name="RA_Contact" ma:index="14" nillable="true" ma:displayName="RA_Contact" ma:description="See RA Contact List Sheet&#10;" ma:format="Dropdown" ma:internalName="RA_Contact">
      <xsd:simpleType>
        <xsd:restriction base="dms:Choice">
          <xsd:enumeration value="Jody Mceachran"/>
          <xsd:enumeration value="Lisa Lee"/>
          <xsd:enumeration value="Nicole Taylor"/>
          <xsd:enumeration value="Stephen Vetsis"/>
          <xsd:enumeration value="Uri Akselrud"/>
          <xsd:enumeration value="Oren Ben-Shlomo"/>
          <xsd:enumeration value="Alex Zbarcea"/>
          <xsd:enumeration value="Andrew Flannery"/>
        </xsd:restriction>
      </xsd:simpleType>
    </xsd:element>
    <xsd:element name="Draft_Ready" ma:index="15" nillable="true" ma:displayName="Draft_Ready" ma:default="0" ma:description="Denotes whether there is a draft ready for Regulatory review." ma:internalName="Draft_Ready">
      <xsd:simpleType>
        <xsd:restriction base="dms:Boolean"/>
      </xsd:simpleType>
    </xsd:element>
    <xsd:element name="Dir_1" ma:index="16" nillable="true" ma:displayName="Dir_1" ma:default="0" ma:description="Denotes 1st approval by Director to either go to Sr Mgmt review (if strategic) or to go to final formatting." ma:internalName="Dir_1">
      <xsd:simpleType>
        <xsd:restriction base="dms:Boolean"/>
      </xsd:simpleType>
    </xsd:element>
    <xsd:element name="RA_Final" ma:index="17" nillable="true" ma:displayName="RA_Final" ma:default="0" ma:description="Denotes Final Approval by RA." ma:internalName="RA_Final">
      <xsd:simpleType>
        <xsd:restriction base="dms:Boolean"/>
      </xsd:simpleType>
    </xsd:element>
    <xsd:element name="SR_Approved" ma:index="18" nillable="true" ma:displayName="SR_Approved" ma:default="0" ma:description="Check if Sr Mgmt has approved the item.  Only applies if marked strategic." ma:internalName="SR_Approved">
      <xsd:simpleType>
        <xsd:restriction base="dms:Boolean"/>
      </xsd:simpleType>
    </xsd:element>
    <xsd:element name="Strategic_x003f_" ma:index="19" nillable="true" ma:displayName="Strategic?" ma:default="0" ma:description="Is this item strategic?  If yes then it will garner Sr Mgmt review." ma:internalName="Strategic_x003f_">
      <xsd:simpleType>
        <xsd:restriction base="dms:Boolean"/>
      </xsd:simpleType>
    </xsd:element>
    <xsd:element name="Legal_x0020_Review_x0020_Required" ma:index="20" nillable="true" ma:displayName="Legal Review Required" ma:default="No" ma:description="Legal Review Status" ma:format="Dropdown" ma:internalName="Legal_x0020_Review_x0020_Required">
      <xsd:simpleType>
        <xsd:restriction base="dms:Choice">
          <xsd:enumeration value="Yes"/>
          <xsd:enumeration value="No"/>
          <xsd:enumeration value="Submitted for Review"/>
          <xsd:enumeration value="Review Completed"/>
        </xsd:restriction>
      </xsd:simpleType>
    </xsd:element>
    <xsd:element name="Author_x0028_s_x0029_" ma:index="21" nillable="true" ma:displayName="Author(s)" ma:description="The person(s) primarily in charge of authoring the item." ma:list="UserInfo" ma:SharePointGroup="0" ma:internalName="Author_x0028_s_x0029_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Filing_Date" ma:index="24" nillable="true" ma:displayName="Filing_Date" ma:description="Date the IR is filed" ma:internalName="Filing_Date" ma:readOnly="false">
      <xsd:simpleType>
        <xsd:restriction base="dms:Text">
          <xsd:maxLength value="255"/>
        </xsd:restriction>
      </xsd:simpleType>
    </xsd:element>
    <xsd:element name="Issue_x0020_Group" ma:index="26" nillable="true" ma:displayName="Issue Group" ma:description="Select the Issue Group that the IR relates to" ma:format="Dropdown" ma:internalName="Issue_x0020_Group">
      <xsd:simpleType>
        <xsd:restriction base="dms:Choice">
          <xsd:enumeration value="Issue 1: Has Hydro One responded appropriately to all relevant OEB directions from previous proceedings?"/>
          <xsd:enumeration value="Issue 2: Has Hydro One adequately responded to the customer concerns expressed in the Community Meetings held for this application?"/>
          <xsd:enumeration value="Issue 3: Is the overall increase in the distribution revenue requirement from 2018 to 2022 reasonable?"/>
          <xsd:enumeration value="Issue 4: Are the rate and bill impacts in each customer class in each year in the 2018 to 2022 period reasonable?"/>
          <xsd:enumeration value="Issue 5: Are Hydro One’s proposed rate impact mitigation measures appropriate and do any of the proposed rate increases require rate smoothing or mitigation beyond what Hydro One has proposed?"/>
          <xsd:enumeration value="Issue 6: Does Hydro One’s First Nation and Métis Strategy sufficiently address the unique rights and concerns of Indigenous customers with respect to Hydro One’s distribution service?"/>
          <xsd:enumeration value="Issue 7: Is Hydro One’s proposed Custom Incentive Rate Methodology, using a Revenue Cap Index, consistent with the OEB’s Rate Handbook?"/>
          <xsd:enumeration value="Issue 8: Is the proposed industry-specific inflation factor, and the proposed custom productivity factor, appropriate?"/>
          <xsd:enumeration value="Issue 9: Are the values for the proposed custom capital factor appropriate?"/>
          <xsd:enumeration value="Issue 10: Are the program-based cost, productivity and benchmarking studies filed by Hydro One appropriate?"/>
          <xsd:enumeration value="Issue 11: Are the results of the studies sufficient to guide Hydro One’s plans to achieve the desired outcomes to the benefit of ratepayers?"/>
          <xsd:enumeration value="Issue 12: Do these studies align with each other and with Hydro One’s overall custom IR Plan?"/>
          <xsd:enumeration value="Issue 13: Are the annual updates proposed by Hydro One appropriate?"/>
          <xsd:enumeration value="Issue 14: Is Hydro One’s proposed integration of the Acquired Utilities in 2021 appropriate?"/>
          <xsd:enumeration value="Issue 15: Is the proposed Earnings/Sharing mechanism appropriate?"/>
          <xsd:enumeration value="Issue 16: Are the proposed Z-factors and Off-Ramps appropriate?"/>
          <xsd:enumeration value="Issue 17: Does the application adequately incorporate and reflect the four outcomes identified in the Rate Handbook: customer focus, operational effectiveness, public policy responsiveness, and financial performance?"/>
          <xsd:enumeration value="Issue 18: Are the metrics in the proposed additional scorecard measures appropriate and do they adequately reflect appropriate outcomes?"/>
          <xsd:enumeration value="Issue 19: Are the proposals for performance monitoring and reporting adequate and do the outcomes adequately reflect customer expectations?"/>
          <xsd:enumeration value="Issue 20: Does the application promote and incent appropriate outcomes for existing and future customers including factors such as cost control, system reliability, service quality, and bill impacts?"/>
          <xsd:enumeration value="Issue 21: Does the application adequately account for productivity gains in its forecasts and adequately include expectations for gains relative to external benchmarks?"/>
          <xsd:enumeration value="Issue 22: Has the applicant adequately demonstrated its ability and commitment to manage within the revenue requirement proposed over the course of the custom incentive rate plan term?"/>
          <xsd:enumeration value="Issue 23: Was the customer consultation adequate and does the Distribution System Plan adequately address customer needs and preferences?"/>
          <xsd:enumeration value="Issue 24: Does Hydro One’s investment planning process consider appropriate planning criteria? Does it adequately address the condition of distribution assets, service quality and system reliability?"/>
          <xsd:enumeration value="Issue 25: Does the Distribution System Plan adequately reflect productivity gains, benefit sharing and benchmarking?"/>
          <xsd:enumeration value="Issue 26: Does the Distribution System Plan address the trade-offs between capital and OM&amp;A spending over the course of the plan period?"/>
          <xsd:enumeration value="Issue 27: Has the distribution System Plan adequately addressed government mandated obligations over the planning period?"/>
          <xsd:enumeration value="Issue 28: Has Hydro One appropriately incorporated Regional Planning in its Distribution System Plan?"/>
          <xsd:enumeration value="Issue 29: Are the proposed capital expenditures resulting from the Distribution System Plan appropriate, and have they been adequately planned and paced?"/>
          <xsd:enumeration value="Issue 30: Are the proposed capital expenditures for System Renewal, System Service, System Access and General Plant appropriately based on the Distribution System Plan?"/>
          <xsd:enumeration value="Issue 31: Are the methodologies used to allocate Common Corporate capital expenditures to the distribution business appropriate?"/>
          <xsd:enumeration value="Issue 32: Are the methodologies used to determine the distribution Overhead Capitalization Rate for 2018 and onward appropriate?"/>
          <xsd:enumeration value="Issue 33: Are the amounts proposed for the rate base from 2018 to 2022 appropriate?"/>
          <xsd:enumeration value="Issue 34: Are the inputs used to determine the working capital component of the rate base and the methodology used appropriate?"/>
          <xsd:enumeration value="Issue 35: Is the proposed capital structure appropriate?"/>
          <xsd:enumeration value="Issue 36: Are the proposed timing and methodology for determining the return on equity and short-term debt prior to the effective date of rate implementation appropriate?"/>
          <xsd:enumeration value="Issue 37: Is the forecast of long term debt for 2018 and further years appropriate?"/>
          <xsd:enumeration value="Issue 38: Are the proposed OM&amp;A spending levels for Sustainment, Development, Operations, Customer Care, Common Corporate and Property Taxes and Rights Payments, appropriate, including consideration of factors considered in the Distribution System Plan?"/>
          <xsd:enumeration value="Issue 39: Do the proposed OM&amp;A expenditures include the consideration of factors such as system reliability, service quality, asset condition, cost benchmarking, bill impact and customer preferences?"/>
          <xsd:enumeration value="Issue 40: Are the proposed 2018 human resources related costs (wages, salaries, benefits, incentive payments, labour productivity and pension costs) including employee levels, appropriate (excluding executive compensation)?"/>
          <xsd:enumeration value="Issue 41: Has Hydro One demonstrated improvements in presenting its compensation costs and showing efficiency and value for dollar associated with its compensation costs (excluding executive compensation)?"/>
          <xsd:enumeration value="Issue 42: Is the updated executive compensation information filed by Hydro One in the distribution proceeding on December 21, 2017 consistent with the OEB’s findings on executive compensation in the EB-2016-0160 Transmission Decision?"/>
          <xsd:enumeration value="Issue 43: Are the methodologies used to allocate Common Corporate Costs and Other OM&amp;A costs to the distribution business for 2018 and further years appropriate?"/>
          <xsd:enumeration value="Issue 44: Is Hydro One’s proposed depreciation expense for 2018 and further years appropriate?"/>
          <xsd:enumeration value="Issue 45: Are the proposed other revenues for 2018 – 2022 appropriate?"/>
          <xsd:enumeration value="Issue 46: Is the load forecast methodology including the forecast of CDM savings appropriate?"/>
          <xsd:enumeration value="Issue 47: Are the customer and load forecasts a reasonable reflection of the energy and demand requirements for 2018 – 2022?"/>
          <xsd:enumeration value="Issue 48: Has the load forecast appropriately accounted for the addition of the Acquired Utilities’ customers in 2021?"/>
          <xsd:enumeration value="Issue 49: Are the inputs to the cost allocation model appropriate and are costs appropriately allocated?"/>
          <xsd:enumeration value="Issue 50: Are the proposed billing determinants appropriate?"/>
          <xsd:enumeration value="Issue 51: Are the revenue-to-cost ratios for all rate classes over the 2018 – 2022 period appropriate?"/>
          <xsd:enumeration value="Issue 52: Are the proposed fixed and variable charges for all rate classes over the 2018 - 2022 period, appropriate, including implementation of the OEB’s residential rate design?"/>
          <xsd:enumeration value="Issue 53: Are the proposed Retail Transmission Service Rates appropriate?"/>
          <xsd:enumeration value="Issue 54: Are the proposed specific service charges for miscellaneous services over the 2018 – 2022 period reasonable?"/>
          <xsd:enumeration value="Issue 55: Are the proposed line losses over the 2018 – 2022 period appropriate?"/>
          <xsd:enumeration value="Issue 56: Do the costs allocated to acquired utilities appropriately reflect the OEB’s decisions in related Hydro One acquisition proceedings?"/>
          <xsd:enumeration value="Issue 57: Are the proposed amounts, disposition and continuance of Hydro One’s existing deferral and variance accounts appropriate?"/>
          <xsd:enumeration value="Issue 58: Are the proposed new deferral and variance accounts appropriate?"/>
          <xsd:enumeration value="Issue 59: Is the proposal to discontinue several deferral and variance accounts appropriate?"/>
        </xsd:restriction>
      </xsd:simpleType>
    </xsd:element>
    <xsd:element name="Issue_x0020_Additional" ma:index="27" nillable="true" ma:displayName="Additional Issues" ma:default="0" ma:description="Is there more than one issue [y/n]" ma:internalName="Issue_x0020_Additional">
      <xsd:simpleType>
        <xsd:restriction base="dms:Boolean"/>
      </xsd:simpleType>
    </xsd:element>
    <xsd:element name="Actors" ma:index="28" nillable="true" ma:displayName="Witness" ma:description="List of Witness(es)" ma:list="UserInfo" ma:SharePointGroup="0" ma:internalName="Actors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_x0032_017_Update_Req" ma:index="35" nillable="true" ma:displayName="2017_Update_Req" ma:default="0" ma:description="Does this IR require a 2017 update?" ma:internalName="_x0032_017_Update_Req">
      <xsd:simpleType>
        <xsd:restriction base="dms:Boolean"/>
      </xsd:simpleType>
    </xsd:element>
    <xsd:element name="CLOReview" ma:index="39" nillable="true" ma:displayName="CLOReview" ma:default="0" ma:description="Reviewed By Chief Legal Officer" ma:internalName="CLOReview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af1d65-dfd0-4b99-b523-def3a954563f" elementFormDefault="qualified">
    <xsd:import namespace="http://schemas.microsoft.com/office/2006/documentManagement/types"/>
    <xsd:import namespace="http://schemas.microsoft.com/office/infopath/2007/PartnerControls"/>
    <xsd:element name="Hydro_x0020_One_x0020_Data_x0020_Classification" ma:index="23" nillable="true" ma:displayName="Hydro One Data Classification" ma:default="Internal Use (Only Internal information is not for release to the public)" ma:description="Use these options to classify the data you are uploading onto the site. Any questions please contact BIT security team" ma:format="RadioButtons" ma:internalName="Hydro_x0020_One_x0020_Data_x0020_Classification" ma:readOnly="false">
      <xsd:simpleType>
        <xsd:restriction base="dms:Choice">
          <xsd:enumeration value="Internal Use (Only Internal information is not for release to the public)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Version" ma:index="38" nillable="true" ma:displayName="Version" ma:internalName="_Version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9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022714D-D23A-48CD-AA52-2303E3F9C97E}">
  <ds:schemaRefs>
    <ds:schemaRef ds:uri="http://purl.org/dc/terms/"/>
    <ds:schemaRef ds:uri="http://purl.org/dc/dcmitype/"/>
    <ds:schemaRef ds:uri="http://schemas.openxmlformats.org/package/2006/metadata/core-properties"/>
    <ds:schemaRef ds:uri="http://schemas.microsoft.com/sharepoint/v3/field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f0af1d65-dfd0-4b99-b523-def3a954563f"/>
    <ds:schemaRef ds:uri="d6dbc8c3-1042-4473-bec9-62644ae75647"/>
  </ds:schemaRefs>
</ds:datastoreItem>
</file>

<file path=customXml/itemProps2.xml><?xml version="1.0" encoding="utf-8"?>
<ds:datastoreItem xmlns:ds="http://schemas.openxmlformats.org/officeDocument/2006/customXml" ds:itemID="{5EC3F269-A61B-4AEC-A2B0-46F4A1C9953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D05764D-75F2-4DCE-9D36-20103E823A53}">
  <ds:schemaRefs>
    <ds:schemaRef ds:uri="http://schemas.microsoft.com/office/2006/metadata/customXsn"/>
  </ds:schemaRefs>
</ds:datastoreItem>
</file>

<file path=customXml/itemProps4.xml><?xml version="1.0" encoding="utf-8"?>
<ds:datastoreItem xmlns:ds="http://schemas.openxmlformats.org/officeDocument/2006/customXml" ds:itemID="{98973F81-353E-4B85-BDD4-008C982A771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6dbc8c3-1042-4473-bec9-62644ae75647"/>
    <ds:schemaRef ds:uri="f0af1d65-dfd0-4b99-b523-def3a954563f"/>
    <ds:schemaRef ds:uri="http://schemas.microsoft.com/sharepoint/v3/field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Hydro One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 15</dc:title>
  <dc:creator>MCDONELL Keith</dc:creator>
  <cp:lastModifiedBy>CLEVERTON Anthony</cp:lastModifiedBy>
  <cp:lastPrinted>2018-02-07T20:54:32Z</cp:lastPrinted>
  <dcterms:created xsi:type="dcterms:W3CDTF">2016-08-19T16:43:36Z</dcterms:created>
  <dcterms:modified xsi:type="dcterms:W3CDTF">2018-02-07T20:55:42Z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0x01010061EC7F66509FFD4DA0B1B261A86BE7730100407B36F7694D13419ACF55DFA3D7B93F</vt:lpwstr>
  </property>
  <property fmtid="{D5CDD505-2E9C-101B-9397-08002B2CF9AE}" pid="3" name="Order">
    <vt:r8>135000</vt:r8>
  </property>
  <property fmtid="{D5CDD505-2E9C-101B-9397-08002B2CF9AE}" pid="4" name="Issue Date">
    <vt:filetime>2017-02-13T05:00:00Z</vt:filetime>
  </property>
</Properties>
</file>