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Applications Department\Department Applications\Rates\2018 Electricity Rates\IRM\IRM Applications\Price Cap IR\Wasaga\Interrogatories\"/>
    </mc:Choice>
  </mc:AlternateContent>
  <bookViews>
    <workbookView xWindow="0" yWindow="0" windowWidth="25200" windowHeight="11160"/>
  </bookViews>
  <sheets>
    <sheet name="Sheet1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/>
  <c r="G15" i="1"/>
  <c r="H16" i="1"/>
  <c r="H17" i="1"/>
  <c r="H18" i="1"/>
  <c r="H19" i="1"/>
  <c r="H15" i="1"/>
  <c r="F15" i="1"/>
  <c r="F16" i="1"/>
  <c r="F17" i="1"/>
  <c r="F18" i="1"/>
  <c r="G18" i="1" s="1"/>
  <c r="F19" i="1"/>
  <c r="G19" i="1" s="1"/>
  <c r="E15" i="1"/>
  <c r="H6" i="1"/>
  <c r="D16" i="1" s="1"/>
  <c r="I16" i="1" s="1"/>
  <c r="H7" i="1"/>
  <c r="D17" i="1" s="1"/>
  <c r="I17" i="1" s="1"/>
  <c r="H8" i="1"/>
  <c r="H9" i="1"/>
  <c r="H5" i="1"/>
  <c r="D15" i="1" s="1"/>
  <c r="I15" i="1" s="1"/>
  <c r="F20" i="1"/>
  <c r="E16" i="1"/>
  <c r="E17" i="1"/>
  <c r="E18" i="1"/>
  <c r="E19" i="1"/>
  <c r="D18" i="1"/>
  <c r="D19" i="1"/>
  <c r="I19" i="1" s="1"/>
  <c r="D29" i="1"/>
  <c r="D39" i="1"/>
  <c r="D10" i="1"/>
  <c r="I18" i="1" l="1"/>
  <c r="G20" i="1"/>
  <c r="H20" i="1"/>
  <c r="E20" i="1"/>
  <c r="D20" i="1"/>
  <c r="E10" i="1"/>
  <c r="G10" i="1"/>
  <c r="F10" i="1"/>
  <c r="H10" i="1"/>
  <c r="I20" i="1" l="1"/>
  <c r="E38" i="1" l="1"/>
  <c r="E26" i="1"/>
  <c r="E37" i="1"/>
  <c r="E35" i="1"/>
  <c r="E34" i="1"/>
  <c r="E27" i="1"/>
  <c r="E24" i="1"/>
  <c r="E36" i="1"/>
  <c r="E28" i="1"/>
  <c r="E25" i="1"/>
  <c r="J35" i="1" l="1"/>
  <c r="J37" i="1"/>
  <c r="J25" i="1"/>
  <c r="J27" i="1"/>
  <c r="J26" i="1"/>
  <c r="J36" i="1"/>
  <c r="J24" i="1"/>
  <c r="J28" i="1"/>
  <c r="I39" i="1"/>
  <c r="F39" i="1"/>
  <c r="J38" i="1"/>
  <c r="E39" i="1"/>
  <c r="E29" i="1"/>
  <c r="J29" i="1" l="1"/>
  <c r="G29" i="1"/>
  <c r="J34" i="1"/>
  <c r="J39" i="1" s="1"/>
  <c r="G39" i="1"/>
  <c r="H29" i="1"/>
  <c r="I29" i="1"/>
  <c r="H39" i="1"/>
  <c r="F29" i="1"/>
</calcChain>
</file>

<file path=xl/sharedStrings.xml><?xml version="1.0" encoding="utf-8"?>
<sst xmlns="http://schemas.openxmlformats.org/spreadsheetml/2006/main" count="85" uniqueCount="29">
  <si>
    <t>kWh</t>
  </si>
  <si>
    <t>kW</t>
  </si>
  <si>
    <t>Residential</t>
  </si>
  <si>
    <t>General Service Less Than 50 kW</t>
  </si>
  <si>
    <t>General Service 50 to 4,999 kW</t>
  </si>
  <si>
    <t>Unmetered Scattered Load</t>
  </si>
  <si>
    <t>Street Lighting</t>
  </si>
  <si>
    <t>Total Balance</t>
  </si>
  <si>
    <t>Jan 1 to April 30</t>
  </si>
  <si>
    <t>Total principal for disposition</t>
  </si>
  <si>
    <t>2011 OEB-Approved</t>
  </si>
  <si>
    <t>May 1 to Dec 31</t>
  </si>
  <si>
    <t>Jan 1 to Dec 31</t>
  </si>
  <si>
    <t xml:space="preserve">Jan 1 to April  30 </t>
  </si>
  <si>
    <t>Residual in 1595 (2011)</t>
  </si>
  <si>
    <t>$ Recovery in 2011</t>
  </si>
  <si>
    <t>$ Recovery in 2012</t>
  </si>
  <si>
    <t>$ Recovery in 2013</t>
  </si>
  <si>
    <t>$ Recovery in 2014</t>
  </si>
  <si>
    <t>$ Recovery in 2015</t>
  </si>
  <si>
    <t>$ Recovery in 2016</t>
  </si>
  <si>
    <t>Correct DVA Amount</t>
  </si>
  <si>
    <t>Correct GA Amount</t>
  </si>
  <si>
    <t>Adjusted DVA</t>
  </si>
  <si>
    <t>Adjusted GA</t>
  </si>
  <si>
    <t>Original DVA</t>
  </si>
  <si>
    <t>Reversal of the original DVA rate rider</t>
  </si>
  <si>
    <t>New DVA rate rider</t>
  </si>
  <si>
    <t>New GA rate rider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</si>
</sst>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_);\(#,##0\ \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164" fontId="0" fillId="2" borderId="0" xfId="0" applyNumberFormat="1" applyFill="1" applyProtection="1"/>
    <xf numFmtId="164" fontId="0" fillId="2" borderId="1" xfId="0" applyNumberFormat="1" applyFill="1" applyBorder="1" applyProtection="1"/>
    <xf numFmtId="165" fontId="0" fillId="2" borderId="0" xfId="1" applyNumberFormat="1" applyFont="1" applyFill="1" applyProtection="1"/>
    <xf numFmtId="165" fontId="0" fillId="0" borderId="0" xfId="1" applyNumberFormat="1" applyFont="1"/>
    <xf numFmtId="10" fontId="0" fillId="0" borderId="0" xfId="2" applyNumberFormat="1" applyFont="1"/>
    <xf numFmtId="165" fontId="0" fillId="3" borderId="0" xfId="1" applyNumberFormat="1" applyFont="1" applyFill="1"/>
    <xf numFmtId="165" fontId="3" fillId="0" borderId="0" xfId="1" applyNumberFormat="1" applyFont="1" applyFill="1"/>
    <xf numFmtId="165" fontId="0" fillId="0" borderId="0" xfId="1" applyNumberFormat="1" applyFont="1" applyFill="1" applyProtection="1"/>
    <xf numFmtId="165" fontId="0" fillId="0" borderId="1" xfId="1" applyNumberFormat="1" applyFont="1" applyFill="1" applyBorder="1" applyProtection="1"/>
    <xf numFmtId="164" fontId="0" fillId="0" borderId="0" xfId="0" applyNumberFormat="1" applyFill="1" applyBorder="1" applyProtection="1"/>
    <xf numFmtId="0" fontId="0" fillId="0" borderId="0" xfId="0" applyFill="1"/>
    <xf numFmtId="164" fontId="0" fillId="0" borderId="1" xfId="0" applyNumberFormat="1" applyFill="1" applyBorder="1" applyProtection="1"/>
    <xf numFmtId="165" fontId="0" fillId="0" borderId="0" xfId="1" applyNumberFormat="1" applyFont="1" applyFill="1"/>
    <xf numFmtId="164" fontId="2" fillId="0" borderId="0" xfId="0" applyNumberFormat="1" applyFont="1" applyFill="1" applyAlignment="1" applyProtection="1">
      <alignment horizontal="center"/>
    </xf>
    <xf numFmtId="165" fontId="0" fillId="4" borderId="0" xfId="0" applyNumberFormat="1" applyFill="1"/>
    <xf numFmtId="164" fontId="0" fillId="4" borderId="1" xfId="0" applyNumberFormat="1" applyFill="1" applyBorder="1" applyProtection="1"/>
    <xf numFmtId="164" fontId="0" fillId="0" borderId="2" xfId="0" applyNumberFormat="1" applyBorder="1"/>
    <xf numFmtId="0" fontId="4" fillId="0" borderId="0" xfId="0" applyFont="1"/>
    <xf numFmtId="0" fontId="4" fillId="0" borderId="0" xfId="0" applyFont="1" applyFill="1" applyAlignment="1" applyProtection="1">
      <alignment horizontal="left"/>
    </xf>
    <xf numFmtId="0" fontId="4" fillId="0" borderId="0" xfId="0" applyFont="1" applyFill="1"/>
    <xf numFmtId="0" fontId="4" fillId="0" borderId="0" xfId="0" applyFont="1" applyBorder="1"/>
    <xf numFmtId="0" fontId="4" fillId="0" borderId="3" xfId="0" applyFont="1" applyBorder="1"/>
    <xf numFmtId="0" fontId="5" fillId="0" borderId="0" xfId="0" applyFont="1"/>
    <xf numFmtId="0" fontId="5" fillId="0" borderId="0" xfId="0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42"/>
  <sheetViews>
    <sheetView tabSelected="1" workbookViewId="0">
      <selection activeCell="B33" sqref="B33"/>
    </sheetView>
  </sheetViews>
  <sheetFormatPr defaultRowHeight="15" x14ac:dyDescent="0.25"/>
  <cols>
    <col min="1" max="1" width="3.5703125" customWidth="1"/>
    <col min="2" max="2" width="35.28515625" bestFit="1" customWidth="1"/>
    <col min="4" max="4" width="21.42578125" bestFit="1" customWidth="1"/>
    <col min="5" max="9" width="18" customWidth="1"/>
    <col min="10" max="11" width="15.5703125" customWidth="1"/>
  </cols>
  <sheetData>
    <row r="3" spans="2:10" ht="15.75" x14ac:dyDescent="0.25">
      <c r="B3" s="23" t="s">
        <v>25</v>
      </c>
      <c r="D3" s="21"/>
      <c r="E3" s="21" t="s">
        <v>11</v>
      </c>
      <c r="F3" s="21" t="s">
        <v>12</v>
      </c>
      <c r="G3" s="21" t="s">
        <v>13</v>
      </c>
      <c r="H3" s="21"/>
    </row>
    <row r="4" spans="2:10" x14ac:dyDescent="0.25">
      <c r="B4" s="18"/>
      <c r="D4" s="22" t="s">
        <v>10</v>
      </c>
      <c r="E4" s="22" t="s">
        <v>15</v>
      </c>
      <c r="F4" s="22" t="s">
        <v>16</v>
      </c>
      <c r="G4" s="22" t="s">
        <v>17</v>
      </c>
      <c r="H4" s="22" t="s">
        <v>7</v>
      </c>
    </row>
    <row r="5" spans="2:10" ht="15.75" x14ac:dyDescent="0.25">
      <c r="B5" s="19" t="s">
        <v>2</v>
      </c>
      <c r="C5" s="14" t="s">
        <v>0</v>
      </c>
      <c r="D5" s="3">
        <v>-50478.491972573043</v>
      </c>
      <c r="E5" s="6"/>
      <c r="F5" s="6"/>
      <c r="G5" s="6"/>
      <c r="H5" s="4">
        <f>SUM(D5:G5)</f>
        <v>-50478.491972573043</v>
      </c>
    </row>
    <row r="6" spans="2:10" ht="15.75" x14ac:dyDescent="0.25">
      <c r="B6" s="19" t="s">
        <v>3</v>
      </c>
      <c r="C6" s="14" t="s">
        <v>0</v>
      </c>
      <c r="D6" s="3">
        <v>-34229.229187440731</v>
      </c>
      <c r="E6" s="6"/>
      <c r="F6" s="6"/>
      <c r="G6" s="6"/>
      <c r="H6" s="4">
        <f t="shared" ref="H6:H9" si="0">SUM(D6:G6)</f>
        <v>-34229.229187440731</v>
      </c>
    </row>
    <row r="7" spans="2:10" ht="15.75" x14ac:dyDescent="0.25">
      <c r="B7" s="19" t="s">
        <v>4</v>
      </c>
      <c r="C7" s="14" t="s">
        <v>1</v>
      </c>
      <c r="D7" s="3">
        <v>249547.54892559911</v>
      </c>
      <c r="E7" s="6"/>
      <c r="F7" s="6"/>
      <c r="G7" s="6"/>
      <c r="H7" s="4">
        <f t="shared" si="0"/>
        <v>249547.54892559911</v>
      </c>
    </row>
    <row r="8" spans="2:10" ht="15.75" x14ac:dyDescent="0.25">
      <c r="B8" s="19" t="s">
        <v>5</v>
      </c>
      <c r="C8" s="14" t="s">
        <v>0</v>
      </c>
      <c r="D8" s="3">
        <v>-1004.4842665203578</v>
      </c>
      <c r="E8" s="6"/>
      <c r="F8" s="6"/>
      <c r="G8" s="6"/>
      <c r="H8" s="4">
        <f t="shared" si="0"/>
        <v>-1004.4842665203578</v>
      </c>
    </row>
    <row r="9" spans="2:10" ht="15.75" x14ac:dyDescent="0.25">
      <c r="B9" s="19" t="s">
        <v>6</v>
      </c>
      <c r="C9" s="14" t="s">
        <v>1</v>
      </c>
      <c r="D9" s="3">
        <v>-9258.4296444650881</v>
      </c>
      <c r="E9" s="6"/>
      <c r="F9" s="6"/>
      <c r="G9" s="6"/>
      <c r="H9" s="4">
        <f t="shared" si="0"/>
        <v>-9258.4296444650881</v>
      </c>
    </row>
    <row r="10" spans="2:10" ht="15.75" thickBot="1" x14ac:dyDescent="0.3">
      <c r="B10" s="20"/>
      <c r="C10" s="11"/>
      <c r="D10" s="9">
        <f>SUM(D5:D9)</f>
        <v>154576.91385459987</v>
      </c>
      <c r="E10" s="9">
        <f t="shared" ref="E10:H10" si="1">SUM(E5:E9)</f>
        <v>0</v>
      </c>
      <c r="F10" s="9">
        <f t="shared" si="1"/>
        <v>0</v>
      </c>
      <c r="G10" s="9">
        <f t="shared" si="1"/>
        <v>0</v>
      </c>
      <c r="H10" s="9">
        <f t="shared" si="1"/>
        <v>154576.91385459987</v>
      </c>
    </row>
    <row r="11" spans="2:10" x14ac:dyDescent="0.25">
      <c r="B11" s="20"/>
      <c r="C11" s="11"/>
      <c r="D11" s="10"/>
      <c r="E11" s="11"/>
      <c r="F11" s="11"/>
      <c r="G11" s="11"/>
      <c r="H11" s="11"/>
    </row>
    <row r="12" spans="2:10" x14ac:dyDescent="0.25">
      <c r="B12" s="20"/>
      <c r="C12" s="11"/>
    </row>
    <row r="13" spans="2:10" ht="15.75" x14ac:dyDescent="0.25">
      <c r="B13" s="24" t="s">
        <v>26</v>
      </c>
      <c r="C13" s="11"/>
      <c r="D13" s="21"/>
      <c r="E13" s="21" t="s">
        <v>11</v>
      </c>
      <c r="F13" s="21" t="s">
        <v>12</v>
      </c>
      <c r="G13" s="21" t="s">
        <v>12</v>
      </c>
      <c r="H13" s="21" t="s">
        <v>8</v>
      </c>
      <c r="I13" s="21"/>
    </row>
    <row r="14" spans="2:10" x14ac:dyDescent="0.25">
      <c r="C14" s="11"/>
      <c r="D14" s="22" t="s">
        <v>14</v>
      </c>
      <c r="E14" s="22" t="s">
        <v>17</v>
      </c>
      <c r="F14" s="22" t="s">
        <v>18</v>
      </c>
      <c r="G14" s="22" t="s">
        <v>19</v>
      </c>
      <c r="H14" s="22" t="s">
        <v>20</v>
      </c>
      <c r="I14" s="22" t="s">
        <v>7</v>
      </c>
    </row>
    <row r="15" spans="2:10" ht="15.75" x14ac:dyDescent="0.25">
      <c r="B15" s="19" t="s">
        <v>2</v>
      </c>
      <c r="C15" s="14" t="s">
        <v>0</v>
      </c>
      <c r="D15" s="8">
        <f>+H5</f>
        <v>-50478.491972573043</v>
      </c>
      <c r="E15" s="6">
        <f>-E5</f>
        <v>0</v>
      </c>
      <c r="F15" s="6">
        <f t="shared" ref="F15" si="2">-F5</f>
        <v>0</v>
      </c>
      <c r="G15" s="6">
        <f>+F15</f>
        <v>0</v>
      </c>
      <c r="H15" s="6">
        <f>+G5</f>
        <v>0</v>
      </c>
      <c r="I15" s="4">
        <f>SUM(D15:H15)</f>
        <v>-50478.491972573043</v>
      </c>
      <c r="J15" s="5"/>
    </row>
    <row r="16" spans="2:10" ht="15.75" x14ac:dyDescent="0.25">
      <c r="B16" s="19" t="s">
        <v>3</v>
      </c>
      <c r="C16" s="14" t="s">
        <v>0</v>
      </c>
      <c r="D16" s="8">
        <f t="shared" ref="D16:D19" si="3">+H6</f>
        <v>-34229.229187440731</v>
      </c>
      <c r="E16" s="6">
        <f t="shared" ref="E16:F19" si="4">-E6</f>
        <v>0</v>
      </c>
      <c r="F16" s="6">
        <f t="shared" si="4"/>
        <v>0</v>
      </c>
      <c r="G16" s="6">
        <f t="shared" ref="G16:G19" si="5">+F16</f>
        <v>0</v>
      </c>
      <c r="H16" s="6">
        <f t="shared" ref="H16:H19" si="6">+G6</f>
        <v>0</v>
      </c>
      <c r="I16" s="4">
        <f t="shared" ref="I16:I19" si="7">SUM(D16:H16)</f>
        <v>-34229.229187440731</v>
      </c>
      <c r="J16" s="5"/>
    </row>
    <row r="17" spans="2:10" ht="15.75" x14ac:dyDescent="0.25">
      <c r="B17" s="19" t="s">
        <v>4</v>
      </c>
      <c r="C17" s="14" t="s">
        <v>1</v>
      </c>
      <c r="D17" s="8">
        <f t="shared" si="3"/>
        <v>249547.54892559911</v>
      </c>
      <c r="E17" s="6">
        <f t="shared" si="4"/>
        <v>0</v>
      </c>
      <c r="F17" s="6">
        <f t="shared" si="4"/>
        <v>0</v>
      </c>
      <c r="G17" s="6">
        <f t="shared" si="5"/>
        <v>0</v>
      </c>
      <c r="H17" s="6">
        <f t="shared" si="6"/>
        <v>0</v>
      </c>
      <c r="I17" s="4">
        <f t="shared" si="7"/>
        <v>249547.54892559911</v>
      </c>
      <c r="J17" s="5"/>
    </row>
    <row r="18" spans="2:10" ht="15.75" x14ac:dyDescent="0.25">
      <c r="B18" s="19" t="s">
        <v>5</v>
      </c>
      <c r="C18" s="14" t="s">
        <v>0</v>
      </c>
      <c r="D18" s="8">
        <f t="shared" si="3"/>
        <v>-1004.4842665203578</v>
      </c>
      <c r="E18" s="6">
        <f t="shared" si="4"/>
        <v>0</v>
      </c>
      <c r="F18" s="6">
        <f t="shared" si="4"/>
        <v>0</v>
      </c>
      <c r="G18" s="6">
        <f t="shared" si="5"/>
        <v>0</v>
      </c>
      <c r="H18" s="6">
        <f t="shared" si="6"/>
        <v>0</v>
      </c>
      <c r="I18" s="4">
        <f t="shared" si="7"/>
        <v>-1004.4842665203578</v>
      </c>
      <c r="J18" s="5"/>
    </row>
    <row r="19" spans="2:10" ht="15.75" x14ac:dyDescent="0.25">
      <c r="B19" s="19" t="s">
        <v>6</v>
      </c>
      <c r="C19" s="14" t="s">
        <v>1</v>
      </c>
      <c r="D19" s="8">
        <f t="shared" si="3"/>
        <v>-9258.4296444650881</v>
      </c>
      <c r="E19" s="6">
        <f t="shared" si="4"/>
        <v>0</v>
      </c>
      <c r="F19" s="6">
        <f t="shared" si="4"/>
        <v>0</v>
      </c>
      <c r="G19" s="6">
        <f t="shared" si="5"/>
        <v>0</v>
      </c>
      <c r="H19" s="6">
        <f t="shared" si="6"/>
        <v>0</v>
      </c>
      <c r="I19" s="4">
        <f t="shared" si="7"/>
        <v>-9258.4296444650881</v>
      </c>
      <c r="J19" s="5"/>
    </row>
    <row r="20" spans="2:10" ht="15.75" thickBot="1" x14ac:dyDescent="0.3">
      <c r="B20" s="20"/>
      <c r="C20" s="11"/>
      <c r="D20" s="9">
        <f>SUM(D15:D19)</f>
        <v>154576.91385459987</v>
      </c>
      <c r="E20" s="9">
        <f t="shared" ref="E20" si="8">SUM(E15:E19)</f>
        <v>0</v>
      </c>
      <c r="F20" s="9">
        <f t="shared" ref="F20" si="9">SUM(F15:F19)</f>
        <v>0</v>
      </c>
      <c r="G20" s="9">
        <f t="shared" ref="G20:H20" si="10">SUM(G15:G19)</f>
        <v>0</v>
      </c>
      <c r="H20" s="9">
        <f t="shared" si="10"/>
        <v>0</v>
      </c>
      <c r="I20" s="9">
        <f t="shared" ref="I20" si="11">SUM(I15:I19)</f>
        <v>154576.91385459987</v>
      </c>
    </row>
    <row r="21" spans="2:10" x14ac:dyDescent="0.25">
      <c r="B21" s="20"/>
      <c r="C21" s="11"/>
    </row>
    <row r="22" spans="2:10" x14ac:dyDescent="0.25">
      <c r="B22" s="19" t="s">
        <v>27</v>
      </c>
      <c r="C22" s="11"/>
      <c r="F22" s="21" t="s">
        <v>11</v>
      </c>
      <c r="G22" s="21" t="s">
        <v>12</v>
      </c>
      <c r="H22" s="21" t="s">
        <v>12</v>
      </c>
      <c r="I22" s="21" t="s">
        <v>8</v>
      </c>
      <c r="J22" s="21"/>
    </row>
    <row r="23" spans="2:10" x14ac:dyDescent="0.25">
      <c r="B23" s="20"/>
      <c r="C23" s="11"/>
      <c r="D23" s="18" t="s">
        <v>21</v>
      </c>
      <c r="E23" s="18" t="s">
        <v>23</v>
      </c>
      <c r="F23" s="22" t="s">
        <v>17</v>
      </c>
      <c r="G23" s="22" t="s">
        <v>18</v>
      </c>
      <c r="H23" s="22" t="s">
        <v>19</v>
      </c>
      <c r="I23" s="22" t="s">
        <v>20</v>
      </c>
      <c r="J23" s="22" t="s">
        <v>7</v>
      </c>
    </row>
    <row r="24" spans="2:10" ht="15.75" x14ac:dyDescent="0.25">
      <c r="B24" s="19" t="s">
        <v>2</v>
      </c>
      <c r="C24" s="14" t="s">
        <v>0</v>
      </c>
      <c r="D24" s="1">
        <v>-402674.36349290446</v>
      </c>
      <c r="E24" s="7">
        <f>+D24*($I$20/$D$10)</f>
        <v>-402674.36349290446</v>
      </c>
      <c r="F24" s="6"/>
      <c r="G24" s="6"/>
      <c r="H24" s="6"/>
      <c r="I24" s="6"/>
      <c r="J24" s="15">
        <f>SUM(E24:I24)</f>
        <v>-402674.36349290446</v>
      </c>
    </row>
    <row r="25" spans="2:10" ht="15.75" x14ac:dyDescent="0.25">
      <c r="B25" s="19" t="s">
        <v>3</v>
      </c>
      <c r="C25" s="14" t="s">
        <v>0</v>
      </c>
      <c r="D25" s="1">
        <v>-77638.161149711115</v>
      </c>
      <c r="E25" s="7">
        <f t="shared" ref="E25:E28" si="12">+D25*($I$20/$D$10)</f>
        <v>-77638.161149711115</v>
      </c>
      <c r="F25" s="6"/>
      <c r="G25" s="6"/>
      <c r="H25" s="6"/>
      <c r="I25" s="6"/>
      <c r="J25" s="15">
        <f t="shared" ref="J25:J28" si="13">SUM(E25:I25)</f>
        <v>-77638.161149711115</v>
      </c>
    </row>
    <row r="26" spans="2:10" ht="15.75" x14ac:dyDescent="0.25">
      <c r="B26" s="19" t="s">
        <v>4</v>
      </c>
      <c r="C26" s="14" t="s">
        <v>1</v>
      </c>
      <c r="D26" s="1">
        <v>-92821.960099199059</v>
      </c>
      <c r="E26" s="7">
        <f t="shared" si="12"/>
        <v>-92821.960099199059</v>
      </c>
      <c r="F26" s="6"/>
      <c r="G26" s="6"/>
      <c r="H26" s="6"/>
      <c r="I26" s="6"/>
      <c r="J26" s="15">
        <f t="shared" si="13"/>
        <v>-92821.960099199059</v>
      </c>
    </row>
    <row r="27" spans="2:10" ht="15.75" x14ac:dyDescent="0.25">
      <c r="B27" s="19" t="s">
        <v>5</v>
      </c>
      <c r="C27" s="14" t="s">
        <v>0</v>
      </c>
      <c r="D27" s="1">
        <v>-1004.4842665203578</v>
      </c>
      <c r="E27" s="7">
        <f t="shared" si="12"/>
        <v>-1004.4842665203578</v>
      </c>
      <c r="F27" s="6"/>
      <c r="G27" s="6"/>
      <c r="H27" s="6"/>
      <c r="I27" s="6"/>
      <c r="J27" s="15">
        <f t="shared" si="13"/>
        <v>-1004.4842665203578</v>
      </c>
    </row>
    <row r="28" spans="2:10" ht="15.75" x14ac:dyDescent="0.25">
      <c r="B28" s="19" t="s">
        <v>6</v>
      </c>
      <c r="C28" s="14" t="s">
        <v>1</v>
      </c>
      <c r="D28" s="1">
        <v>-9258.4296444650881</v>
      </c>
      <c r="E28" s="7">
        <f t="shared" si="12"/>
        <v>-9258.4296444650881</v>
      </c>
      <c r="F28" s="6"/>
      <c r="G28" s="6"/>
      <c r="H28" s="6"/>
      <c r="I28" s="6"/>
      <c r="J28" s="15">
        <f t="shared" si="13"/>
        <v>-9258.4296444650881</v>
      </c>
    </row>
    <row r="29" spans="2:10" ht="15.75" thickBot="1" x14ac:dyDescent="0.3">
      <c r="B29" s="20"/>
      <c r="C29" s="11"/>
      <c r="D29" s="2">
        <f>SUM(D24:D28)</f>
        <v>-583397.39865280013</v>
      </c>
      <c r="E29" s="12">
        <f>SUM(E24:E28)</f>
        <v>-583397.39865280013</v>
      </c>
      <c r="F29" s="12">
        <f t="shared" ref="F29:J29" si="14">SUM(F24:F28)</f>
        <v>0</v>
      </c>
      <c r="G29" s="12">
        <f t="shared" si="14"/>
        <v>0</v>
      </c>
      <c r="H29" s="12">
        <f t="shared" si="14"/>
        <v>0</v>
      </c>
      <c r="I29" s="12">
        <f t="shared" si="14"/>
        <v>0</v>
      </c>
      <c r="J29" s="16">
        <f t="shared" si="14"/>
        <v>-583397.39865280013</v>
      </c>
    </row>
    <row r="30" spans="2:10" x14ac:dyDescent="0.25">
      <c r="B30" s="20"/>
      <c r="C30" s="11"/>
      <c r="E30" s="11"/>
      <c r="F30" s="11"/>
      <c r="G30" s="11"/>
      <c r="H30" s="11"/>
      <c r="I30" s="11"/>
      <c r="J30" s="11"/>
    </row>
    <row r="31" spans="2:10" x14ac:dyDescent="0.25">
      <c r="B31" s="20"/>
      <c r="C31" s="11"/>
      <c r="E31" s="11"/>
      <c r="F31" s="11"/>
      <c r="G31" s="11"/>
      <c r="H31" s="11"/>
      <c r="I31" s="11"/>
      <c r="J31" s="11"/>
    </row>
    <row r="32" spans="2:10" x14ac:dyDescent="0.25">
      <c r="B32" s="19" t="s">
        <v>28</v>
      </c>
      <c r="C32" s="11"/>
      <c r="E32" s="11"/>
      <c r="F32" s="21" t="s">
        <v>11</v>
      </c>
      <c r="G32" s="21" t="s">
        <v>12</v>
      </c>
      <c r="H32" s="21" t="s">
        <v>12</v>
      </c>
      <c r="I32" s="21" t="s">
        <v>8</v>
      </c>
      <c r="J32" s="21"/>
    </row>
    <row r="33" spans="2:10" x14ac:dyDescent="0.25">
      <c r="B33" s="20"/>
      <c r="C33" s="11"/>
      <c r="D33" s="18" t="s">
        <v>22</v>
      </c>
      <c r="E33" s="20" t="s">
        <v>24</v>
      </c>
      <c r="F33" s="22" t="s">
        <v>17</v>
      </c>
      <c r="G33" s="22" t="s">
        <v>18</v>
      </c>
      <c r="H33" s="22" t="s">
        <v>19</v>
      </c>
      <c r="I33" s="22" t="s">
        <v>20</v>
      </c>
      <c r="J33" s="22" t="s">
        <v>7</v>
      </c>
    </row>
    <row r="34" spans="2:10" ht="15.75" x14ac:dyDescent="0.25">
      <c r="B34" s="19" t="s">
        <v>2</v>
      </c>
      <c r="C34" s="14" t="s">
        <v>0</v>
      </c>
      <c r="D34" s="1">
        <v>352195.87152033142</v>
      </c>
      <c r="E34" s="13">
        <f>+D34*($I$20/$D$10)</f>
        <v>352195.87152033142</v>
      </c>
      <c r="F34" s="6"/>
      <c r="G34" s="6"/>
      <c r="H34" s="6"/>
      <c r="I34" s="6"/>
      <c r="J34" s="15">
        <f>SUM(E34:I34)</f>
        <v>352195.87152033142</v>
      </c>
    </row>
    <row r="35" spans="2:10" ht="15.75" x14ac:dyDescent="0.25">
      <c r="B35" s="19" t="s">
        <v>3</v>
      </c>
      <c r="C35" s="14" t="s">
        <v>0</v>
      </c>
      <c r="D35" s="1">
        <v>43408.931962270384</v>
      </c>
      <c r="E35" s="13">
        <f t="shared" ref="E35:E38" si="15">+D35*($I$20/$D$10)</f>
        <v>43408.931962270384</v>
      </c>
      <c r="F35" s="6"/>
      <c r="G35" s="6"/>
      <c r="H35" s="6"/>
      <c r="I35" s="6"/>
      <c r="J35" s="15">
        <f t="shared" ref="J35:J38" si="16">SUM(E35:I35)</f>
        <v>43408.931962270384</v>
      </c>
    </row>
    <row r="36" spans="2:10" ht="15.75" x14ac:dyDescent="0.25">
      <c r="B36" s="19" t="s">
        <v>4</v>
      </c>
      <c r="C36" s="14" t="s">
        <v>1</v>
      </c>
      <c r="D36" s="1">
        <v>342369.50902479817</v>
      </c>
      <c r="E36" s="13">
        <f t="shared" si="15"/>
        <v>342369.50902479817</v>
      </c>
      <c r="F36" s="6"/>
      <c r="G36" s="6"/>
      <c r="H36" s="6"/>
      <c r="I36" s="6"/>
      <c r="J36" s="15">
        <f t="shared" si="16"/>
        <v>342369.50902479817</v>
      </c>
    </row>
    <row r="37" spans="2:10" ht="15.75" x14ac:dyDescent="0.25">
      <c r="B37" s="19" t="s">
        <v>5</v>
      </c>
      <c r="C37" s="14" t="s">
        <v>0</v>
      </c>
      <c r="D37" s="1">
        <v>0</v>
      </c>
      <c r="E37" s="13">
        <f t="shared" si="15"/>
        <v>0</v>
      </c>
      <c r="F37" s="6"/>
      <c r="G37" s="6"/>
      <c r="H37" s="6"/>
      <c r="I37" s="6"/>
      <c r="J37" s="15">
        <f t="shared" si="16"/>
        <v>0</v>
      </c>
    </row>
    <row r="38" spans="2:10" ht="15.75" x14ac:dyDescent="0.25">
      <c r="B38" s="19" t="s">
        <v>6</v>
      </c>
      <c r="C38" s="14" t="s">
        <v>1</v>
      </c>
      <c r="D38" s="1">
        <v>0</v>
      </c>
      <c r="E38" s="13">
        <f t="shared" si="15"/>
        <v>0</v>
      </c>
      <c r="F38" s="6"/>
      <c r="G38" s="6"/>
      <c r="H38" s="6"/>
      <c r="I38" s="6"/>
      <c r="J38" s="15">
        <f t="shared" si="16"/>
        <v>0</v>
      </c>
    </row>
    <row r="39" spans="2:10" ht="15.75" thickBot="1" x14ac:dyDescent="0.3">
      <c r="B39" s="18"/>
      <c r="D39" s="2">
        <f>SUM(D34:D38)</f>
        <v>737974.31250740006</v>
      </c>
      <c r="E39" s="12">
        <f>SUM(E34:E38)</f>
        <v>737974.31250740006</v>
      </c>
      <c r="F39" s="12">
        <f t="shared" ref="F39:J39" si="17">SUM(F34:F38)</f>
        <v>0</v>
      </c>
      <c r="G39" s="12">
        <f t="shared" si="17"/>
        <v>0</v>
      </c>
      <c r="H39" s="12">
        <f t="shared" si="17"/>
        <v>0</v>
      </c>
      <c r="I39" s="12">
        <f t="shared" si="17"/>
        <v>0</v>
      </c>
      <c r="J39" s="16">
        <f t="shared" si="17"/>
        <v>737974.31250740006</v>
      </c>
    </row>
    <row r="40" spans="2:10" x14ac:dyDescent="0.25">
      <c r="B40" s="18"/>
    </row>
    <row r="41" spans="2:10" ht="15.75" thickBot="1" x14ac:dyDescent="0.3">
      <c r="H41" t="s">
        <v>9</v>
      </c>
      <c r="J41" s="17">
        <v>-561076</v>
      </c>
    </row>
    <row r="42" spans="2:10" ht="15.75" thickTop="1" x14ac:dyDescent="0.25"/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Gapic</dc:creator>
  <cp:lastModifiedBy>Katherine Wang</cp:lastModifiedBy>
  <dcterms:created xsi:type="dcterms:W3CDTF">2018-02-08T21:15:43Z</dcterms:created>
  <dcterms:modified xsi:type="dcterms:W3CDTF">2018-02-08T22:16:24Z</dcterms:modified>
</cp:coreProperties>
</file>