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1\Home\OconneFi\Westario\"/>
    </mc:Choice>
  </mc:AlternateContent>
  <bookViews>
    <workbookView xWindow="0" yWindow="0" windowWidth="23040" windowHeight="8616"/>
  </bookViews>
  <sheets>
    <sheet name="Sheet1" sheetId="1" r:id="rId1"/>
  </sheets>
  <definedNames>
    <definedName name="_xlnm.Print_Area" localSheetId="0">Sheet1!$A$6:$R$148</definedName>
    <definedName name="_xlnm.Print_Titles" localSheetId="0">Sheet1!$1:$5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6" i="1" l="1"/>
  <c r="R133" i="1"/>
  <c r="R110" i="1"/>
  <c r="R97" i="1"/>
  <c r="R74" i="1"/>
  <c r="R61" i="1"/>
  <c r="R38" i="1"/>
  <c r="R25" i="1"/>
  <c r="O148" i="1" l="1"/>
  <c r="L148" i="1"/>
  <c r="I148" i="1"/>
  <c r="O112" i="1"/>
  <c r="L112" i="1"/>
  <c r="I112" i="1"/>
  <c r="O76" i="1"/>
  <c r="L76" i="1"/>
  <c r="I76" i="1"/>
  <c r="G76" i="1"/>
  <c r="O40" i="1"/>
  <c r="L40" i="1"/>
  <c r="I40" i="1"/>
  <c r="O110" i="1"/>
  <c r="O146" i="1"/>
  <c r="O133" i="1"/>
  <c r="O97" i="1"/>
  <c r="O74" i="1"/>
  <c r="O61" i="1"/>
  <c r="O38" i="1"/>
  <c r="O25" i="1"/>
  <c r="G148" i="1" l="1"/>
  <c r="G112" i="1"/>
  <c r="G40" i="1"/>
  <c r="I146" i="1"/>
  <c r="I133" i="1"/>
  <c r="I110" i="1"/>
  <c r="I97" i="1"/>
  <c r="I74" i="1"/>
  <c r="I61" i="1"/>
  <c r="I38" i="1"/>
  <c r="E148" i="1"/>
  <c r="E112" i="1"/>
  <c r="E76" i="1"/>
  <c r="I25" i="1"/>
  <c r="E40" i="1"/>
  <c r="C146" i="1" l="1"/>
  <c r="C133" i="1"/>
  <c r="C110" i="1"/>
  <c r="C97" i="1"/>
  <c r="C74" i="1"/>
  <c r="C61" i="1"/>
  <c r="C38" i="1"/>
  <c r="C25" i="1"/>
</calcChain>
</file>

<file path=xl/sharedStrings.xml><?xml version="1.0" encoding="utf-8"?>
<sst xmlns="http://schemas.openxmlformats.org/spreadsheetml/2006/main" count="252" uniqueCount="75">
  <si>
    <t>4006</t>
  </si>
  <si>
    <t>Residential Energy Sales</t>
  </si>
  <si>
    <t>4010</t>
  </si>
  <si>
    <t>Commercial Energy Sales</t>
  </si>
  <si>
    <t>4015</t>
  </si>
  <si>
    <t>Industrial Energy Sales</t>
  </si>
  <si>
    <t>4020</t>
  </si>
  <si>
    <t>Energy Sales to Large Users</t>
  </si>
  <si>
    <t>4025</t>
  </si>
  <si>
    <t>Street Lighting Energy Sales</t>
  </si>
  <si>
    <t>4030</t>
  </si>
  <si>
    <t>Sentinel Lighting Energy Sales</t>
  </si>
  <si>
    <t>4035</t>
  </si>
  <si>
    <t>General Energy Sales</t>
  </si>
  <si>
    <t>4040</t>
  </si>
  <si>
    <t>Other Energy Sales to Public Authorities</t>
  </si>
  <si>
    <t>4050</t>
  </si>
  <si>
    <t>Revenue Adjustment</t>
  </si>
  <si>
    <t>4055</t>
  </si>
  <si>
    <t>Energy Sales For Retailers/Others</t>
  </si>
  <si>
    <t>4060</t>
  </si>
  <si>
    <t>Interdepartmental Energy Sales</t>
  </si>
  <si>
    <t>4062</t>
  </si>
  <si>
    <t>Billed WMS</t>
  </si>
  <si>
    <t>4064</t>
  </si>
  <si>
    <t>Billed - WMS-ONE-TIME</t>
  </si>
  <si>
    <t>4066</t>
  </si>
  <si>
    <t>Billed NW</t>
  </si>
  <si>
    <t>4068</t>
  </si>
  <si>
    <t>Billed CN</t>
  </si>
  <si>
    <t>4075</t>
  </si>
  <si>
    <t>Billed - LV</t>
  </si>
  <si>
    <t>4076</t>
  </si>
  <si>
    <t>Billed – Smart Metering Entity Charge</t>
  </si>
  <si>
    <t>4705</t>
  </si>
  <si>
    <t>Power Purchased</t>
  </si>
  <si>
    <t>4707</t>
  </si>
  <si>
    <t>Charges - Global Adjustment</t>
  </si>
  <si>
    <t>4708</t>
  </si>
  <si>
    <t>Charges-WMS</t>
  </si>
  <si>
    <t>4710</t>
  </si>
  <si>
    <t>Cost of Power Adjustments</t>
  </si>
  <si>
    <t>4712</t>
  </si>
  <si>
    <t>Charges-One-Time</t>
  </si>
  <si>
    <t>4714</t>
  </si>
  <si>
    <t>Charges-NW</t>
  </si>
  <si>
    <t>4715</t>
  </si>
  <si>
    <t>System Control and Load Dispatching</t>
  </si>
  <si>
    <t>4716</t>
  </si>
  <si>
    <t>Charges-CN</t>
  </si>
  <si>
    <t>4720</t>
  </si>
  <si>
    <t>Other Expenses</t>
  </si>
  <si>
    <t>4750</t>
  </si>
  <si>
    <t>Charges - LV</t>
  </si>
  <si>
    <t>4751</t>
  </si>
  <si>
    <t>Charges – Smart Metering Entity Charge</t>
  </si>
  <si>
    <t>RRR 2.1.7</t>
  </si>
  <si>
    <t>Difference between COP Revenue and Expense</t>
  </si>
  <si>
    <t>Diff Btwn Rev &amp; Exp</t>
  </si>
  <si>
    <t>and RRR 2.1.7</t>
  </si>
  <si>
    <t>Westario Cost of Power Analysis</t>
  </si>
  <si>
    <t>Exhibit 9,</t>
  </si>
  <si>
    <t>Table 4</t>
  </si>
  <si>
    <t>and AFS</t>
  </si>
  <si>
    <t>Audited Financial</t>
  </si>
  <si>
    <t>Statements (AFS)</t>
  </si>
  <si>
    <t>Diff Btwn Ex 9, Table 4</t>
  </si>
  <si>
    <t>A</t>
  </si>
  <si>
    <t>C</t>
  </si>
  <si>
    <t>D</t>
  </si>
  <si>
    <t>E</t>
  </si>
  <si>
    <t>F</t>
  </si>
  <si>
    <t>B</t>
  </si>
  <si>
    <t>G</t>
  </si>
  <si>
    <t>Diff Btwn RRR 2.1.7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</si>
</sst>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3" fontId="0" fillId="0" borderId="0" xfId="0" applyNumberFormat="1"/>
    <xf numFmtId="3" fontId="0" fillId="0" borderId="2" xfId="0" applyNumberFormat="1" applyBorder="1"/>
    <xf numFmtId="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8"/>
  <sheetViews>
    <sheetView tabSelected="1" zoomScaleNormal="100" workbookViewId="0">
      <selection activeCell="G24" sqref="G24"/>
    </sheetView>
  </sheetViews>
  <sheetFormatPr defaultRowHeight="14.4" x14ac:dyDescent="0.3"/>
  <cols>
    <col min="2" max="2" width="22.5546875" customWidth="1"/>
    <col min="3" max="3" width="16.44140625" customWidth="1"/>
    <col min="4" max="4" width="8.88671875" customWidth="1"/>
    <col min="7" max="7" width="13.77734375" customWidth="1"/>
    <col min="9" max="9" width="9.88671875" bestFit="1" customWidth="1"/>
    <col min="12" max="12" width="11.77734375" customWidth="1"/>
    <col min="15" max="15" width="11.5546875" bestFit="1" customWidth="1"/>
    <col min="18" max="18" width="11.21875" customWidth="1"/>
  </cols>
  <sheetData>
    <row r="1" spans="1:18" x14ac:dyDescent="0.3">
      <c r="A1" s="7" t="s">
        <v>60</v>
      </c>
    </row>
    <row r="2" spans="1:18" x14ac:dyDescent="0.3">
      <c r="C2" s="8" t="s">
        <v>67</v>
      </c>
      <c r="E2" s="8" t="s">
        <v>72</v>
      </c>
      <c r="G2" s="8" t="s">
        <v>68</v>
      </c>
      <c r="I2" s="8" t="s">
        <v>69</v>
      </c>
      <c r="L2" s="8" t="s">
        <v>70</v>
      </c>
      <c r="O2" s="8" t="s">
        <v>71</v>
      </c>
      <c r="R2" s="8" t="s">
        <v>73</v>
      </c>
    </row>
    <row r="3" spans="1:18" x14ac:dyDescent="0.3">
      <c r="E3" s="7" t="s">
        <v>56</v>
      </c>
      <c r="F3" s="7"/>
      <c r="G3" s="7" t="s">
        <v>61</v>
      </c>
      <c r="H3" s="7"/>
      <c r="I3" s="7" t="s">
        <v>66</v>
      </c>
      <c r="J3" s="7"/>
      <c r="L3" s="7" t="s">
        <v>64</v>
      </c>
      <c r="O3" s="7" t="s">
        <v>66</v>
      </c>
      <c r="R3" s="7" t="s">
        <v>74</v>
      </c>
    </row>
    <row r="4" spans="1:18" x14ac:dyDescent="0.3">
      <c r="E4" s="7" t="s">
        <v>58</v>
      </c>
      <c r="F4" s="7"/>
      <c r="G4" s="7" t="s">
        <v>62</v>
      </c>
      <c r="H4" s="7"/>
      <c r="I4" s="7" t="s">
        <v>59</v>
      </c>
      <c r="J4" s="7"/>
      <c r="L4" s="7" t="s">
        <v>65</v>
      </c>
      <c r="O4" s="7" t="s">
        <v>63</v>
      </c>
      <c r="R4" s="7" t="s">
        <v>63</v>
      </c>
    </row>
    <row r="6" spans="1:18" x14ac:dyDescent="0.3">
      <c r="A6">
        <v>2016</v>
      </c>
      <c r="B6" t="s">
        <v>56</v>
      </c>
    </row>
    <row r="8" spans="1:18" x14ac:dyDescent="0.3">
      <c r="A8" s="1" t="s">
        <v>0</v>
      </c>
      <c r="B8" t="s">
        <v>1</v>
      </c>
      <c r="C8" s="3">
        <v>-40020727</v>
      </c>
    </row>
    <row r="9" spans="1:18" x14ac:dyDescent="0.3">
      <c r="A9" s="1" t="s">
        <v>2</v>
      </c>
      <c r="B9" t="s">
        <v>3</v>
      </c>
      <c r="C9" s="3">
        <v>-5965941</v>
      </c>
    </row>
    <row r="10" spans="1:18" x14ac:dyDescent="0.3">
      <c r="A10" s="1" t="s">
        <v>4</v>
      </c>
      <c r="B10" t="s">
        <v>5</v>
      </c>
      <c r="C10" s="3">
        <v>0</v>
      </c>
    </row>
    <row r="11" spans="1:18" x14ac:dyDescent="0.3">
      <c r="A11" s="1" t="s">
        <v>6</v>
      </c>
      <c r="B11" t="s">
        <v>7</v>
      </c>
      <c r="C11" s="3">
        <v>0</v>
      </c>
    </row>
    <row r="12" spans="1:18" x14ac:dyDescent="0.3">
      <c r="A12" s="1" t="s">
        <v>8</v>
      </c>
      <c r="B12" t="s">
        <v>9</v>
      </c>
      <c r="C12" s="3">
        <v>-15916</v>
      </c>
    </row>
    <row r="13" spans="1:18" x14ac:dyDescent="0.3">
      <c r="A13" s="1" t="s">
        <v>10</v>
      </c>
      <c r="B13" t="s">
        <v>11</v>
      </c>
      <c r="C13" s="3">
        <v>-453</v>
      </c>
    </row>
    <row r="14" spans="1:18" x14ac:dyDescent="0.3">
      <c r="A14" s="1" t="s">
        <v>12</v>
      </c>
      <c r="B14" t="s">
        <v>13</v>
      </c>
      <c r="C14" s="3">
        <v>-2544251</v>
      </c>
    </row>
    <row r="15" spans="1:18" x14ac:dyDescent="0.3">
      <c r="A15" s="1" t="s">
        <v>14</v>
      </c>
      <c r="B15" t="s">
        <v>15</v>
      </c>
      <c r="C15" s="3">
        <v>0</v>
      </c>
    </row>
    <row r="16" spans="1:18" x14ac:dyDescent="0.3">
      <c r="A16" s="1" t="s">
        <v>16</v>
      </c>
      <c r="B16" t="s">
        <v>17</v>
      </c>
      <c r="C16" s="3">
        <v>0</v>
      </c>
    </row>
    <row r="17" spans="1:18" x14ac:dyDescent="0.3">
      <c r="A17" s="1" t="s">
        <v>18</v>
      </c>
      <c r="B17" t="s">
        <v>19</v>
      </c>
      <c r="C17" s="3">
        <v>-1706473</v>
      </c>
    </row>
    <row r="18" spans="1:18" x14ac:dyDescent="0.3">
      <c r="A18" s="1" t="s">
        <v>20</v>
      </c>
      <c r="B18" t="s">
        <v>21</v>
      </c>
      <c r="C18" s="3">
        <v>0</v>
      </c>
    </row>
    <row r="19" spans="1:18" x14ac:dyDescent="0.3">
      <c r="A19" s="1" t="s">
        <v>22</v>
      </c>
      <c r="B19" t="s">
        <v>23</v>
      </c>
      <c r="C19" s="3">
        <v>-2039104</v>
      </c>
    </row>
    <row r="20" spans="1:18" x14ac:dyDescent="0.3">
      <c r="A20" s="1" t="s">
        <v>24</v>
      </c>
      <c r="B20" t="s">
        <v>25</v>
      </c>
      <c r="C20" s="3">
        <v>0</v>
      </c>
    </row>
    <row r="21" spans="1:18" x14ac:dyDescent="0.3">
      <c r="A21" s="1" t="s">
        <v>26</v>
      </c>
      <c r="B21" t="s">
        <v>27</v>
      </c>
      <c r="C21" s="3">
        <v>-2501101</v>
      </c>
    </row>
    <row r="22" spans="1:18" x14ac:dyDescent="0.3">
      <c r="A22" s="1" t="s">
        <v>28</v>
      </c>
      <c r="B22" t="s">
        <v>29</v>
      </c>
      <c r="C22" s="3">
        <v>-1809240</v>
      </c>
    </row>
    <row r="23" spans="1:18" x14ac:dyDescent="0.3">
      <c r="A23" s="1" t="s">
        <v>30</v>
      </c>
      <c r="B23" t="s">
        <v>31</v>
      </c>
      <c r="C23" s="3">
        <v>-711571</v>
      </c>
    </row>
    <row r="24" spans="1:18" x14ac:dyDescent="0.3">
      <c r="A24" s="1" t="s">
        <v>32</v>
      </c>
      <c r="B24" t="s">
        <v>33</v>
      </c>
      <c r="C24" s="4">
        <v>-213693</v>
      </c>
    </row>
    <row r="25" spans="1:18" x14ac:dyDescent="0.3">
      <c r="A25" s="2"/>
      <c r="C25" s="3">
        <f>SUM(C8:C24)</f>
        <v>-57528470</v>
      </c>
      <c r="G25" s="5">
        <v>-57086831</v>
      </c>
      <c r="I25" s="3">
        <f>+G25-C25</f>
        <v>441639</v>
      </c>
      <c r="L25" s="5">
        <v>-60231769</v>
      </c>
      <c r="O25" s="3">
        <f>+G25-L25</f>
        <v>3144938</v>
      </c>
      <c r="R25" s="5">
        <f>+C25-L25</f>
        <v>2703299</v>
      </c>
    </row>
    <row r="26" spans="1:18" x14ac:dyDescent="0.3">
      <c r="C26" s="3"/>
    </row>
    <row r="27" spans="1:18" x14ac:dyDescent="0.3">
      <c r="A27" s="1" t="s">
        <v>34</v>
      </c>
      <c r="B27" t="s">
        <v>35</v>
      </c>
      <c r="C27" s="3">
        <v>30730142</v>
      </c>
    </row>
    <row r="28" spans="1:18" x14ac:dyDescent="0.3">
      <c r="A28" s="1" t="s">
        <v>36</v>
      </c>
      <c r="B28" t="s">
        <v>37</v>
      </c>
      <c r="C28" s="3">
        <v>19523620</v>
      </c>
    </row>
    <row r="29" spans="1:18" x14ac:dyDescent="0.3">
      <c r="A29" s="1" t="s">
        <v>38</v>
      </c>
      <c r="B29" t="s">
        <v>39</v>
      </c>
      <c r="C29" s="3">
        <v>2039104</v>
      </c>
    </row>
    <row r="30" spans="1:18" x14ac:dyDescent="0.3">
      <c r="A30" s="1" t="s">
        <v>40</v>
      </c>
      <c r="B30" t="s">
        <v>41</v>
      </c>
      <c r="C30" s="3">
        <v>0</v>
      </c>
    </row>
    <row r="31" spans="1:18" x14ac:dyDescent="0.3">
      <c r="A31" s="1" t="s">
        <v>42</v>
      </c>
      <c r="B31" t="s">
        <v>43</v>
      </c>
      <c r="C31" s="3">
        <v>0</v>
      </c>
    </row>
    <row r="32" spans="1:18" x14ac:dyDescent="0.3">
      <c r="A32" s="1" t="s">
        <v>44</v>
      </c>
      <c r="B32" t="s">
        <v>45</v>
      </c>
      <c r="C32" s="3">
        <v>2501101</v>
      </c>
    </row>
    <row r="33" spans="1:18" x14ac:dyDescent="0.3">
      <c r="A33" s="1" t="s">
        <v>46</v>
      </c>
      <c r="B33" t="s">
        <v>47</v>
      </c>
      <c r="C33" s="3">
        <v>0</v>
      </c>
    </row>
    <row r="34" spans="1:18" x14ac:dyDescent="0.3">
      <c r="A34" s="1" t="s">
        <v>48</v>
      </c>
      <c r="B34" t="s">
        <v>49</v>
      </c>
      <c r="C34" s="3">
        <v>1809240</v>
      </c>
    </row>
    <row r="35" spans="1:18" x14ac:dyDescent="0.3">
      <c r="A35" s="1" t="s">
        <v>50</v>
      </c>
      <c r="B35" t="s">
        <v>51</v>
      </c>
      <c r="C35" s="3">
        <v>0</v>
      </c>
    </row>
    <row r="36" spans="1:18" x14ac:dyDescent="0.3">
      <c r="A36" s="1" t="s">
        <v>52</v>
      </c>
      <c r="B36" t="s">
        <v>53</v>
      </c>
      <c r="C36" s="3">
        <v>711571</v>
      </c>
    </row>
    <row r="37" spans="1:18" x14ac:dyDescent="0.3">
      <c r="A37" s="1" t="s">
        <v>54</v>
      </c>
      <c r="B37" t="s">
        <v>55</v>
      </c>
      <c r="C37" s="4">
        <v>213693</v>
      </c>
    </row>
    <row r="38" spans="1:18" x14ac:dyDescent="0.3">
      <c r="C38" s="3">
        <f>SUM(C27:C37)</f>
        <v>57528471</v>
      </c>
      <c r="G38" s="5">
        <v>57086831</v>
      </c>
      <c r="I38" s="3">
        <f>+G38-C38</f>
        <v>-441640</v>
      </c>
      <c r="L38" s="3">
        <v>60656114</v>
      </c>
      <c r="O38" s="3">
        <f>+G38-L38</f>
        <v>-3569283</v>
      </c>
      <c r="R38" s="5">
        <f>+C38-L38</f>
        <v>-3127643</v>
      </c>
    </row>
    <row r="39" spans="1:18" x14ac:dyDescent="0.3">
      <c r="C39" s="3"/>
      <c r="G39" s="5"/>
    </row>
    <row r="40" spans="1:18" x14ac:dyDescent="0.3">
      <c r="A40" s="6" t="s">
        <v>57</v>
      </c>
      <c r="C40" s="3"/>
      <c r="E40" s="3">
        <f>+C25+C38</f>
        <v>1</v>
      </c>
      <c r="G40" s="3">
        <f>+G25+G38</f>
        <v>0</v>
      </c>
      <c r="I40" s="3">
        <f>+I25+I38</f>
        <v>-1</v>
      </c>
      <c r="L40" s="3">
        <f>+L25+L38</f>
        <v>424345</v>
      </c>
      <c r="O40" s="3">
        <f>+O25+O38</f>
        <v>-424345</v>
      </c>
    </row>
    <row r="41" spans="1:18" x14ac:dyDescent="0.3">
      <c r="C41" s="3"/>
    </row>
    <row r="42" spans="1:18" x14ac:dyDescent="0.3">
      <c r="A42">
        <v>2015</v>
      </c>
      <c r="B42" t="s">
        <v>56</v>
      </c>
      <c r="C42" s="3"/>
    </row>
    <row r="43" spans="1:18" x14ac:dyDescent="0.3">
      <c r="C43" s="3"/>
    </row>
    <row r="44" spans="1:18" x14ac:dyDescent="0.3">
      <c r="A44" s="1" t="s">
        <v>0</v>
      </c>
      <c r="B44" t="s">
        <v>1</v>
      </c>
      <c r="C44" s="3">
        <v>-33225545</v>
      </c>
    </row>
    <row r="45" spans="1:18" x14ac:dyDescent="0.3">
      <c r="A45" s="1" t="s">
        <v>2</v>
      </c>
      <c r="B45" t="s">
        <v>3</v>
      </c>
      <c r="C45" s="3">
        <v>-5275789</v>
      </c>
    </row>
    <row r="46" spans="1:18" x14ac:dyDescent="0.3">
      <c r="A46" s="1" t="s">
        <v>4</v>
      </c>
      <c r="B46" t="s">
        <v>5</v>
      </c>
      <c r="C46" s="3">
        <v>0</v>
      </c>
    </row>
    <row r="47" spans="1:18" x14ac:dyDescent="0.3">
      <c r="A47" s="1" t="s">
        <v>6</v>
      </c>
      <c r="B47" t="s">
        <v>7</v>
      </c>
      <c r="C47" s="3">
        <v>0</v>
      </c>
    </row>
    <row r="48" spans="1:18" x14ac:dyDescent="0.3">
      <c r="A48" s="1" t="s">
        <v>8</v>
      </c>
      <c r="B48" t="s">
        <v>9</v>
      </c>
      <c r="C48" s="3">
        <v>-21615</v>
      </c>
    </row>
    <row r="49" spans="1:18" x14ac:dyDescent="0.3">
      <c r="A49" s="1" t="s">
        <v>10</v>
      </c>
      <c r="B49" t="s">
        <v>11</v>
      </c>
      <c r="C49" s="3">
        <v>167</v>
      </c>
    </row>
    <row r="50" spans="1:18" x14ac:dyDescent="0.3">
      <c r="A50" s="1" t="s">
        <v>12</v>
      </c>
      <c r="B50" t="s">
        <v>13</v>
      </c>
      <c r="C50" s="3">
        <v>-2649941</v>
      </c>
    </row>
    <row r="51" spans="1:18" x14ac:dyDescent="0.3">
      <c r="A51" s="1" t="s">
        <v>14</v>
      </c>
      <c r="B51" t="s">
        <v>15</v>
      </c>
      <c r="C51" s="3">
        <v>0</v>
      </c>
    </row>
    <row r="52" spans="1:18" x14ac:dyDescent="0.3">
      <c r="A52" s="1" t="s">
        <v>16</v>
      </c>
      <c r="B52" t="s">
        <v>17</v>
      </c>
      <c r="C52" s="3">
        <v>-99726</v>
      </c>
    </row>
    <row r="53" spans="1:18" x14ac:dyDescent="0.3">
      <c r="A53" s="1" t="s">
        <v>18</v>
      </c>
      <c r="B53" t="s">
        <v>19</v>
      </c>
      <c r="C53" s="3">
        <v>-3037404</v>
      </c>
    </row>
    <row r="54" spans="1:18" x14ac:dyDescent="0.3">
      <c r="A54" s="1" t="s">
        <v>20</v>
      </c>
      <c r="B54" t="s">
        <v>21</v>
      </c>
      <c r="C54" s="3">
        <v>0</v>
      </c>
    </row>
    <row r="55" spans="1:18" x14ac:dyDescent="0.3">
      <c r="A55" s="1" t="s">
        <v>22</v>
      </c>
      <c r="B55" t="s">
        <v>23</v>
      </c>
      <c r="C55" s="3">
        <v>-1689331</v>
      </c>
    </row>
    <row r="56" spans="1:18" x14ac:dyDescent="0.3">
      <c r="A56" s="1" t="s">
        <v>24</v>
      </c>
      <c r="B56" t="s">
        <v>25</v>
      </c>
      <c r="C56" s="3">
        <v>0</v>
      </c>
    </row>
    <row r="57" spans="1:18" x14ac:dyDescent="0.3">
      <c r="A57" s="1" t="s">
        <v>26</v>
      </c>
      <c r="B57" t="s">
        <v>27</v>
      </c>
      <c r="C57" s="3">
        <v>-2720046</v>
      </c>
    </row>
    <row r="58" spans="1:18" x14ac:dyDescent="0.3">
      <c r="A58" s="1" t="s">
        <v>28</v>
      </c>
      <c r="B58" t="s">
        <v>29</v>
      </c>
      <c r="C58" s="3">
        <v>-1736324</v>
      </c>
    </row>
    <row r="59" spans="1:18" x14ac:dyDescent="0.3">
      <c r="A59" s="1" t="s">
        <v>30</v>
      </c>
      <c r="B59" t="s">
        <v>31</v>
      </c>
      <c r="C59" s="3">
        <v>-719846</v>
      </c>
    </row>
    <row r="60" spans="1:18" x14ac:dyDescent="0.3">
      <c r="A60" s="1" t="s">
        <v>32</v>
      </c>
      <c r="B60" t="s">
        <v>33</v>
      </c>
      <c r="C60" s="4">
        <v>-212561</v>
      </c>
    </row>
    <row r="61" spans="1:18" x14ac:dyDescent="0.3">
      <c r="C61" s="3">
        <f>SUM(C44:C60)</f>
        <v>-51387961</v>
      </c>
      <c r="G61" s="5">
        <v>-51288234</v>
      </c>
      <c r="I61" s="3">
        <f>+G61-C61</f>
        <v>99727</v>
      </c>
      <c r="L61" s="5">
        <v>-55617317</v>
      </c>
      <c r="O61" s="3">
        <f>+G61-L61</f>
        <v>4329083</v>
      </c>
      <c r="R61" s="5">
        <f>+C61-L61</f>
        <v>4229356</v>
      </c>
    </row>
    <row r="62" spans="1:18" x14ac:dyDescent="0.3">
      <c r="C62" s="3"/>
    </row>
    <row r="63" spans="1:18" x14ac:dyDescent="0.3">
      <c r="A63" s="1" t="s">
        <v>34</v>
      </c>
      <c r="B63" t="s">
        <v>35</v>
      </c>
      <c r="C63" s="3">
        <v>29474151</v>
      </c>
    </row>
    <row r="64" spans="1:18" x14ac:dyDescent="0.3">
      <c r="A64" s="1" t="s">
        <v>36</v>
      </c>
      <c r="B64" t="s">
        <v>37</v>
      </c>
      <c r="C64" s="3">
        <v>14735976</v>
      </c>
    </row>
    <row r="65" spans="1:18" x14ac:dyDescent="0.3">
      <c r="A65" s="1" t="s">
        <v>38</v>
      </c>
      <c r="B65" t="s">
        <v>39</v>
      </c>
      <c r="C65" s="3">
        <v>1689331</v>
      </c>
    </row>
    <row r="66" spans="1:18" x14ac:dyDescent="0.3">
      <c r="A66" s="1" t="s">
        <v>40</v>
      </c>
      <c r="B66" t="s">
        <v>41</v>
      </c>
      <c r="C66" s="3">
        <v>0</v>
      </c>
    </row>
    <row r="67" spans="1:18" x14ac:dyDescent="0.3">
      <c r="A67" s="1" t="s">
        <v>42</v>
      </c>
      <c r="B67" t="s">
        <v>43</v>
      </c>
      <c r="C67" s="3">
        <v>0</v>
      </c>
    </row>
    <row r="68" spans="1:18" x14ac:dyDescent="0.3">
      <c r="A68" s="1" t="s">
        <v>44</v>
      </c>
      <c r="B68" t="s">
        <v>45</v>
      </c>
      <c r="C68" s="3">
        <v>2720046</v>
      </c>
    </row>
    <row r="69" spans="1:18" x14ac:dyDescent="0.3">
      <c r="A69" s="1" t="s">
        <v>46</v>
      </c>
      <c r="B69" t="s">
        <v>47</v>
      </c>
      <c r="C69" s="3">
        <v>0</v>
      </c>
    </row>
    <row r="70" spans="1:18" x14ac:dyDescent="0.3">
      <c r="A70" s="1" t="s">
        <v>48</v>
      </c>
      <c r="B70" t="s">
        <v>49</v>
      </c>
      <c r="C70" s="3">
        <v>1736324</v>
      </c>
    </row>
    <row r="71" spans="1:18" x14ac:dyDescent="0.3">
      <c r="A71" s="1" t="s">
        <v>50</v>
      </c>
      <c r="B71" t="s">
        <v>51</v>
      </c>
      <c r="C71" s="3">
        <v>0</v>
      </c>
    </row>
    <row r="72" spans="1:18" x14ac:dyDescent="0.3">
      <c r="A72" s="1" t="s">
        <v>52</v>
      </c>
      <c r="B72" t="s">
        <v>53</v>
      </c>
      <c r="C72" s="3">
        <v>719846</v>
      </c>
    </row>
    <row r="73" spans="1:18" x14ac:dyDescent="0.3">
      <c r="A73" s="1" t="s">
        <v>54</v>
      </c>
      <c r="B73" t="s">
        <v>55</v>
      </c>
      <c r="C73" s="4">
        <v>212561</v>
      </c>
    </row>
    <row r="74" spans="1:18" x14ac:dyDescent="0.3">
      <c r="C74" s="3">
        <f>SUM(C63:C73)</f>
        <v>51288235</v>
      </c>
      <c r="G74" s="5">
        <v>51288234</v>
      </c>
      <c r="I74" s="3">
        <f>+G74-C74</f>
        <v>-1</v>
      </c>
      <c r="L74" s="3">
        <v>53632762</v>
      </c>
      <c r="O74" s="3">
        <f>+G74-L74</f>
        <v>-2344528</v>
      </c>
      <c r="R74" s="5">
        <f>+C74-L74</f>
        <v>-2344527</v>
      </c>
    </row>
    <row r="75" spans="1:18" x14ac:dyDescent="0.3">
      <c r="C75" s="3"/>
      <c r="G75" s="5"/>
    </row>
    <row r="76" spans="1:18" x14ac:dyDescent="0.3">
      <c r="A76" s="6" t="s">
        <v>57</v>
      </c>
      <c r="C76" s="3"/>
      <c r="E76" s="3">
        <f>+C74+C61</f>
        <v>-99726</v>
      </c>
      <c r="G76" s="3">
        <f>+G61+G74</f>
        <v>0</v>
      </c>
      <c r="I76" s="3">
        <f>+I61+I74</f>
        <v>99726</v>
      </c>
      <c r="L76" s="3">
        <f>+L61+L74</f>
        <v>-1984555</v>
      </c>
      <c r="O76" s="3">
        <f>+O61+O74</f>
        <v>1984555</v>
      </c>
    </row>
    <row r="77" spans="1:18" x14ac:dyDescent="0.3">
      <c r="C77" s="3"/>
    </row>
    <row r="78" spans="1:18" x14ac:dyDescent="0.3">
      <c r="A78">
        <v>2014</v>
      </c>
      <c r="B78" t="s">
        <v>56</v>
      </c>
      <c r="C78" s="3"/>
    </row>
    <row r="79" spans="1:18" x14ac:dyDescent="0.3">
      <c r="C79" s="3"/>
    </row>
    <row r="80" spans="1:18" x14ac:dyDescent="0.3">
      <c r="A80" s="1" t="s">
        <v>0</v>
      </c>
      <c r="B80" t="s">
        <v>1</v>
      </c>
      <c r="C80" s="3">
        <v>-26731062</v>
      </c>
    </row>
    <row r="81" spans="1:3" x14ac:dyDescent="0.3">
      <c r="A81" s="1" t="s">
        <v>2</v>
      </c>
      <c r="B81" t="s">
        <v>3</v>
      </c>
      <c r="C81" s="3">
        <v>-5163321</v>
      </c>
    </row>
    <row r="82" spans="1:3" x14ac:dyDescent="0.3">
      <c r="A82" s="1" t="s">
        <v>4</v>
      </c>
      <c r="B82" t="s">
        <v>5</v>
      </c>
      <c r="C82" s="3">
        <v>0</v>
      </c>
    </row>
    <row r="83" spans="1:3" x14ac:dyDescent="0.3">
      <c r="A83" s="1" t="s">
        <v>6</v>
      </c>
      <c r="B83" t="s">
        <v>7</v>
      </c>
      <c r="C83" s="3">
        <v>0</v>
      </c>
    </row>
    <row r="84" spans="1:3" x14ac:dyDescent="0.3">
      <c r="A84" s="1" t="s">
        <v>8</v>
      </c>
      <c r="B84" t="s">
        <v>9</v>
      </c>
      <c r="C84" s="3">
        <v>-98298</v>
      </c>
    </row>
    <row r="85" spans="1:3" x14ac:dyDescent="0.3">
      <c r="A85" s="1" t="s">
        <v>10</v>
      </c>
      <c r="B85" t="s">
        <v>11</v>
      </c>
      <c r="C85" s="3">
        <v>-975</v>
      </c>
    </row>
    <row r="86" spans="1:3" x14ac:dyDescent="0.3">
      <c r="A86" s="1" t="s">
        <v>12</v>
      </c>
      <c r="B86" t="s">
        <v>13</v>
      </c>
      <c r="C86" s="3">
        <v>-4163021</v>
      </c>
    </row>
    <row r="87" spans="1:3" x14ac:dyDescent="0.3">
      <c r="A87" s="1" t="s">
        <v>14</v>
      </c>
      <c r="B87" t="s">
        <v>15</v>
      </c>
      <c r="C87" s="3">
        <v>0</v>
      </c>
    </row>
    <row r="88" spans="1:3" x14ac:dyDescent="0.3">
      <c r="A88" s="1" t="s">
        <v>16</v>
      </c>
      <c r="B88" t="s">
        <v>17</v>
      </c>
      <c r="C88" s="3">
        <v>-79131</v>
      </c>
    </row>
    <row r="89" spans="1:3" x14ac:dyDescent="0.3">
      <c r="A89" s="1" t="s">
        <v>18</v>
      </c>
      <c r="B89" t="s">
        <v>19</v>
      </c>
      <c r="C89" s="3">
        <v>-3845854</v>
      </c>
    </row>
    <row r="90" spans="1:3" x14ac:dyDescent="0.3">
      <c r="A90" s="1" t="s">
        <v>20</v>
      </c>
      <c r="B90" t="s">
        <v>21</v>
      </c>
      <c r="C90" s="3">
        <v>0</v>
      </c>
    </row>
    <row r="91" spans="1:3" x14ac:dyDescent="0.3">
      <c r="A91" s="1" t="s">
        <v>22</v>
      </c>
      <c r="B91" t="s">
        <v>23</v>
      </c>
      <c r="C91" s="3">
        <v>-2258192</v>
      </c>
    </row>
    <row r="92" spans="1:3" x14ac:dyDescent="0.3">
      <c r="A92" s="1" t="s">
        <v>24</v>
      </c>
      <c r="B92" t="s">
        <v>25</v>
      </c>
      <c r="C92" s="3">
        <v>0</v>
      </c>
    </row>
    <row r="93" spans="1:3" x14ac:dyDescent="0.3">
      <c r="A93" s="1" t="s">
        <v>26</v>
      </c>
      <c r="B93" t="s">
        <v>27</v>
      </c>
      <c r="C93" s="3">
        <v>-2762792</v>
      </c>
    </row>
    <row r="94" spans="1:3" x14ac:dyDescent="0.3">
      <c r="A94" s="1" t="s">
        <v>28</v>
      </c>
      <c r="B94" t="s">
        <v>29</v>
      </c>
      <c r="C94" s="3">
        <v>-1515637</v>
      </c>
    </row>
    <row r="95" spans="1:3" x14ac:dyDescent="0.3">
      <c r="A95" s="1" t="s">
        <v>30</v>
      </c>
      <c r="B95" t="s">
        <v>31</v>
      </c>
      <c r="C95" s="3">
        <v>-745456</v>
      </c>
    </row>
    <row r="96" spans="1:3" x14ac:dyDescent="0.3">
      <c r="A96" s="1" t="s">
        <v>32</v>
      </c>
      <c r="B96" t="s">
        <v>33</v>
      </c>
      <c r="C96" s="4">
        <v>-212573</v>
      </c>
    </row>
    <row r="97" spans="1:18" x14ac:dyDescent="0.3">
      <c r="C97" s="3">
        <f>SUM(C80:C96)</f>
        <v>-47576312</v>
      </c>
      <c r="G97" s="5">
        <v>-47497179</v>
      </c>
      <c r="I97" s="3">
        <f>+G97-C97</f>
        <v>79133</v>
      </c>
      <c r="L97" s="5">
        <v>-47497179</v>
      </c>
      <c r="O97" s="3">
        <f>+G97-L97</f>
        <v>0</v>
      </c>
      <c r="R97" s="5">
        <f>+C97-L97</f>
        <v>-79133</v>
      </c>
    </row>
    <row r="98" spans="1:18" x14ac:dyDescent="0.3">
      <c r="C98" s="3"/>
    </row>
    <row r="99" spans="1:18" x14ac:dyDescent="0.3">
      <c r="A99" s="1" t="s">
        <v>34</v>
      </c>
      <c r="B99" t="s">
        <v>35</v>
      </c>
      <c r="C99" s="3">
        <v>40002529</v>
      </c>
    </row>
    <row r="100" spans="1:18" x14ac:dyDescent="0.3">
      <c r="A100" s="1" t="s">
        <v>36</v>
      </c>
      <c r="B100" t="s">
        <v>37</v>
      </c>
      <c r="C100" s="3">
        <v>0</v>
      </c>
    </row>
    <row r="101" spans="1:18" x14ac:dyDescent="0.3">
      <c r="A101" s="1" t="s">
        <v>38</v>
      </c>
      <c r="B101" t="s">
        <v>39</v>
      </c>
      <c r="C101" s="3">
        <v>2258192</v>
      </c>
    </row>
    <row r="102" spans="1:18" x14ac:dyDescent="0.3">
      <c r="A102" s="1" t="s">
        <v>40</v>
      </c>
      <c r="B102" t="s">
        <v>41</v>
      </c>
      <c r="C102" s="3">
        <v>0</v>
      </c>
    </row>
    <row r="103" spans="1:18" x14ac:dyDescent="0.3">
      <c r="A103" s="1" t="s">
        <v>42</v>
      </c>
      <c r="B103" t="s">
        <v>43</v>
      </c>
      <c r="C103" s="3">
        <v>0</v>
      </c>
    </row>
    <row r="104" spans="1:18" x14ac:dyDescent="0.3">
      <c r="A104" s="1" t="s">
        <v>44</v>
      </c>
      <c r="B104" t="s">
        <v>45</v>
      </c>
      <c r="C104" s="3">
        <v>2762792</v>
      </c>
    </row>
    <row r="105" spans="1:18" x14ac:dyDescent="0.3">
      <c r="A105" s="1" t="s">
        <v>46</v>
      </c>
      <c r="B105" t="s">
        <v>47</v>
      </c>
      <c r="C105" s="3">
        <v>0</v>
      </c>
    </row>
    <row r="106" spans="1:18" x14ac:dyDescent="0.3">
      <c r="A106" s="1" t="s">
        <v>48</v>
      </c>
      <c r="B106" t="s">
        <v>49</v>
      </c>
      <c r="C106" s="3">
        <v>1515637</v>
      </c>
    </row>
    <row r="107" spans="1:18" x14ac:dyDescent="0.3">
      <c r="A107" s="1" t="s">
        <v>50</v>
      </c>
      <c r="B107" t="s">
        <v>51</v>
      </c>
      <c r="C107" s="3">
        <v>0</v>
      </c>
    </row>
    <row r="108" spans="1:18" x14ac:dyDescent="0.3">
      <c r="A108" s="1" t="s">
        <v>52</v>
      </c>
      <c r="B108" t="s">
        <v>53</v>
      </c>
      <c r="C108" s="3">
        <v>745456</v>
      </c>
    </row>
    <row r="109" spans="1:18" x14ac:dyDescent="0.3">
      <c r="A109" s="1" t="s">
        <v>54</v>
      </c>
      <c r="B109" t="s">
        <v>55</v>
      </c>
      <c r="C109" s="4">
        <v>212573</v>
      </c>
    </row>
    <row r="110" spans="1:18" x14ac:dyDescent="0.3">
      <c r="C110" s="3">
        <f>SUM(C99:C109)</f>
        <v>47497179</v>
      </c>
      <c r="G110" s="5">
        <v>47497179</v>
      </c>
      <c r="I110" s="3">
        <f>+G110-C110</f>
        <v>0</v>
      </c>
      <c r="L110" s="3">
        <v>47497179</v>
      </c>
      <c r="O110" s="3">
        <f>+G110-L110</f>
        <v>0</v>
      </c>
      <c r="R110" s="5">
        <f>+C110-L110</f>
        <v>0</v>
      </c>
    </row>
    <row r="111" spans="1:18" x14ac:dyDescent="0.3">
      <c r="C111" s="3"/>
      <c r="G111" s="5"/>
    </row>
    <row r="112" spans="1:18" x14ac:dyDescent="0.3">
      <c r="A112" s="6" t="s">
        <v>57</v>
      </c>
      <c r="C112" s="3"/>
      <c r="E112" s="3">
        <f>+C110+C97</f>
        <v>-79133</v>
      </c>
      <c r="G112" s="3">
        <f>+G110+G97</f>
        <v>0</v>
      </c>
      <c r="I112" s="3">
        <f>+I110+I97</f>
        <v>79133</v>
      </c>
      <c r="L112" s="3">
        <f>+L110+L97</f>
        <v>0</v>
      </c>
      <c r="O112" s="3">
        <f>+O110+O97</f>
        <v>0</v>
      </c>
    </row>
    <row r="113" spans="1:3" x14ac:dyDescent="0.3">
      <c r="C113" s="3"/>
    </row>
    <row r="114" spans="1:3" x14ac:dyDescent="0.3">
      <c r="A114">
        <v>2013</v>
      </c>
      <c r="B114" t="s">
        <v>56</v>
      </c>
      <c r="C114" s="3"/>
    </row>
    <row r="115" spans="1:3" x14ac:dyDescent="0.3">
      <c r="C115" s="3"/>
    </row>
    <row r="116" spans="1:3" x14ac:dyDescent="0.3">
      <c r="A116" s="1" t="s">
        <v>0</v>
      </c>
      <c r="B116" t="s">
        <v>1</v>
      </c>
      <c r="C116" s="3">
        <v>-27264515</v>
      </c>
    </row>
    <row r="117" spans="1:3" x14ac:dyDescent="0.3">
      <c r="A117" s="1" t="s">
        <v>2</v>
      </c>
      <c r="B117" t="s">
        <v>3</v>
      </c>
      <c r="C117" s="3">
        <v>-4720903</v>
      </c>
    </row>
    <row r="118" spans="1:3" x14ac:dyDescent="0.3">
      <c r="A118" s="1" t="s">
        <v>4</v>
      </c>
      <c r="B118" t="s">
        <v>5</v>
      </c>
      <c r="C118" s="3">
        <v>0</v>
      </c>
    </row>
    <row r="119" spans="1:3" x14ac:dyDescent="0.3">
      <c r="A119" s="1" t="s">
        <v>6</v>
      </c>
      <c r="B119" t="s">
        <v>7</v>
      </c>
      <c r="C119" s="3">
        <v>0</v>
      </c>
    </row>
    <row r="120" spans="1:3" x14ac:dyDescent="0.3">
      <c r="A120" s="1" t="s">
        <v>8</v>
      </c>
      <c r="B120" t="s">
        <v>9</v>
      </c>
      <c r="C120" s="3">
        <v>-71942</v>
      </c>
    </row>
    <row r="121" spans="1:3" x14ac:dyDescent="0.3">
      <c r="A121" s="1" t="s">
        <v>10</v>
      </c>
      <c r="B121" t="s">
        <v>11</v>
      </c>
      <c r="C121" s="3">
        <v>-1088</v>
      </c>
    </row>
    <row r="122" spans="1:3" x14ac:dyDescent="0.3">
      <c r="A122" s="1" t="s">
        <v>12</v>
      </c>
      <c r="B122" t="s">
        <v>13</v>
      </c>
      <c r="C122" s="3">
        <v>-3261751</v>
      </c>
    </row>
    <row r="123" spans="1:3" x14ac:dyDescent="0.3">
      <c r="A123" s="1" t="s">
        <v>14</v>
      </c>
      <c r="B123" t="s">
        <v>15</v>
      </c>
      <c r="C123" s="3">
        <v>0</v>
      </c>
    </row>
    <row r="124" spans="1:3" x14ac:dyDescent="0.3">
      <c r="A124" s="1" t="s">
        <v>16</v>
      </c>
      <c r="B124" t="s">
        <v>17</v>
      </c>
      <c r="C124" s="3">
        <v>-6837</v>
      </c>
    </row>
    <row r="125" spans="1:3" x14ac:dyDescent="0.3">
      <c r="A125" s="1" t="s">
        <v>18</v>
      </c>
      <c r="B125" t="s">
        <v>19</v>
      </c>
      <c r="C125" s="3">
        <v>-2781822</v>
      </c>
    </row>
    <row r="126" spans="1:3" x14ac:dyDescent="0.3">
      <c r="A126" s="1" t="s">
        <v>20</v>
      </c>
      <c r="B126" t="s">
        <v>21</v>
      </c>
      <c r="C126" s="3">
        <v>0</v>
      </c>
    </row>
    <row r="127" spans="1:3" x14ac:dyDescent="0.3">
      <c r="A127" s="1" t="s">
        <v>22</v>
      </c>
      <c r="B127" t="s">
        <v>23</v>
      </c>
      <c r="C127" s="3">
        <v>-2428811</v>
      </c>
    </row>
    <row r="128" spans="1:3" x14ac:dyDescent="0.3">
      <c r="A128" s="1" t="s">
        <v>24</v>
      </c>
      <c r="B128" t="s">
        <v>25</v>
      </c>
      <c r="C128" s="3">
        <v>0</v>
      </c>
    </row>
    <row r="129" spans="1:18" x14ac:dyDescent="0.3">
      <c r="A129" s="1" t="s">
        <v>26</v>
      </c>
      <c r="B129" t="s">
        <v>27</v>
      </c>
      <c r="C129" s="3">
        <v>-2606398</v>
      </c>
    </row>
    <row r="130" spans="1:18" x14ac:dyDescent="0.3">
      <c r="A130" s="1" t="s">
        <v>28</v>
      </c>
      <c r="B130" t="s">
        <v>29</v>
      </c>
      <c r="C130" s="3">
        <v>-950595</v>
      </c>
    </row>
    <row r="131" spans="1:18" x14ac:dyDescent="0.3">
      <c r="A131" s="1" t="s">
        <v>30</v>
      </c>
      <c r="B131" t="s">
        <v>31</v>
      </c>
      <c r="C131" s="3">
        <v>-644641</v>
      </c>
    </row>
    <row r="132" spans="1:18" x14ac:dyDescent="0.3">
      <c r="A132" s="1" t="s">
        <v>32</v>
      </c>
      <c r="B132" t="s">
        <v>33</v>
      </c>
      <c r="C132" s="4">
        <v>-142588</v>
      </c>
    </row>
    <row r="133" spans="1:18" x14ac:dyDescent="0.3">
      <c r="C133" s="3">
        <f>SUM(C116:C132)</f>
        <v>-44881891</v>
      </c>
      <c r="G133" s="5">
        <v>-44875052</v>
      </c>
      <c r="I133" s="3">
        <f>+G133-C133</f>
        <v>6839</v>
      </c>
      <c r="L133" s="5">
        <v>-44875052</v>
      </c>
      <c r="O133" s="3">
        <f>+G133-L133</f>
        <v>0</v>
      </c>
      <c r="R133" s="5">
        <f>+C133-L133</f>
        <v>-6839</v>
      </c>
    </row>
    <row r="134" spans="1:18" x14ac:dyDescent="0.3">
      <c r="C134" s="3"/>
    </row>
    <row r="135" spans="1:18" x14ac:dyDescent="0.3">
      <c r="A135" s="1" t="s">
        <v>34</v>
      </c>
      <c r="B135" t="s">
        <v>35</v>
      </c>
      <c r="C135" s="3">
        <v>38102019</v>
      </c>
    </row>
    <row r="136" spans="1:18" x14ac:dyDescent="0.3">
      <c r="A136" s="1" t="s">
        <v>36</v>
      </c>
      <c r="B136" t="s">
        <v>37</v>
      </c>
      <c r="C136" s="3">
        <v>0</v>
      </c>
    </row>
    <row r="137" spans="1:18" x14ac:dyDescent="0.3">
      <c r="A137" s="1" t="s">
        <v>38</v>
      </c>
      <c r="B137" t="s">
        <v>39</v>
      </c>
      <c r="C137" s="3">
        <v>2428811</v>
      </c>
    </row>
    <row r="138" spans="1:18" x14ac:dyDescent="0.3">
      <c r="A138" s="1" t="s">
        <v>40</v>
      </c>
      <c r="B138" t="s">
        <v>41</v>
      </c>
      <c r="C138" s="3">
        <v>0</v>
      </c>
    </row>
    <row r="139" spans="1:18" x14ac:dyDescent="0.3">
      <c r="A139" s="1" t="s">
        <v>42</v>
      </c>
      <c r="B139" t="s">
        <v>43</v>
      </c>
      <c r="C139" s="3">
        <v>0</v>
      </c>
    </row>
    <row r="140" spans="1:18" x14ac:dyDescent="0.3">
      <c r="A140" s="1" t="s">
        <v>44</v>
      </c>
      <c r="B140" t="s">
        <v>45</v>
      </c>
      <c r="C140" s="3">
        <v>2606398</v>
      </c>
    </row>
    <row r="141" spans="1:18" x14ac:dyDescent="0.3">
      <c r="A141" s="1" t="s">
        <v>46</v>
      </c>
      <c r="B141" t="s">
        <v>47</v>
      </c>
      <c r="C141" s="3">
        <v>0</v>
      </c>
    </row>
    <row r="142" spans="1:18" x14ac:dyDescent="0.3">
      <c r="A142" s="1" t="s">
        <v>48</v>
      </c>
      <c r="B142" t="s">
        <v>49</v>
      </c>
      <c r="C142" s="3">
        <v>950595</v>
      </c>
    </row>
    <row r="143" spans="1:18" x14ac:dyDescent="0.3">
      <c r="A143" s="1" t="s">
        <v>50</v>
      </c>
      <c r="B143" t="s">
        <v>51</v>
      </c>
      <c r="C143" s="3">
        <v>0</v>
      </c>
    </row>
    <row r="144" spans="1:18" x14ac:dyDescent="0.3">
      <c r="A144" s="1" t="s">
        <v>52</v>
      </c>
      <c r="B144" t="s">
        <v>53</v>
      </c>
      <c r="C144" s="3">
        <v>644641</v>
      </c>
    </row>
    <row r="145" spans="1:18" x14ac:dyDescent="0.3">
      <c r="A145" s="1" t="s">
        <v>54</v>
      </c>
      <c r="B145" t="s">
        <v>55</v>
      </c>
      <c r="C145" s="4">
        <v>142588</v>
      </c>
    </row>
    <row r="146" spans="1:18" x14ac:dyDescent="0.3">
      <c r="C146" s="3">
        <f>SUM(C135:C145)</f>
        <v>44875052</v>
      </c>
      <c r="G146" s="5">
        <v>44875052</v>
      </c>
      <c r="I146" s="3">
        <f>+G146-C146</f>
        <v>0</v>
      </c>
      <c r="L146" s="3">
        <v>44875052</v>
      </c>
      <c r="O146" s="3">
        <f>+G146-L146</f>
        <v>0</v>
      </c>
      <c r="R146" s="5">
        <f>+C146-L146</f>
        <v>0</v>
      </c>
    </row>
    <row r="147" spans="1:18" x14ac:dyDescent="0.3">
      <c r="C147" s="3"/>
    </row>
    <row r="148" spans="1:18" x14ac:dyDescent="0.3">
      <c r="A148" s="6" t="s">
        <v>57</v>
      </c>
      <c r="E148" s="3">
        <f>+C146+C133</f>
        <v>-6839</v>
      </c>
      <c r="G148" s="3">
        <f>+G146+G133</f>
        <v>0</v>
      </c>
      <c r="I148" s="3">
        <f>+I146+I133</f>
        <v>6839</v>
      </c>
      <c r="L148" s="3">
        <f>+L146+L133</f>
        <v>0</v>
      </c>
      <c r="O148" s="3">
        <f>+O146+O133</f>
        <v>0</v>
      </c>
    </row>
  </sheetData>
  <pageMargins left="0.7" right="0.7" top="0.75" bottom="0.75" header="0.3" footer="0.3"/>
  <pageSetup scale="62" fitToHeight="0" orientation="landscape" r:id="rId1"/>
  <rowBreaks count="3" manualBreakCount="3">
    <brk id="41" max="9" man="1"/>
    <brk id="77" max="9" man="1"/>
    <brk id="1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O'Connell</dc:creator>
  <cp:lastModifiedBy>Fiona O'Connell</cp:lastModifiedBy>
  <cp:lastPrinted>2018-02-16T19:52:04Z</cp:lastPrinted>
  <dcterms:created xsi:type="dcterms:W3CDTF">2018-02-08T22:18:59Z</dcterms:created>
  <dcterms:modified xsi:type="dcterms:W3CDTF">2018-02-16T19:52:08Z</dcterms:modified>
</cp:coreProperties>
</file>