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252" windowWidth="16608" windowHeight="6168" tabRatio="823" activeTab="3"/>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1'!$B$140:$B$358</definedName>
  </definedNames>
  <calcPr calcId="145621"/>
</workbook>
</file>

<file path=xl/calcChain.xml><?xml version="1.0" encoding="utf-8"?>
<calcChain xmlns="http://schemas.openxmlformats.org/spreadsheetml/2006/main">
  <c r="Z16" i="99" l="1"/>
  <c r="Z17" i="99"/>
  <c r="Z18" i="99"/>
  <c r="Z19" i="99"/>
  <c r="Z20" i="99"/>
  <c r="Z21" i="99"/>
  <c r="Z22" i="99"/>
  <c r="Z23" i="99"/>
  <c r="Z24" i="99"/>
  <c r="Z25" i="99"/>
  <c r="Z26" i="99"/>
  <c r="Z27" i="99"/>
  <c r="Z28" i="99"/>
  <c r="Z29" i="99"/>
  <c r="Z30" i="99"/>
  <c r="Z31" i="99"/>
  <c r="Z32" i="99"/>
  <c r="Z33" i="99"/>
  <c r="J16" i="2" l="1"/>
  <c r="J15" i="2"/>
  <c r="J14" i="2"/>
  <c r="J13" i="2"/>
  <c r="J12" i="2"/>
  <c r="J11" i="2"/>
  <c r="C9" i="108"/>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Y80" i="108" s="1"/>
  <c r="Y82" i="108" s="1"/>
  <c r="X47" i="108"/>
  <c r="W47" i="108"/>
  <c r="V47" i="108"/>
  <c r="U47" i="108"/>
  <c r="U80" i="108" s="1"/>
  <c r="U82" i="108" s="1"/>
  <c r="T47" i="108"/>
  <c r="S47" i="108"/>
  <c r="R47" i="108"/>
  <c r="Q47" i="108"/>
  <c r="Q80" i="108" s="1"/>
  <c r="Q82"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P80" i="108" l="1"/>
  <c r="T80" i="108"/>
  <c r="X80" i="108"/>
  <c r="O80" i="108"/>
  <c r="O82" i="108" s="1"/>
  <c r="Z47" i="108"/>
  <c r="W80" i="108"/>
  <c r="W82" i="108" s="1"/>
  <c r="S80" i="108"/>
  <c r="S82" i="108" s="1"/>
  <c r="Z58" i="108"/>
  <c r="Z80" i="108" s="1"/>
  <c r="K8" i="2" s="1"/>
  <c r="N80" i="108"/>
  <c r="R80" i="108"/>
  <c r="V80" i="108"/>
  <c r="AA80" i="108"/>
  <c r="K6" i="2" s="1"/>
  <c r="C9" i="107"/>
  <c r="Z78" i="107"/>
  <c r="AA76" i="107"/>
  <c r="Z76" i="107"/>
  <c r="O76" i="107"/>
  <c r="N76" i="107"/>
  <c r="AA58" i="107"/>
  <c r="Y58" i="107"/>
  <c r="X58" i="107"/>
  <c r="X80" i="107" s="1"/>
  <c r="W58" i="107"/>
  <c r="V58" i="107"/>
  <c r="U58" i="107"/>
  <c r="T58" i="107"/>
  <c r="T80" i="107" s="1"/>
  <c r="S58" i="107"/>
  <c r="R58" i="107"/>
  <c r="Q58" i="107"/>
  <c r="P58" i="107"/>
  <c r="P80" i="107" s="1"/>
  <c r="O58" i="107"/>
  <c r="N58" i="107"/>
  <c r="Z57" i="107"/>
  <c r="Z56" i="107"/>
  <c r="Z55" i="107"/>
  <c r="Z54" i="107"/>
  <c r="Z53" i="107"/>
  <c r="Z52" i="107"/>
  <c r="Z51" i="107"/>
  <c r="Z50" i="107"/>
  <c r="Z49" i="107"/>
  <c r="AA47" i="107"/>
  <c r="Y47" i="107"/>
  <c r="X47" i="107"/>
  <c r="W47" i="107"/>
  <c r="W80" i="107" s="1"/>
  <c r="W82" i="107" s="1"/>
  <c r="V47" i="107"/>
  <c r="U47" i="107"/>
  <c r="T47" i="107"/>
  <c r="S47" i="107"/>
  <c r="S80" i="107" s="1"/>
  <c r="S82" i="107" s="1"/>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s="1"/>
  <c r="W82" i="106" s="1"/>
  <c r="V47" i="106"/>
  <c r="V80" i="106" s="1"/>
  <c r="U47" i="106"/>
  <c r="T47" i="106"/>
  <c r="S47" i="106"/>
  <c r="S80" i="106" s="1"/>
  <c r="S82" i="106" s="1"/>
  <c r="R47" i="106"/>
  <c r="R80" i="106" s="1"/>
  <c r="Q47" i="106"/>
  <c r="P47" i="106"/>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X80" i="105" s="1"/>
  <c r="W58" i="105"/>
  <c r="V58" i="105"/>
  <c r="U58" i="105"/>
  <c r="T58" i="105"/>
  <c r="T80" i="105" s="1"/>
  <c r="S58" i="105"/>
  <c r="R58" i="105"/>
  <c r="Q58" i="105"/>
  <c r="P58" i="105"/>
  <c r="P80" i="105" s="1"/>
  <c r="O58" i="105"/>
  <c r="N58" i="105"/>
  <c r="Z57" i="105"/>
  <c r="Z56" i="105"/>
  <c r="Z55" i="105"/>
  <c r="Z54" i="105"/>
  <c r="Z53" i="105"/>
  <c r="Z52" i="105"/>
  <c r="Z51" i="105"/>
  <c r="Z50" i="105"/>
  <c r="Z49" i="105"/>
  <c r="AA47" i="105"/>
  <c r="Y47" i="105"/>
  <c r="X47" i="105"/>
  <c r="W47" i="105"/>
  <c r="W80" i="105" s="1"/>
  <c r="W82" i="105" s="1"/>
  <c r="V47" i="105"/>
  <c r="U47" i="105"/>
  <c r="T47" i="105"/>
  <c r="S47" i="105"/>
  <c r="S80" i="105" s="1"/>
  <c r="S82" i="105" s="1"/>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X80" i="103" s="1"/>
  <c r="W58" i="103"/>
  <c r="V58" i="103"/>
  <c r="U58" i="103"/>
  <c r="T58" i="103"/>
  <c r="T80" i="103" s="1"/>
  <c r="S58" i="103"/>
  <c r="R58" i="103"/>
  <c r="Q58" i="103"/>
  <c r="P58" i="103"/>
  <c r="P80" i="103" s="1"/>
  <c r="O58" i="103"/>
  <c r="N58" i="103"/>
  <c r="Z57" i="103"/>
  <c r="Z56" i="103"/>
  <c r="Z55" i="103"/>
  <c r="Z54" i="103"/>
  <c r="Z53" i="103"/>
  <c r="Z52" i="103"/>
  <c r="Z51" i="103"/>
  <c r="Z50" i="103"/>
  <c r="Z49" i="103"/>
  <c r="AA47" i="103"/>
  <c r="Y47" i="103"/>
  <c r="X47" i="103"/>
  <c r="W47" i="103"/>
  <c r="W80" i="103" s="1"/>
  <c r="W82" i="103" s="1"/>
  <c r="V47" i="103"/>
  <c r="U47" i="103"/>
  <c r="T47" i="103"/>
  <c r="S47" i="103"/>
  <c r="S80" i="103" s="1"/>
  <c r="S82" i="103" s="1"/>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s="1"/>
  <c r="V47" i="102"/>
  <c r="U47" i="102"/>
  <c r="T47" i="102"/>
  <c r="S47" i="102"/>
  <c r="S80" i="102" s="1"/>
  <c r="S82" i="102" s="1"/>
  <c r="R47" i="102"/>
  <c r="Q47" i="102"/>
  <c r="P47" i="102"/>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s="1"/>
  <c r="W82" i="101" s="1"/>
  <c r="V47" i="101"/>
  <c r="V80" i="101" s="1"/>
  <c r="U47" i="101"/>
  <c r="T47" i="101"/>
  <c r="S47" i="101"/>
  <c r="S80" i="101" s="1"/>
  <c r="S82" i="101" s="1"/>
  <c r="R47" i="101"/>
  <c r="R80" i="101" s="1"/>
  <c r="Q47" i="101"/>
  <c r="P47" i="10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X80" i="100" s="1"/>
  <c r="W58" i="100"/>
  <c r="V58" i="100"/>
  <c r="U58" i="100"/>
  <c r="T58" i="100"/>
  <c r="T80" i="100" s="1"/>
  <c r="S58" i="100"/>
  <c r="R58" i="100"/>
  <c r="Q58" i="100"/>
  <c r="P58" i="100"/>
  <c r="P80" i="100" s="1"/>
  <c r="O58" i="100"/>
  <c r="N58" i="100"/>
  <c r="Z57" i="100"/>
  <c r="Z56" i="100"/>
  <c r="Z55" i="100"/>
  <c r="Z54" i="100"/>
  <c r="Z53" i="100"/>
  <c r="Z52" i="100"/>
  <c r="Z51" i="100"/>
  <c r="Z50" i="100"/>
  <c r="Z49" i="100"/>
  <c r="AA47" i="100"/>
  <c r="Y47" i="100"/>
  <c r="X47" i="100"/>
  <c r="W47" i="100"/>
  <c r="W80" i="100" s="1"/>
  <c r="W82" i="100" s="1"/>
  <c r="V47" i="100"/>
  <c r="U47" i="100"/>
  <c r="T47" i="100"/>
  <c r="S47" i="100"/>
  <c r="S80" i="100" s="1"/>
  <c r="S82" i="100" s="1"/>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W80" i="99" s="1"/>
  <c r="W82" i="99" s="1"/>
  <c r="V47" i="99"/>
  <c r="U47" i="99"/>
  <c r="T47" i="99"/>
  <c r="S47" i="99"/>
  <c r="S80" i="99" s="1"/>
  <c r="S82" i="99" s="1"/>
  <c r="R47" i="99"/>
  <c r="Q47" i="99"/>
  <c r="P47" i="99"/>
  <c r="O47" i="99"/>
  <c r="N47" i="99"/>
  <c r="Z46" i="99"/>
  <c r="Z45" i="99"/>
  <c r="Z44" i="99"/>
  <c r="Z43" i="99"/>
  <c r="Z42" i="99"/>
  <c r="Z41" i="99"/>
  <c r="Z40" i="99"/>
  <c r="Z39" i="99"/>
  <c r="Z38" i="99"/>
  <c r="Z37" i="99"/>
  <c r="Z36" i="99"/>
  <c r="Z35" i="99"/>
  <c r="Z34" i="99"/>
  <c r="Z35" i="61"/>
  <c r="Z36" i="61"/>
  <c r="Z37" i="61"/>
  <c r="Z38" i="61"/>
  <c r="Z39" i="61"/>
  <c r="Z40" i="61"/>
  <c r="Z41" i="61"/>
  <c r="Z42" i="61"/>
  <c r="P80" i="99" l="1"/>
  <c r="T80" i="99"/>
  <c r="X80" i="99"/>
  <c r="R80" i="102"/>
  <c r="V80" i="102"/>
  <c r="O80" i="107"/>
  <c r="O82" i="107" s="1"/>
  <c r="O80" i="106"/>
  <c r="O82" i="106" s="1"/>
  <c r="O80" i="105"/>
  <c r="O82" i="105" s="1"/>
  <c r="O80" i="103"/>
  <c r="O82" i="103" s="1"/>
  <c r="O80" i="102"/>
  <c r="O82" i="102" s="1"/>
  <c r="O80" i="101"/>
  <c r="O82" i="101" s="1"/>
  <c r="O80" i="100"/>
  <c r="O82" i="100" s="1"/>
  <c r="O80" i="99"/>
  <c r="O82" i="99" s="1"/>
  <c r="Z58" i="100"/>
  <c r="Z80" i="100" s="1"/>
  <c r="G8" i="2" s="1"/>
  <c r="Z58" i="102"/>
  <c r="Z47" i="103"/>
  <c r="Z58" i="103"/>
  <c r="Z80" i="103" s="1"/>
  <c r="J8" i="2" s="1"/>
  <c r="Z47" i="106"/>
  <c r="Z58" i="106"/>
  <c r="Z80" i="106" s="1"/>
  <c r="M8" i="2" s="1"/>
  <c r="Z47" i="107"/>
  <c r="Z58" i="107"/>
  <c r="Z80" i="107" s="1"/>
  <c r="N8" i="2" s="1"/>
  <c r="Z58" i="101"/>
  <c r="Z80" i="101" s="1"/>
  <c r="H8" i="2" s="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47" i="100"/>
  <c r="Z47" i="101"/>
  <c r="Z47" i="105"/>
  <c r="Z58" i="105"/>
  <c r="Z80" i="105" s="1"/>
  <c r="L8" i="2" s="1"/>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6" i="61"/>
  <c r="C9" i="61"/>
  <c r="Z16" i="61"/>
  <c r="Z80" i="99" l="1"/>
  <c r="F8" i="2" s="1"/>
  <c r="F6" i="2"/>
  <c r="G11" i="2"/>
  <c r="G12" i="2"/>
  <c r="G13" i="2"/>
  <c r="L13" i="2" s="1"/>
  <c r="G14" i="2"/>
  <c r="G15" i="2"/>
  <c r="G16" i="2"/>
  <c r="L16" i="2" s="1"/>
  <c r="L12" i="2" l="1"/>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Y82" i="61" s="1"/>
  <c r="X47" i="61"/>
  <c r="X80" i="61" s="1"/>
  <c r="W47" i="61"/>
  <c r="W80" i="61" s="1"/>
  <c r="W82" i="61" s="1"/>
  <c r="V47" i="61"/>
  <c r="V80" i="61" s="1"/>
  <c r="U47" i="61"/>
  <c r="T47" i="61"/>
  <c r="T80" i="61" s="1"/>
  <c r="S47" i="61"/>
  <c r="S80" i="61" s="1"/>
  <c r="S82" i="61" s="1"/>
  <c r="R47" i="61"/>
  <c r="R80" i="61" s="1"/>
  <c r="Q47" i="61"/>
  <c r="P47" i="61"/>
  <c r="P80" i="61" s="1"/>
  <c r="O47" i="61"/>
  <c r="N47" i="61"/>
  <c r="U80" i="61" l="1"/>
  <c r="U82" i="61" s="1"/>
  <c r="Q80" i="61"/>
  <c r="Q82" i="61" s="1"/>
  <c r="N80" i="61"/>
  <c r="AA80" i="61"/>
  <c r="O80" i="61"/>
  <c r="O82" i="61" s="1"/>
  <c r="Z58" i="61"/>
  <c r="Z47" i="61"/>
  <c r="Z80" i="61" l="1"/>
  <c r="E8" i="2" s="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<sst xmlns="http://schemas.openxmlformats.org/spreadsheetml/2006/main" count="1765" uniqueCount="530">
  <si>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</si>
  <si>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</si>
  <si>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</si>
  <si>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</si>
  <si>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</si>
  <si>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</si>
  <si>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</si>
  <si>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</si>
  <si>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</si>
  <si>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</si>
  <si>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</si>
  <si>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</si>
  <si>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</si>
  <si>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</si>
  <si>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</si>
  <si>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</si>
  <si>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</si>
  <si>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</si>
  <si>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</si>
  <si>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</si>
  <si>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</si>
  <si>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</si>
  <si>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</si>
  <si>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</si>
  <si>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</si>
  <si>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</si>
  <si>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</si>
  <si>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</si>
  <si>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</si>
  <si>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</si>
  <si>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</si>
  <si>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</si>
  <si>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</si>
  <si>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</si>
  <si>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</si>
  <si>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</si>
  <si>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</si>
  <si>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</si>
  <si>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</si>
  <si>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</si>
  <si>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</si>
  <si>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</si>
  <si>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</si>
  <si>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</si>
  <si>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</si>
  <si>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</si>
  <si>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</si>
  <si>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</si>
  <si>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</si>
  <si>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</si>
  <si>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</si>
  <si>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</si>
  <si>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</si>
  <si>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</si>
  <si>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</si>
  <si>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</si>
  <si>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</si>
  <si>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</si>
  <si>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</si>
  <si>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</si>
  <si>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</si>
  <si>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</si>
  <si>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</si>
  <si>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</si>
  <si>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</si>
  <si>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</si>
  <si>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</si>
  <si>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</si>
  <si>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</si>
  <si>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</si>
  <si>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</si>
  <si>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</si>
  <si>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</si>
  <si>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</si>
  <si>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</si>
  <si>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</si>
  <si>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</si>
  <si>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</si>
  <si>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</si>
  <si>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</si>
  <si>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</si>
  <si>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</si>
  <si>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</si>
  <si>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</si>
  <si>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</si>
  <si>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</si>
  <si>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</si>
  <si>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</si>
  <si>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</si>
  <si>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</si>
  <si>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</si>
  <si>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</si>
  <si>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</si>
  <si>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</si>
  <si>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</si>
  <si>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</si>
  <si>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</si>
  <si>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</si>
  <si>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</si>
  <si>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</si>
  <si>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</si>
  <si>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</si>
  <si>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</si>
  <si>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</si>
  <si>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</si>
  <si>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</si>
  <si>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</si>
  <si>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</si>
  <si>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</si>
  <si>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</si>
  <si>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</si>
  <si>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</si>
  <si>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</si>
  <si>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</si>
  <si>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</si>
  <si>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</si>
  <si>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</si>
  <si>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</si>
  <si>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</si>
  <si>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</si>
  <si>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</si>
  <si>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</si>
  <si>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</si>
  <si>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</si>
  <si>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</si>
  <si>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</si>
  <si>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</si>
  <si>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</si>
  <si>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</si>
  <si>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</si>
  <si>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</si>
  <si>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</si>
  <si>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</si>
  <si>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</si>
  <si>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</si>
  <si>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</si>
  <si>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</si>
  <si>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</si>
  <si>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</si>
  <si>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</si>
  <si>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</si>
  <si>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</si>
  <si>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</si>
  <si>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</si>
  <si>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</si>
  <si>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</si>
  <si>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</si>
  <si>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</si>
  <si>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</si>
  <si>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</si>
  <si>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</si>
  <si>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</si>
  <si>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</si>
  <si>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</si>
  <si>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</si>
  <si>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</si>
  <si>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</si>
  <si>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</si>
  <si>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</si>
  <si>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</si>
  <si>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</si>
  <si>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</si>
  <si>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</si>
  <si>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</si>
  <si>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</si>
  <si>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</si>
  <si>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</si>
  <si>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</si>
  <si>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</si>
  <si>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</si>
  <si>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</si>
  <si>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</si>
  <si>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</si>
  <si>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</si>
  <si>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</si>
  <si>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</si>
  <si>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</si>
  <si>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</si>
  <si>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</si>
  <si>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</si>
  <si>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</si>
  <si>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</si>
  <si>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</si>
  <si>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</si>
  <si>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</si>
  <si>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</si>
  <si>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</si>
  <si>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</si>
  <si>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</si>
  <si>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</si>
  <si>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</si>
  <si>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</si>
  <si>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</si>
  <si>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</si>
  <si>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</si>
  <si>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</si>
  <si>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</si>
  <si>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</si>
  <si>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</si>
  <si>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</si>
  <si>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</si>
  <si>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</si>
  <si>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</si>
  <si>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</si>
  <si>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</si>
  <si>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</si>
  <si>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</si>
  <si>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</si>
  <si>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</si>
  <si>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</si>
  <si>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</si>
  <si>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</si>
  <si>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</si>
  <si>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</si>
  <si>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</si>
  <si>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</si>
  <si>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</si>
  <si>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</si>
  <si>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</si>
  <si>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</si>
  <si>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</si>
  <si>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</si>
  <si>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</si>
  <si>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</si>
  <si>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</si>
  <si>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</si>
  <si>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</si>
  <si>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</si>
  <si>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</si>
  <si>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</si>
  <si>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</si>
  <si>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</si>
  <si>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</si>
  <si>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</si>
  <si>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</si>
  <si>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</si>
  <si>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</si>
  <si>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</si>
  <si>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</si>
  <si>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</si>
  <si>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</si>
  <si>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</si>
  <si>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</si>
  <si>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</si>
  <si>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</si>
  <si>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</si>
  <si>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</si>
  <si>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</si>
  <si>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</si>
  <si>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</si>
  <si>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</si>
  <si>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</si>
  <si>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</si>
  <si>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</si>
  <si>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</si>
  <si>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</si>
  <si>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</si>
  <si>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</si>
  <si>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</si>
  <si>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</si>
  <si>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</si>
  <si>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</si>
  <si>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</si>
  <si>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</si>
  <si>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</si>
  <si>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</si>
  <si>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</si>
  <si>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</si>
  <si>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</si>
  <si>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</si>
  <si>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</si>
  <si>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</si>
  <si>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</si>
  <si>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</si>
  <si>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</si>
  <si>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</si>
  <si>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</si>
  <si>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</si>
  <si>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</si>
  <si>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</si>
  <si>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</si>
  <si>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</si>
  <si>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</si>
  <si>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</si>
  <si>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</si>
  <si>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</si>
  <si>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</si>
  <si>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</si>
  <si>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</si>
  <si>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</si>
  <si>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</si>
  <si>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</si>
  <si>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</si>
  <si>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</si>
  <si>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</si>
  <si>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</si>
  <si>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</si>
  <si>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</si>
  <si>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</si>
  <si>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</si>
  <si>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</si>
  <si>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</si>
  <si>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</si>
  <si>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</si>
  <si>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</si>
  <si>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</si>
  <si>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</si>
  <si>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</si>
  <si>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</si>
  <si>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</si>
  <si>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</si>
  <si>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</si>
  <si>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</si>
  <si>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</si>
  <si>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</si>
  <si>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</si>
  <si>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</si>
  <si>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</si>
  <si>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</si>
  <si>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</si>
  <si>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</si>
  <si>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</si>
  <si>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</si>
  <si>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</si>
  <si>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</si>
  <si>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</si>
  <si>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</si>
  <si>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</si>
  <si>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</si>
  <si>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</si>
  <si>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</si>
  <si>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</si>
  <si>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</si>
  <si>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</si>
  <si>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</si>
  <si>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</si>
  <si>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</si>
  <si>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</si>
  <si>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</si>
  <si>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</si>
  <si>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</si>
  <si>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</si>
  <si>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</si>
  <si>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</si>
  <si>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</si>
  <si>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</si>
  <si>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</si>
  <si>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</si>
  <si>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</si>
  <si>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</si>
  <si>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</si>
  <si>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</si>
  <si>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</si>
  <si>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</si>
  <si>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</si>
  <si>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</si>
  <si>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</si>
  <si>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</si>
  <si>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</si>
  <si>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</si>
  <si>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</si>
  <si>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</si>
  <si>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</si>
  <si>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</si>
  <si>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</si>
  <si>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</si>
  <si>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</si>
  <si>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</si>
  <si>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</si>
  <si>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</si>
  <si>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</si>
  <si>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</si>
  <si>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</si>
  <si>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</si>
  <si>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</si>
  <si>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</si>
  <si>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</si>
  <si>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</si>
  <si>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</si>
  <si>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</si>
  <si>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</si>
  <si>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</si>
  <si>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</si>
  <si>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</si>
  <si>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</si>
  <si>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</si>
  <si>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</si>
  <si>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</si>
  <si>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</si>
  <si>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</si>
  <si>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</si>
  <si>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</si>
  <si>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</si>
  <si>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</si>
  <si>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</si>
  <si>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</si>
  <si>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</si>
  <si>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</si>
  <si>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</si>
  <si>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</si>
  <si>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</si>
  <si>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</si>
  <si>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</si>
  <si>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</si>
  <si>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</si>
  <si>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</si>
  <si>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</si>
  <si>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</si>
  <si>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</si>
  <si>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</si>
  <si>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</si>
  <si>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</si>
  <si>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</si>
  <si>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</si>
  <si>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</si>
  <si>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</si>
  <si>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</si>
  <si>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</si>
  <si>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</si>
  <si>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</si>
  <si>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</si>
  <si>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</si>
  <si>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</si>
  <si>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</si>
  <si>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</si>
  <si>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</si>
  <si>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</si>
  <si>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</si>
  <si>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</si>
  <si>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</si>
  <si>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</si>
  <si>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</si>
  <si>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</si>
  <si>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</si>
  <si>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</si>
  <si>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</si>
  <si>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</si>
  <si>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</si>
  <si>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</si>
  <si>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</si>
  <si>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</si>
  <si>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</si>
  <si>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</si>
  <si>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</si>
  <si>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</si>
  <si>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</si>
  <si>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</si>
  <si>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</si>
  <si>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</si>
  <si>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</si>
  <si>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</si>
  <si>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</si>
  <si>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</si>
  <si>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</si>
  <si>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</si>
  <si>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</si>
  <si>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</si>
  <si>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</si>
  <si>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</si>
  <si>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</si>
  <si>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</si>
  <si>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</si>
  <si>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</si>
  <si>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</si>
  <si>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</si>
  <si>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</si>
  <si>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</si>
  <si>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</si>
  <si>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</si>
  <si>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</si>
  <si>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</si>
  <si>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</si>
  <si>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</si>
  <si>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</si>
  <si>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</si>
  <si>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</si>
  <si>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</si>
  <si>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</si>
  <si>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</si>
  <si>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</si>
  <si>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</si>
  <si>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</si>
  <si>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</si>
  <si>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</si>
  <si>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</si>
  <si>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</si>
  <si>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</si>
  <si>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</si>
  <si>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</si>
  <si>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</si>
  <si>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</si>
  <si>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</si>
  <si>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</si>
  <si>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</si>
  <si>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</si>
  <si>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</si>
  <si>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</si>
  <si>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</si>
  <si>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</si>
  <si>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</si>
  <si>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</si>
  <si>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</si>
  <si>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</si>
  <si>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</si>
  <si>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</si>
  <si>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</si>
  <si>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</si>
  <si>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</si>
  <si>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</si>
  <si>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</si>
  <si>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</si>
  <si>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</si>
  <si>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</si>
  <si>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</si>
  <si>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</si>
  <si>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</si>
  <si>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</si>
  <si>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</si>
  <si>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</si>
  <si>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</si>
  <si>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</si>
  <si>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</si>
  <si>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</si>
  <si>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</si>
  <si>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Provincial BRI</t>
  </si>
  <si>
    <t>Instant Savings Clotheslines</t>
  </si>
  <si>
    <t>Joe Barile</t>
  </si>
  <si>
    <t>General Manager</t>
  </si>
  <si>
    <t>jbarile@essexpower.ca</t>
  </si>
  <si>
    <t>Nov 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</si>
</sst>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0"/>
    <numFmt numFmtId="165" formatCode="0.0"/>
    <numFmt numFmtId="166" formatCode="[$-409]d\-mmm\-yy;@"/>
    <numFmt numFmtId="167" formatCode="&quot;$&quot;#,##0"/>
    <numFmt numFmtId="168" formatCode="&quot;$&quot;#,##0.00"/>
    <numFmt numFmtId="169" formatCode="#,##0.0"/>
    <numFmt numFmtId="171" formatCode="[$-409]d\-mmm\-yyyy;@"/>
    <numFmt numFmtId="174" formatCode="_(&quot;$&quot;* #,##0.00_);_(&quot;$&quot;* \(#,##0.00\);_(&quot;$&quot;* &quot;-&quot;??_);_(@_)"/>
    <numFmt numFmtId="175" formatCode="_(* #,##0.00_);_(* \(#,##0.00\);_(* &quot;-&quot;??_);_(@_)"/>
    <numFmt numFmtId="179" formatCode="0.000"/>
    <numFmt numFmtId="187" formatCode="&quot;$&quot;#,##0.0000"/>
  </numFmts>
  <fonts count="65">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
      <sz val="10"/>
      <color indexed="8"/>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name val="Arial"/>
      <family val="2"/>
    </font>
    <font>
      <sz val="12"/>
      <color indexed="8"/>
      <name val="Arial"/>
      <family val="2"/>
    </font>
    <font>
      <sz val="8"/>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u/>
      <sz val="11"/>
      <color theme="10"/>
      <name val="Calibri"/>
      <family val="2"/>
      <scheme val="minor"/>
    </font>
    <font>
      <u/>
      <sz val="10"/>
      <color indexed="12"/>
      <name val="Arial"/>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charset val="129"/>
    </font>
    <font>
      <b/>
      <sz val="15"/>
      <name val="Arial"/>
      <family val="2"/>
    </font>
    <font>
      <b/>
      <sz val="18"/>
      <color indexed="56"/>
      <name val="Cambria"/>
      <family val="2"/>
    </font>
    <font>
      <b/>
      <sz val="11"/>
      <color indexed="8"/>
      <name val="Calibri"/>
      <family val="2"/>
    </font>
    <font>
      <sz val="10"/>
      <name val="Verdana"/>
      <family val="2"/>
    </font>
  </fonts>
  <fills count="32">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6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94">
    <xf numFmtId="0" fontId="0" fillId="0" borderId="0"/>
    <xf numFmtId="0" fontId="9" fillId="3" borderId="0" applyNumberFormat="0" applyBorder="0" applyAlignment="0" applyProtection="0"/>
    <xf numFmtId="0" fontId="10" fillId="0" borderId="0"/>
    <xf numFmtId="166" fontId="10" fillId="0" borderId="0"/>
    <xf numFmtId="44" fontId="10" fillId="0" borderId="0" applyFont="0" applyFill="0" applyBorder="0" applyAlignment="0" applyProtection="0"/>
    <xf numFmtId="175" fontId="10" fillId="0" borderId="0" applyFont="0" applyFill="0" applyBorder="0" applyAlignment="0" applyProtection="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0"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0" fontId="34" fillId="0" borderId="0"/>
    <xf numFmtId="0" fontId="34" fillId="0" borderId="0"/>
    <xf numFmtId="9" fontId="34" fillId="0" borderId="0" applyFont="0" applyFill="0" applyBorder="0" applyAlignment="0" applyProtection="0"/>
    <xf numFmtId="0" fontId="10" fillId="0" borderId="0"/>
    <xf numFmtId="0" fontId="35" fillId="0" borderId="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7" fillId="18"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8"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5" borderId="0" applyNumberFormat="0" applyBorder="0" applyAlignment="0" applyProtection="0"/>
    <xf numFmtId="0" fontId="38" fillId="0" borderId="0" applyNumberFormat="0" applyFill="0" applyBorder="0" applyAlignment="0" applyProtection="0"/>
    <xf numFmtId="0" fontId="39" fillId="9" borderId="0" applyNumberFormat="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1" fillId="0" borderId="17" applyNumberFormat="0" applyFill="0" applyAlignment="0" applyProtection="0"/>
    <xf numFmtId="0" fontId="42" fillId="27" borderId="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175" fontId="10" fillId="0" borderId="0" applyFont="0" applyFill="0" applyBorder="0" applyAlignment="0" applyProtection="0"/>
    <xf numFmtId="175" fontId="43" fillId="0" borderId="0" applyFont="0" applyFill="0" applyBorder="0" applyAlignment="0" applyProtection="0"/>
    <xf numFmtId="175"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4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45" fillId="0" borderId="0" applyFont="0" applyFill="0" applyBorder="0" applyAlignment="0" applyProtection="0"/>
    <xf numFmtId="175" fontId="10" fillId="0" borderId="0" applyFont="0" applyFill="0" applyBorder="0" applyAlignment="0" applyProtection="0"/>
    <xf numFmtId="175" fontId="34" fillId="0" borderId="0" applyFont="0" applyFill="0" applyBorder="0" applyAlignment="0" applyProtection="0"/>
    <xf numFmtId="175" fontId="46" fillId="0" borderId="0" applyFont="0" applyFill="0" applyBorder="0" applyAlignment="0" applyProtection="0"/>
    <xf numFmtId="175" fontId="45" fillId="0" borderId="0" applyFont="0" applyFill="0" applyBorder="0" applyAlignment="0" applyProtection="0"/>
    <xf numFmtId="175" fontId="46" fillId="0" borderId="0" applyFont="0" applyFill="0" applyBorder="0" applyAlignment="0" applyProtection="0"/>
    <xf numFmtId="0" fontId="10" fillId="28" borderId="19" applyNumberFormat="0" applyFont="0" applyAlignment="0" applyProtection="0"/>
    <xf numFmtId="44" fontId="10" fillId="0" borderId="0" applyFont="0" applyFill="0" applyBorder="0" applyAlignment="0" applyProtection="0"/>
    <xf numFmtId="174" fontId="10" fillId="0" borderId="0" applyFont="0" applyFill="0" applyBorder="0" applyAlignment="0" applyProtection="0"/>
    <xf numFmtId="174" fontId="45" fillId="0" borderId="0" applyFont="0" applyFill="0" applyBorder="0" applyAlignment="0" applyProtection="0"/>
    <xf numFmtId="174" fontId="10" fillId="0" borderId="0" applyFont="0" applyFill="0" applyBorder="0" applyAlignment="0" applyProtection="0"/>
    <xf numFmtId="44" fontId="10" fillId="0" borderId="0" applyFont="0" applyFill="0" applyBorder="0" applyAlignment="0" applyProtection="0"/>
    <xf numFmtId="174" fontId="10" fillId="0" borderId="0" applyFont="0" applyFill="0" applyBorder="0" applyAlignment="0" applyProtection="0"/>
    <xf numFmtId="174" fontId="46"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47" fillId="13" borderId="16" applyNumberFormat="0" applyAlignment="0" applyProtection="0"/>
    <xf numFmtId="0" fontId="48" fillId="0" borderId="0" applyNumberFormat="0" applyFill="0" applyBorder="0" applyAlignment="0" applyProtection="0"/>
    <xf numFmtId="0" fontId="49" fillId="10" borderId="0" applyNumberFormat="0" applyBorder="0" applyAlignment="0" applyProtection="0"/>
    <xf numFmtId="0" fontId="50" fillId="0" borderId="20" applyNumberFormat="0" applyFill="0" applyAlignment="0" applyProtection="0"/>
    <xf numFmtId="0" fontId="51" fillId="0" borderId="21" applyNumberFormat="0" applyFill="0" applyAlignment="0" applyProtection="0"/>
    <xf numFmtId="0" fontId="52" fillId="0" borderId="22"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1" fillId="0" borderId="17" applyNumberFormat="0" applyFill="0" applyAlignment="0" applyProtection="0"/>
    <xf numFmtId="0" fontId="56" fillId="29" borderId="0" applyNumberFormat="0" applyBorder="0" applyAlignment="0" applyProtection="0"/>
    <xf numFmtId="0" fontId="10" fillId="0" borderId="1"/>
    <xf numFmtId="0" fontId="10" fillId="0" borderId="0"/>
    <xf numFmtId="0" fontId="35" fillId="0" borderId="0"/>
    <xf numFmtId="0" fontId="10" fillId="0" borderId="1"/>
    <xf numFmtId="0" fontId="10" fillId="0" borderId="0"/>
    <xf numFmtId="0" fontId="34" fillId="0" borderId="0"/>
    <xf numFmtId="0" fontId="10" fillId="0" borderId="0"/>
    <xf numFmtId="0" fontId="34" fillId="0" borderId="0"/>
    <xf numFmtId="0" fontId="34" fillId="0" borderId="0"/>
    <xf numFmtId="0" fontId="35" fillId="0" borderId="0"/>
    <xf numFmtId="166" fontId="10" fillId="0" borderId="0"/>
    <xf numFmtId="0" fontId="44" fillId="0" borderId="0"/>
    <xf numFmtId="166" fontId="10" fillId="0" borderId="0"/>
    <xf numFmtId="0" fontId="36" fillId="0" borderId="0"/>
    <xf numFmtId="0" fontId="57" fillId="0" borderId="0"/>
    <xf numFmtId="0" fontId="10" fillId="0" borderId="0"/>
    <xf numFmtId="166" fontId="10" fillId="0" borderId="0"/>
    <xf numFmtId="0" fontId="10" fillId="0" borderId="0"/>
    <xf numFmtId="0" fontId="58" fillId="0" borderId="0"/>
    <xf numFmtId="0" fontId="57" fillId="0" borderId="0"/>
    <xf numFmtId="0" fontId="58" fillId="0" borderId="0"/>
    <xf numFmtId="0" fontId="44" fillId="0" borderId="0"/>
    <xf numFmtId="0" fontId="57" fillId="0" borderId="0"/>
    <xf numFmtId="0" fontId="10" fillId="0" borderId="0"/>
    <xf numFmtId="0" fontId="34" fillId="0" borderId="0"/>
    <xf numFmtId="0" fontId="10" fillId="0" borderId="0"/>
    <xf numFmtId="166" fontId="10" fillId="0" borderId="0"/>
    <xf numFmtId="0" fontId="34" fillId="0" borderId="0"/>
    <xf numFmtId="0" fontId="45" fillId="0" borderId="0"/>
    <xf numFmtId="166" fontId="10" fillId="0" borderId="0"/>
    <xf numFmtId="0" fontId="10" fillId="0" borderId="0"/>
    <xf numFmtId="166" fontId="10" fillId="0" borderId="0"/>
    <xf numFmtId="0" fontId="10" fillId="0" borderId="0"/>
    <xf numFmtId="166" fontId="10" fillId="0" borderId="0"/>
    <xf numFmtId="0" fontId="10" fillId="0" borderId="0"/>
    <xf numFmtId="166" fontId="10" fillId="0" borderId="0"/>
    <xf numFmtId="166" fontId="10" fillId="0" borderId="0"/>
    <xf numFmtId="0" fontId="10" fillId="0" borderId="0"/>
    <xf numFmtId="0" fontId="34" fillId="0" borderId="0"/>
    <xf numFmtId="0" fontId="10" fillId="0" borderId="0"/>
    <xf numFmtId="0" fontId="10" fillId="0" borderId="0"/>
    <xf numFmtId="0" fontId="10" fillId="0" borderId="0"/>
    <xf numFmtId="0" fontId="34" fillId="0" borderId="0"/>
    <xf numFmtId="0" fontId="10" fillId="0" borderId="0"/>
    <xf numFmtId="0" fontId="10" fillId="0" borderId="0"/>
    <xf numFmtId="0" fontId="46" fillId="0" borderId="0"/>
    <xf numFmtId="0" fontId="35" fillId="0" borderId="0"/>
    <xf numFmtId="0" fontId="10" fillId="0" borderId="0"/>
    <xf numFmtId="0" fontId="46"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0" fillId="0" borderId="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62" fillId="0" borderId="0" applyNumberFormat="0" applyFill="0" applyBorder="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8"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0" fontId="64" fillId="0" borderId="0"/>
    <xf numFmtId="175" fontId="34" fillId="0" borderId="0" applyFont="0" applyFill="0" applyBorder="0" applyAlignment="0" applyProtection="0"/>
    <xf numFmtId="0" fontId="34" fillId="0" borderId="0"/>
    <xf numFmtId="175" fontId="10" fillId="0" borderId="0" applyFont="0" applyFill="0" applyBorder="0" applyAlignment="0" applyProtection="0"/>
    <xf numFmtId="0" fontId="34" fillId="0" borderId="0"/>
    <xf numFmtId="166" fontId="10" fillId="0" borderId="0"/>
    <xf numFmtId="4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25" applyNumberFormat="0" applyProtection="0">
      <alignment horizontal="center" vertical="center"/>
    </xf>
    <xf numFmtId="0" fontId="12" fillId="30" borderId="25" applyNumberFormat="0" applyProtection="0">
      <alignment horizontal="center" vertical="center" wrapText="1"/>
    </xf>
    <xf numFmtId="0" fontId="12" fillId="30" borderId="25" applyNumberFormat="0" applyProtection="0">
      <alignment horizontal="center" vertical="center"/>
    </xf>
    <xf numFmtId="0" fontId="12" fillId="30" borderId="25" applyNumberFormat="0" applyProtection="0">
      <alignment horizontal="center" vertical="center" wrapText="1"/>
    </xf>
    <xf numFmtId="0" fontId="10" fillId="7" borderId="25" applyNumberFormat="0" applyProtection="0">
      <alignment horizontal="left" vertical="center"/>
    </xf>
    <xf numFmtId="0" fontId="10" fillId="7" borderId="25" applyNumberFormat="0" applyProtection="0">
      <alignment horizontal="left" vertical="center"/>
    </xf>
    <xf numFmtId="0" fontId="12" fillId="31" borderId="25" applyNumberFormat="0" applyProtection="0">
      <alignment horizontal="left" vertical="center" wrapText="1"/>
    </xf>
    <xf numFmtId="0" fontId="10" fillId="7" borderId="25" applyNumberFormat="0" applyProtection="0">
      <alignment horizontal="left" vertical="center" wrapText="1"/>
    </xf>
    <xf numFmtId="0" fontId="10" fillId="7" borderId="25" applyNumberFormat="0" applyProtection="0">
      <alignment horizontal="left" vertical="center" wrapText="1"/>
    </xf>
    <xf numFmtId="0" fontId="12" fillId="31" borderId="25"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175" fontId="10" fillId="0" borderId="0" applyFont="0" applyFill="0" applyBorder="0" applyAlignment="0" applyProtection="0"/>
    <xf numFmtId="0" fontId="34" fillId="0" borderId="0"/>
    <xf numFmtId="166" fontId="10" fillId="0" borderId="0"/>
    <xf numFmtId="4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175" fontId="10" fillId="0" borderId="0" applyFont="0" applyFill="0" applyBorder="0" applyAlignment="0" applyProtection="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2" fillId="30" borderId="1" applyNumberFormat="0" applyProtection="0">
      <alignment horizontal="center" vertical="center" wrapText="1"/>
    </xf>
    <xf numFmtId="0" fontId="61" fillId="30" borderId="1" applyNumberFormat="0" applyProtection="0">
      <alignment horizontal="center" vertical="center"/>
    </xf>
    <xf numFmtId="0" fontId="10" fillId="0" borderId="1"/>
    <xf numFmtId="0" fontId="10" fillId="0" borderId="1"/>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2" fillId="30" borderId="1" applyNumberFormat="0" applyProtection="0">
      <alignment horizontal="center" vertical="center" wrapText="1"/>
    </xf>
    <xf numFmtId="0" fontId="61" fillId="30" borderId="1" applyNumberFormat="0" applyProtection="0">
      <alignment horizontal="center" vertical="center"/>
    </xf>
    <xf numFmtId="0" fontId="10" fillId="0" borderId="1"/>
    <xf numFmtId="0" fontId="10" fillId="0" borderId="1"/>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0" borderId="1" applyNumberFormat="0" applyProtection="0">
      <alignment horizontal="center" vertical="center"/>
    </xf>
    <xf numFmtId="0" fontId="12" fillId="30" borderId="1" applyNumberFormat="0" applyProtection="0">
      <alignment horizontal="center" vertical="center" wrapText="1"/>
    </xf>
    <xf numFmtId="0" fontId="12" fillId="30" borderId="1" applyNumberFormat="0" applyProtection="0">
      <alignment horizontal="center" vertical="center"/>
    </xf>
    <xf numFmtId="0" fontId="12" fillId="30" borderId="1" applyNumberFormat="0" applyProtection="0">
      <alignment horizontal="center" vertical="center" wrapText="1"/>
    </xf>
    <xf numFmtId="0" fontId="10" fillId="7" borderId="1" applyNumberFormat="0" applyProtection="0">
      <alignment horizontal="left" vertical="center"/>
    </xf>
    <xf numFmtId="0" fontId="10" fillId="7" borderId="1" applyNumberFormat="0" applyProtection="0">
      <alignment horizontal="left" vertical="center"/>
    </xf>
    <xf numFmtId="0" fontId="12" fillId="31" borderId="1" applyNumberFormat="0" applyProtection="0">
      <alignment horizontal="left" vertical="center" wrapText="1"/>
    </xf>
    <xf numFmtId="0" fontId="10" fillId="7" borderId="1" applyNumberFormat="0" applyProtection="0">
      <alignment horizontal="left" vertical="center" wrapText="1"/>
    </xf>
    <xf numFmtId="0" fontId="10" fillId="7" borderId="1" applyNumberFormat="0" applyProtection="0">
      <alignment horizontal="left" vertical="center" wrapText="1"/>
    </xf>
    <xf numFmtId="0" fontId="12" fillId="31" borderId="1" applyNumberFormat="0" applyProtection="0">
      <alignment horizontal="left" vertical="center" wrapText="1"/>
    </xf>
    <xf numFmtId="0" fontId="34" fillId="0" borderId="0"/>
    <xf numFmtId="0" fontId="34" fillId="0" borderId="0"/>
    <xf numFmtId="175" fontId="10"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34" fillId="0" borderId="0"/>
    <xf numFmtId="0" fontId="34" fillId="0" borderId="0"/>
    <xf numFmtId="9" fontId="34"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47" fillId="13" borderId="16" applyNumberFormat="0" applyAlignment="0" applyProtection="0"/>
    <xf numFmtId="0" fontId="34" fillId="0" borderId="0"/>
    <xf numFmtId="0" fontId="47" fillId="13" borderId="1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63" fillId="0" borderId="24" applyNumberFormat="0" applyFill="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63" fillId="0" borderId="24" applyNumberFormat="0" applyFill="0" applyAlignment="0" applyProtection="0"/>
    <xf numFmtId="0" fontId="47" fillId="13" borderId="16"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47" fillId="13" borderId="16" applyNumberFormat="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59" fillId="26" borderId="23" applyNumberFormat="0" applyAlignment="0" applyProtection="0"/>
    <xf numFmtId="0" fontId="59" fillId="26" borderId="23"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59" fillId="26" borderId="23" applyNumberFormat="0" applyAlignment="0" applyProtection="0"/>
    <xf numFmtId="0" fontId="47" fillId="13" borderId="1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63" fillId="0" borderId="24" applyNumberFormat="0" applyFill="0" applyAlignment="0" applyProtection="0"/>
    <xf numFmtId="0" fontId="47" fillId="13" borderId="16"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63" fillId="0" borderId="24" applyNumberFormat="0" applyFill="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59" fillId="26" borderId="23" applyNumberFormat="0" applyAlignment="0" applyProtection="0"/>
    <xf numFmtId="0" fontId="59" fillId="26" borderId="23" applyNumberFormat="0" applyAlignment="0" applyProtection="0"/>
    <xf numFmtId="0" fontId="47" fillId="13" borderId="16" applyNumberFormat="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59" fillId="26" borderId="23"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47" fillId="13" borderId="1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10"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6" fillId="28" borderId="19" applyNumberFormat="0" applyFont="0" applyAlignment="0" applyProtection="0"/>
    <xf numFmtId="0" fontId="36" fillId="28" borderId="19" applyNumberFormat="0" applyFont="0" applyAlignment="0" applyProtection="0"/>
    <xf numFmtId="0" fontId="40" fillId="26"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47" fillId="13" borderId="16" applyNumberFormat="0" applyAlignment="0" applyProtection="0"/>
    <xf numFmtId="0" fontId="63" fillId="0" borderId="24" applyNumberFormat="0" applyFill="0" applyAlignment="0" applyProtection="0"/>
    <xf numFmtId="0" fontId="36" fillId="28" borderId="19" applyNumberFormat="0" applyFont="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36" fillId="28" borderId="19" applyNumberFormat="0" applyFont="0" applyAlignment="0" applyProtection="0"/>
    <xf numFmtId="0" fontId="10" fillId="28" borderId="19" applyNumberFormat="0" applyFon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47" fillId="13" borderId="16" applyNumberFormat="0" applyAlignment="0" applyProtection="0"/>
    <xf numFmtId="0" fontId="36" fillId="28" borderId="19" applyNumberFormat="0" applyFont="0" applyAlignment="0" applyProtection="0"/>
    <xf numFmtId="0" fontId="59" fillId="26" borderId="23" applyNumberFormat="0" applyAlignment="0" applyProtection="0"/>
    <xf numFmtId="0" fontId="59" fillId="26" borderId="23" applyNumberFormat="0" applyAlignment="0" applyProtection="0"/>
    <xf numFmtId="0" fontId="36" fillId="28" borderId="19" applyNumberFormat="0" applyFont="0" applyAlignment="0" applyProtection="0"/>
    <xf numFmtId="0" fontId="36" fillId="28" borderId="19" applyNumberFormat="0" applyFont="0" applyAlignment="0" applyProtection="0"/>
    <xf numFmtId="0" fontId="36" fillId="28" borderId="19" applyNumberFormat="0" applyFon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34" fillId="0" borderId="0"/>
    <xf numFmtId="9" fontId="34" fillId="0" borderId="0" applyFont="0" applyFill="0" applyBorder="0" applyAlignment="0" applyProtection="0"/>
    <xf numFmtId="0" fontId="47" fillId="13" borderId="16" applyNumberFormat="0" applyAlignment="0" applyProtection="0"/>
    <xf numFmtId="0" fontId="63" fillId="0" borderId="24" applyNumberFormat="0" applyFill="0" applyAlignment="0" applyProtection="0"/>
    <xf numFmtId="0" fontId="40" fillId="26" borderId="16" applyNumberFormat="0" applyAlignment="0" applyProtection="0"/>
    <xf numFmtId="0" fontId="59" fillId="26" borderId="23" applyNumberFormat="0" applyAlignment="0" applyProtection="0"/>
    <xf numFmtId="0" fontId="40" fillId="26"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6" fillId="28" borderId="19" applyNumberFormat="0" applyFont="0" applyAlignment="0" applyProtection="0"/>
    <xf numFmtId="0" fontId="47" fillId="13" borderId="1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24" applyNumberFormat="0" applyFill="0" applyAlignment="0" applyProtection="0"/>
    <xf numFmtId="9" fontId="34" fillId="0" borderId="0" applyFont="0" applyFill="0" applyBorder="0" applyAlignment="0" applyProtection="0"/>
    <xf numFmtId="0" fontId="63" fillId="0" borderId="24" applyNumberFormat="0" applyFill="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24" applyNumberFormat="0" applyFill="0" applyAlignment="0" applyProtection="0"/>
    <xf numFmtId="0" fontId="40" fillId="26" borderId="16" applyNumberFormat="0" applyAlignment="0" applyProtection="0"/>
    <xf numFmtId="0" fontId="47" fillId="13" borderId="16" applyNumberFormat="0" applyAlignment="0" applyProtection="0"/>
    <xf numFmtId="0" fontId="47" fillId="13" borderId="16" applyNumberFormat="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10" fillId="28" borderId="19" applyNumberFormat="0" applyFon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7" fillId="13" borderId="16"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7" fillId="13" borderId="16" applyNumberFormat="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0" fillId="26" borderId="16" applyNumberFormat="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59" fillId="26" borderId="23" applyNumberFormat="0" applyAlignment="0" applyProtection="0"/>
    <xf numFmtId="0" fontId="47" fillId="13" borderId="16" applyNumberFormat="0" applyAlignment="0" applyProtection="0"/>
    <xf numFmtId="0" fontId="40" fillId="26" borderId="16" applyNumberFormat="0" applyAlignment="0" applyProtection="0"/>
    <xf numFmtId="0" fontId="59" fillId="26" borderId="23" applyNumberFormat="0" applyAlignment="0" applyProtection="0"/>
    <xf numFmtId="0" fontId="47" fillId="13" borderId="16" applyNumberFormat="0" applyAlignment="0" applyProtection="0"/>
    <xf numFmtId="0" fontId="59" fillId="26" borderId="23" applyNumberFormat="0" applyAlignment="0" applyProtection="0"/>
    <xf numFmtId="0" fontId="40" fillId="26" borderId="16" applyNumberFormat="0" applyAlignment="0" applyProtection="0"/>
    <xf numFmtId="0" fontId="40" fillId="26" borderId="16" applyNumberFormat="0" applyAlignment="0" applyProtection="0"/>
    <xf numFmtId="0" fontId="36" fillId="28" borderId="19" applyNumberFormat="0" applyFont="0" applyAlignment="0" applyProtection="0"/>
    <xf numFmtId="0" fontId="59" fillId="26" borderId="23" applyNumberFormat="0" applyAlignment="0" applyProtection="0"/>
    <xf numFmtId="0" fontId="47" fillId="13" borderId="16" applyNumberFormat="0" applyAlignment="0" applyProtection="0"/>
    <xf numFmtId="0" fontId="59" fillId="26" borderId="23" applyNumberFormat="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6" fillId="28" borderId="19" applyNumberFormat="0" applyFont="0" applyAlignment="0" applyProtection="0"/>
    <xf numFmtId="0" fontId="59" fillId="26" borderId="23"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7" fillId="13" borderId="16" applyNumberFormat="0" applyAlignment="0" applyProtection="0"/>
    <xf numFmtId="0" fontId="36" fillId="28" borderId="19" applyNumberFormat="0" applyFont="0" applyAlignment="0" applyProtection="0"/>
    <xf numFmtId="0" fontId="63" fillId="0" borderId="24" applyNumberFormat="0" applyFill="0" applyAlignment="0" applyProtection="0"/>
    <xf numFmtId="0" fontId="40" fillId="26" borderId="16" applyNumberFormat="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0" fillId="26" borderId="16" applyNumberFormat="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6" fillId="28" borderId="19" applyNumberFormat="0" applyFont="0" applyAlignment="0" applyProtection="0"/>
    <xf numFmtId="0" fontId="40" fillId="26" borderId="1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0" fillId="26" borderId="16" applyNumberFormat="0" applyAlignment="0" applyProtection="0"/>
    <xf numFmtId="0" fontId="59" fillId="26" borderId="23" applyNumberFormat="0" applyAlignment="0" applyProtection="0"/>
    <xf numFmtId="0" fontId="47" fillId="13" borderId="16"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7" fillId="13" borderId="16" applyNumberFormat="0" applyAlignment="0" applyProtection="0"/>
    <xf numFmtId="0" fontId="40" fillId="26" borderId="16" applyNumberFormat="0" applyAlignment="0" applyProtection="0"/>
    <xf numFmtId="0" fontId="47" fillId="13" borderId="16" applyNumberFormat="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7" fillId="13" borderId="16" applyNumberFormat="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40" fillId="26" borderId="16" applyNumberFormat="0" applyAlignment="0" applyProtection="0"/>
    <xf numFmtId="0" fontId="47" fillId="13" borderId="16" applyNumberFormat="0" applyAlignment="0" applyProtection="0"/>
    <xf numFmtId="0" fontId="63" fillId="0" borderId="24" applyNumberFormat="0" applyFill="0" applyAlignment="0" applyProtection="0"/>
    <xf numFmtId="0" fontId="40" fillId="26" borderId="16" applyNumberFormat="0" applyAlignment="0" applyProtection="0"/>
    <xf numFmtId="0" fontId="40" fillId="26" borderId="16" applyNumberFormat="0" applyAlignment="0" applyProtection="0"/>
    <xf numFmtId="0" fontId="40" fillId="26" borderId="16" applyNumberFormat="0" applyAlignment="0" applyProtection="0"/>
    <xf numFmtId="0" fontId="47" fillId="13" borderId="16" applyNumberFormat="0" applyAlignment="0" applyProtection="0"/>
    <xf numFmtId="0" fontId="63" fillId="0" borderId="24" applyNumberFormat="0" applyFill="0" applyAlignment="0" applyProtection="0"/>
    <xf numFmtId="0" fontId="59" fillId="26" borderId="23" applyNumberFormat="0" applyAlignment="0" applyProtection="0"/>
    <xf numFmtId="0" fontId="59" fillId="26" borderId="23" applyNumberFormat="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6" fillId="28" borderId="19" applyNumberFormat="0" applyFont="0" applyAlignment="0" applyProtection="0"/>
    <xf numFmtId="0" fontId="63" fillId="0" borderId="24" applyNumberFormat="0" applyFill="0" applyAlignment="0" applyProtection="0"/>
    <xf numFmtId="0" fontId="10" fillId="28" borderId="19" applyNumberFormat="0" applyFont="0" applyAlignment="0" applyProtection="0"/>
    <xf numFmtId="0" fontId="36" fillId="28" borderId="19" applyNumberFormat="0" applyFont="0" applyAlignment="0" applyProtection="0"/>
    <xf numFmtId="0" fontId="47" fillId="13" borderId="16" applyNumberFormat="0" applyAlignment="0" applyProtection="0"/>
    <xf numFmtId="0" fontId="10" fillId="28" borderId="19" applyNumberFormat="0" applyFont="0" applyAlignment="0" applyProtection="0"/>
    <xf numFmtId="0" fontId="10" fillId="28" borderId="19" applyNumberFormat="0" applyFont="0" applyAlignment="0" applyProtection="0"/>
    <xf numFmtId="0" fontId="40" fillId="26" borderId="16" applyNumberFormat="0" applyAlignment="0" applyProtection="0"/>
    <xf numFmtId="0" fontId="47" fillId="13" borderId="16" applyNumberFormat="0" applyAlignment="0" applyProtection="0"/>
    <xf numFmtId="0" fontId="63" fillId="0" borderId="24" applyNumberFormat="0" applyFill="0" applyAlignment="0" applyProtection="0"/>
    <xf numFmtId="0" fontId="47" fillId="13" borderId="16" applyNumberFormat="0" applyAlignment="0" applyProtection="0"/>
    <xf numFmtId="0" fontId="59" fillId="26" borderId="23" applyNumberFormat="0" applyAlignment="0" applyProtection="0"/>
    <xf numFmtId="0" fontId="40" fillId="26" borderId="16" applyNumberFormat="0" applyAlignment="0" applyProtection="0"/>
    <xf numFmtId="0" fontId="40" fillId="26" borderId="16" applyNumberFormat="0" applyAlignment="0" applyProtection="0"/>
    <xf numFmtId="0" fontId="63" fillId="0" borderId="24" applyNumberFormat="0" applyFill="0" applyAlignment="0" applyProtection="0"/>
    <xf numFmtId="0" fontId="10" fillId="28" borderId="19" applyNumberFormat="0" applyFont="0" applyAlignment="0" applyProtection="0"/>
    <xf numFmtId="0" fontId="40" fillId="26" borderId="16" applyNumberFormat="0" applyAlignment="0" applyProtection="0"/>
    <xf numFmtId="0" fontId="10" fillId="28" borderId="19" applyNumberFormat="0" applyFont="0" applyAlignment="0" applyProtection="0"/>
    <xf numFmtId="0" fontId="40" fillId="26" borderId="16" applyNumberFormat="0" applyAlignment="0" applyProtection="0"/>
    <xf numFmtId="0" fontId="63" fillId="0" borderId="24" applyNumberFormat="0" applyFill="0" applyAlignment="0" applyProtection="0"/>
    <xf numFmtId="0" fontId="36" fillId="28" borderId="19" applyNumberFormat="0" applyFont="0" applyAlignment="0" applyProtection="0"/>
    <xf numFmtId="0" fontId="40" fillId="26" borderId="16" applyNumberFormat="0" applyAlignment="0" applyProtection="0"/>
    <xf numFmtId="0" fontId="47" fillId="13" borderId="16" applyNumberFormat="0" applyAlignment="0" applyProtection="0"/>
    <xf numFmtId="0" fontId="59" fillId="26" borderId="23" applyNumberFormat="0" applyAlignment="0" applyProtection="0"/>
    <xf numFmtId="0" fontId="59" fillId="26" borderId="23" applyNumberFormat="0" applyAlignment="0" applyProtection="0"/>
    <xf numFmtId="0" fontId="63" fillId="0" borderId="24" applyNumberFormat="0" applyFill="0" applyAlignment="0" applyProtection="0"/>
    <xf numFmtId="0" fontId="47" fillId="13" borderId="16" applyNumberFormat="0" applyAlignment="0" applyProtection="0"/>
    <xf numFmtId="0" fontId="34" fillId="0" borderId="0"/>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17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40" fillId="26" borderId="30" applyNumberFormat="0" applyAlignment="0" applyProtection="0"/>
    <xf numFmtId="0" fontId="47" fillId="13" borderId="30" applyNumberFormat="0" applyAlignment="0" applyProtection="0"/>
    <xf numFmtId="0" fontId="59" fillId="26" borderId="32" applyNumberFormat="0" applyAlignment="0" applyProtection="0"/>
    <xf numFmtId="0" fontId="36" fillId="28" borderId="31" applyNumberFormat="0" applyFont="0" applyAlignment="0" applyProtection="0"/>
    <xf numFmtId="0" fontId="59" fillId="26" borderId="32" applyNumberFormat="0" applyAlignment="0" applyProtection="0"/>
    <xf numFmtId="0" fontId="47" fillId="13" borderId="30" applyNumberFormat="0" applyAlignment="0" applyProtection="0"/>
    <xf numFmtId="0" fontId="59" fillId="26" borderId="32" applyNumberFormat="0" applyAlignment="0" applyProtection="0"/>
    <xf numFmtId="0" fontId="36"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59" fillId="26" borderId="32" applyNumberFormat="0" applyAlignment="0" applyProtection="0"/>
    <xf numFmtId="0" fontId="47" fillId="13" borderId="30" applyNumberFormat="0" applyAlignment="0" applyProtection="0"/>
    <xf numFmtId="0" fontId="59" fillId="26" borderId="32" applyNumberFormat="0" applyAlignment="0" applyProtection="0"/>
    <xf numFmtId="0" fontId="40" fillId="26" borderId="30" applyNumberFormat="0" applyAlignment="0" applyProtection="0"/>
    <xf numFmtId="0" fontId="47" fillId="13" borderId="30" applyNumberFormat="0" applyAlignment="0" applyProtection="0"/>
    <xf numFmtId="0" fontId="59" fillId="26" borderId="32" applyNumberFormat="0" applyAlignment="0" applyProtection="0"/>
    <xf numFmtId="0" fontId="40" fillId="26" borderId="30" applyNumberFormat="0" applyAlignment="0" applyProtection="0"/>
    <xf numFmtId="0" fontId="47" fillId="13" borderId="30" applyNumberFormat="0" applyAlignment="0" applyProtection="0"/>
    <xf numFmtId="0" fontId="47" fillId="13" borderId="30" applyNumberFormat="0" applyAlignment="0" applyProtection="0"/>
    <xf numFmtId="0" fontId="40" fillId="26" borderId="30" applyNumberFormat="0" applyAlignment="0" applyProtection="0"/>
    <xf numFmtId="0" fontId="40" fillId="26"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63" fillId="0" borderId="33" applyNumberFormat="0" applyFill="0" applyAlignment="0" applyProtection="0"/>
    <xf numFmtId="0" fontId="47" fillId="13" borderId="30" applyNumberFormat="0" applyAlignment="0" applyProtection="0"/>
    <xf numFmtId="0" fontId="47" fillId="13" borderId="30" applyNumberFormat="0" applyAlignment="0" applyProtection="0"/>
    <xf numFmtId="0" fontId="40" fillId="26"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47" fillId="13" borderId="30" applyNumberFormat="0" applyAlignment="0" applyProtection="0"/>
    <xf numFmtId="0" fontId="36" fillId="28" borderId="31" applyNumberFormat="0" applyFont="0" applyAlignment="0" applyProtection="0"/>
    <xf numFmtId="0" fontId="40" fillId="26" borderId="30" applyNumberFormat="0" applyAlignment="0" applyProtection="0"/>
    <xf numFmtId="0" fontId="59" fillId="26" borderId="32" applyNumberFormat="0" applyAlignment="0" applyProtection="0"/>
    <xf numFmtId="0" fontId="40" fillId="26" borderId="30" applyNumberFormat="0" applyAlignment="0" applyProtection="0"/>
    <xf numFmtId="0" fontId="63" fillId="0" borderId="33" applyNumberFormat="0" applyFill="0" applyAlignment="0" applyProtection="0"/>
    <xf numFmtId="0" fontId="47" fillId="13"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47" fillId="13"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36" fillId="28" borderId="31" applyNumberFormat="0" applyFont="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63" fillId="0" borderId="33" applyNumberFormat="0" applyFill="0" applyAlignment="0" applyProtection="0"/>
    <xf numFmtId="0" fontId="47" fillId="13"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10" fillId="28" borderId="31" applyNumberFormat="0" applyFont="0" applyAlignment="0" applyProtection="0"/>
    <xf numFmtId="0" fontId="47" fillId="13" borderId="30" applyNumberFormat="0" applyAlignment="0" applyProtection="0"/>
    <xf numFmtId="0" fontId="59" fillId="26" borderId="32" applyNumberFormat="0" applyAlignment="0" applyProtection="0"/>
    <xf numFmtId="0" fontId="47" fillId="13" borderId="30" applyNumberFormat="0" applyAlignment="0" applyProtection="0"/>
    <xf numFmtId="0" fontId="59" fillId="26" borderId="32" applyNumberFormat="0" applyAlignment="0" applyProtection="0"/>
    <xf numFmtId="0" fontId="59" fillId="26" borderId="32" applyNumberFormat="0" applyAlignment="0" applyProtection="0"/>
    <xf numFmtId="0" fontId="63" fillId="0" borderId="33" applyNumberFormat="0" applyFill="0" applyAlignment="0" applyProtection="0"/>
    <xf numFmtId="0" fontId="40" fillId="26" borderId="30" applyNumberFormat="0" applyAlignment="0" applyProtection="0"/>
    <xf numFmtId="0" fontId="47" fillId="13" borderId="30" applyNumberFormat="0" applyAlignment="0" applyProtection="0"/>
    <xf numFmtId="0" fontId="63" fillId="0" borderId="33" applyNumberFormat="0" applyFill="0" applyAlignment="0" applyProtection="0"/>
    <xf numFmtId="0" fontId="47" fillId="13" borderId="30" applyNumberFormat="0" applyAlignment="0" applyProtection="0"/>
    <xf numFmtId="0" fontId="59" fillId="26" borderId="32" applyNumberFormat="0" applyAlignment="0" applyProtection="0"/>
    <xf numFmtId="0" fontId="40" fillId="26" borderId="30" applyNumberFormat="0" applyAlignment="0" applyProtection="0"/>
    <xf numFmtId="0" fontId="59" fillId="26" borderId="32" applyNumberFormat="0" applyAlignment="0" applyProtection="0"/>
    <xf numFmtId="0" fontId="59" fillId="26" borderId="32" applyNumberFormat="0" applyAlignment="0" applyProtection="0"/>
    <xf numFmtId="0" fontId="47" fillId="13"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47" fillId="13"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40" fillId="26" borderId="30" applyNumberFormat="0" applyAlignment="0" applyProtection="0"/>
    <xf numFmtId="0" fontId="47" fillId="13" borderId="30" applyNumberFormat="0" applyAlignment="0" applyProtection="0"/>
    <xf numFmtId="0" fontId="47" fillId="13"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63" fillId="0" borderId="33" applyNumberFormat="0" applyFill="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36" fillId="28" borderId="31"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59" fillId="26" borderId="32" applyNumberFormat="0" applyAlignment="0" applyProtection="0"/>
    <xf numFmtId="0" fontId="59" fillId="26" borderId="32"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36" fillId="28" borderId="31" applyNumberFormat="0" applyFont="0" applyAlignment="0" applyProtection="0"/>
    <xf numFmtId="0" fontId="36" fillId="28" borderId="31"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7" fillId="13" borderId="30" applyNumberFormat="0" applyAlignment="0" applyProtection="0"/>
    <xf numFmtId="0" fontId="47" fillId="13" borderId="30"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36" fillId="28" borderId="31" applyNumberFormat="0" applyFont="0" applyAlignment="0" applyProtection="0"/>
    <xf numFmtId="0" fontId="47" fillId="13" borderId="30" applyNumberFormat="0" applyAlignment="0" applyProtection="0"/>
    <xf numFmtId="0" fontId="10" fillId="28" borderId="31" applyNumberFormat="0" applyFont="0" applyAlignment="0" applyProtection="0"/>
    <xf numFmtId="0" fontId="63" fillId="0" borderId="33"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36" fillId="28" borderId="31"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59" fillId="26" borderId="32"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7" fillId="13" borderId="30" applyNumberFormat="0" applyAlignment="0" applyProtection="0"/>
    <xf numFmtId="0" fontId="36" fillId="28" borderId="31" applyNumberFormat="0" applyFont="0" applyAlignment="0" applyProtection="0"/>
    <xf numFmtId="0" fontId="47" fillId="13" borderId="30" applyNumberFormat="0" applyAlignment="0" applyProtection="0"/>
    <xf numFmtId="0" fontId="40" fillId="26" borderId="30" applyNumberFormat="0" applyAlignment="0" applyProtection="0"/>
    <xf numFmtId="0" fontId="63" fillId="0" borderId="33"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33" applyNumberFormat="0" applyFill="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30"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7" fillId="13" borderId="26" applyNumberFormat="0" applyAlignment="0" applyProtection="0"/>
    <xf numFmtId="0" fontId="47" fillId="13" borderId="26" applyNumberFormat="0" applyAlignment="0" applyProtection="0"/>
    <xf numFmtId="0" fontId="40" fillId="26" borderId="26" applyNumberFormat="0" applyAlignment="0" applyProtection="0"/>
    <xf numFmtId="0" fontId="63" fillId="0" borderId="29" applyNumberFormat="0" applyFill="0" applyAlignment="0" applyProtection="0"/>
    <xf numFmtId="0" fontId="47" fillId="13" borderId="30" applyNumberFormat="0" applyAlignment="0" applyProtection="0"/>
    <xf numFmtId="0" fontId="40" fillId="26" borderId="30" applyNumberFormat="0" applyAlignment="0" applyProtection="0"/>
    <xf numFmtId="0" fontId="10" fillId="28" borderId="31" applyNumberFormat="0" applyFont="0" applyAlignment="0" applyProtection="0"/>
    <xf numFmtId="0" fontId="63" fillId="0" borderId="29" applyNumberFormat="0" applyFill="0" applyAlignment="0" applyProtection="0"/>
    <xf numFmtId="0" fontId="47" fillId="13" borderId="26"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47" fillId="13" borderId="26" applyNumberFormat="0" applyAlignment="0" applyProtection="0"/>
    <xf numFmtId="0" fontId="59" fillId="26" borderId="28" applyNumberFormat="0" applyAlignment="0" applyProtection="0"/>
    <xf numFmtId="0" fontId="59" fillId="26" borderId="28" applyNumberFormat="0" applyAlignment="0" applyProtection="0"/>
    <xf numFmtId="0" fontId="40" fillId="26" borderId="26" applyNumberFormat="0" applyAlignment="0" applyProtection="0"/>
    <xf numFmtId="0" fontId="40" fillId="26" borderId="30" applyNumberFormat="0" applyAlignment="0" applyProtection="0"/>
    <xf numFmtId="0" fontId="59" fillId="26" borderId="28" applyNumberFormat="0" applyAlignment="0" applyProtection="0"/>
    <xf numFmtId="0" fontId="47" fillId="13" borderId="26" applyNumberFormat="0" applyAlignment="0" applyProtection="0"/>
    <xf numFmtId="0" fontId="36" fillId="28" borderId="31" applyNumberFormat="0" applyFont="0" applyAlignment="0" applyProtection="0"/>
    <xf numFmtId="0" fontId="63" fillId="0" borderId="29" applyNumberFormat="0" applyFill="0" applyAlignment="0" applyProtection="0"/>
    <xf numFmtId="0" fontId="47" fillId="13" borderId="26" applyNumberFormat="0" applyAlignment="0" applyProtection="0"/>
    <xf numFmtId="0" fontId="40" fillId="26" borderId="26" applyNumberFormat="0" applyAlignment="0" applyProtection="0"/>
    <xf numFmtId="0" fontId="63" fillId="0" borderId="29" applyNumberFormat="0" applyFill="0" applyAlignment="0" applyProtection="0"/>
    <xf numFmtId="0" fontId="59" fillId="26" borderId="32" applyNumberFormat="0" applyAlignment="0" applyProtection="0"/>
    <xf numFmtId="0" fontId="47" fillId="13" borderId="30" applyNumberFormat="0" applyAlignment="0" applyProtection="0"/>
    <xf numFmtId="0" fontId="36" fillId="28" borderId="31" applyNumberFormat="0" applyFont="0" applyAlignment="0" applyProtection="0"/>
    <xf numFmtId="0" fontId="47" fillId="13" borderId="30" applyNumberFormat="0" applyAlignment="0" applyProtection="0"/>
    <xf numFmtId="0" fontId="10" fillId="28" borderId="31" applyNumberFormat="0" applyFont="0" applyAlignment="0" applyProtection="0"/>
    <xf numFmtId="0" fontId="63" fillId="0" borderId="33" applyNumberFormat="0" applyFill="0" applyAlignment="0" applyProtection="0"/>
    <xf numFmtId="0" fontId="59" fillId="26" borderId="28" applyNumberFormat="0" applyAlignment="0" applyProtection="0"/>
    <xf numFmtId="0" fontId="59" fillId="26" borderId="28" applyNumberFormat="0" applyAlignment="0" applyProtection="0"/>
    <xf numFmtId="0" fontId="47" fillId="13" borderId="26" applyNumberFormat="0" applyAlignment="0" applyProtection="0"/>
    <xf numFmtId="0" fontId="59" fillId="26" borderId="28" applyNumberFormat="0" applyAlignment="0" applyProtection="0"/>
    <xf numFmtId="0" fontId="47" fillId="13" borderId="26" applyNumberFormat="0" applyAlignment="0" applyProtection="0"/>
    <xf numFmtId="0" fontId="40" fillId="26" borderId="30" applyNumberFormat="0" applyAlignment="0" applyProtection="0"/>
    <xf numFmtId="0" fontId="63" fillId="0" borderId="33" applyNumberFormat="0" applyFill="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10"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33" applyNumberFormat="0" applyFill="0" applyAlignment="0" applyProtection="0"/>
    <xf numFmtId="0" fontId="40" fillId="26" borderId="30" applyNumberFormat="0" applyAlignment="0" applyProtection="0"/>
    <xf numFmtId="0" fontId="59" fillId="26" borderId="32"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47" fillId="13" borderId="30" applyNumberFormat="0" applyAlignment="0" applyProtection="0"/>
    <xf numFmtId="0" fontId="63" fillId="0" borderId="33" applyNumberFormat="0" applyFill="0" applyAlignment="0" applyProtection="0"/>
    <xf numFmtId="0" fontId="47" fillId="13" borderId="30" applyNumberFormat="0" applyAlignment="0" applyProtection="0"/>
    <xf numFmtId="0" fontId="36" fillId="28" borderId="31" applyNumberFormat="0" applyFont="0" applyAlignment="0" applyProtection="0"/>
    <xf numFmtId="0" fontId="63" fillId="0" borderId="33" applyNumberFormat="0" applyFill="0" applyAlignment="0" applyProtection="0"/>
    <xf numFmtId="0" fontId="47" fillId="13" borderId="30"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36" fillId="28" borderId="27" applyNumberFormat="0" applyFont="0" applyAlignment="0" applyProtection="0"/>
    <xf numFmtId="0" fontId="36" fillId="28" borderId="27" applyNumberFormat="0" applyFont="0" applyAlignment="0" applyProtection="0"/>
    <xf numFmtId="0" fontId="40" fillId="26"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47" fillId="13" borderId="26" applyNumberFormat="0" applyAlignment="0" applyProtection="0"/>
    <xf numFmtId="0" fontId="63" fillId="0" borderId="29" applyNumberFormat="0" applyFill="0" applyAlignment="0" applyProtection="0"/>
    <xf numFmtId="0" fontId="36" fillId="28" borderId="27" applyNumberFormat="0" applyFont="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36" fillId="28" borderId="27" applyNumberFormat="0" applyFont="0" applyAlignment="0" applyProtection="0"/>
    <xf numFmtId="0" fontId="10" fillId="28" borderId="27" applyNumberFormat="0" applyFon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47" fillId="13" borderId="26" applyNumberFormat="0" applyAlignment="0" applyProtection="0"/>
    <xf numFmtId="0" fontId="36" fillId="28" borderId="27" applyNumberFormat="0" applyFont="0" applyAlignment="0" applyProtection="0"/>
    <xf numFmtId="0" fontId="59" fillId="26" borderId="28" applyNumberFormat="0" applyAlignment="0" applyProtection="0"/>
    <xf numFmtId="0" fontId="59" fillId="26" borderId="28" applyNumberFormat="0" applyAlignment="0" applyProtection="0"/>
    <xf numFmtId="0" fontId="36" fillId="28" borderId="27" applyNumberFormat="0" applyFont="0" applyAlignment="0" applyProtection="0"/>
    <xf numFmtId="0" fontId="36" fillId="28" borderId="27" applyNumberFormat="0" applyFont="0" applyAlignment="0" applyProtection="0"/>
    <xf numFmtId="0" fontId="36" fillId="28" borderId="27" applyNumberFormat="0" applyFont="0" applyAlignment="0" applyProtection="0"/>
    <xf numFmtId="0" fontId="47" fillId="13" borderId="26" applyNumberFormat="0" applyAlignment="0" applyProtection="0"/>
    <xf numFmtId="0" fontId="59" fillId="26" borderId="28"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0" fillId="26" borderId="30" applyNumberFormat="0" applyAlignment="0" applyProtection="0"/>
    <xf numFmtId="0" fontId="47" fillId="13" borderId="26" applyNumberFormat="0" applyAlignment="0" applyProtection="0"/>
    <xf numFmtId="0" fontId="63" fillId="0" borderId="29" applyNumberFormat="0" applyFill="0" applyAlignment="0" applyProtection="0"/>
    <xf numFmtId="0" fontId="40" fillId="26" borderId="26" applyNumberFormat="0" applyAlignment="0" applyProtection="0"/>
    <xf numFmtId="0" fontId="59" fillId="26" borderId="28" applyNumberFormat="0" applyAlignment="0" applyProtection="0"/>
    <xf numFmtId="0" fontId="40" fillId="26" borderId="26" applyNumberFormat="0" applyAlignment="0" applyProtection="0"/>
    <xf numFmtId="0" fontId="36" fillId="28" borderId="27" applyNumberFormat="0" applyFont="0" applyAlignment="0" applyProtection="0"/>
    <xf numFmtId="0" fontId="47" fillId="13" borderId="26"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0" fillId="26" borderId="26" applyNumberFormat="0" applyAlignment="0" applyProtection="0"/>
    <xf numFmtId="0" fontId="47" fillId="13" borderId="26" applyNumberFormat="0" applyAlignment="0" applyProtection="0"/>
    <xf numFmtId="0" fontId="47" fillId="13" borderId="26" applyNumberFormat="0" applyAlignment="0" applyProtection="0"/>
    <xf numFmtId="0" fontId="63" fillId="0" borderId="29" applyNumberFormat="0" applyFill="0" applyAlignment="0" applyProtection="0"/>
    <xf numFmtId="0" fontId="59" fillId="26" borderId="32" applyNumberFormat="0" applyAlignment="0" applyProtection="0"/>
    <xf numFmtId="0" fontId="10" fillId="28" borderId="27" applyNumberFormat="0" applyFont="0" applyAlignment="0" applyProtection="0"/>
    <xf numFmtId="0" fontId="47" fillId="13" borderId="26" applyNumberFormat="0" applyAlignment="0" applyProtection="0"/>
    <xf numFmtId="0" fontId="40" fillId="26" borderId="26" applyNumberFormat="0" applyAlignment="0" applyProtection="0"/>
    <xf numFmtId="0" fontId="40" fillId="26" borderId="26" applyNumberFormat="0" applyAlignment="0" applyProtection="0"/>
    <xf numFmtId="0" fontId="47" fillId="13" borderId="26" applyNumberFormat="0" applyAlignment="0" applyProtection="0"/>
    <xf numFmtId="0" fontId="63" fillId="0" borderId="33" applyNumberFormat="0" applyFill="0" applyAlignment="0" applyProtection="0"/>
    <xf numFmtId="0" fontId="47" fillId="13" borderId="30" applyNumberFormat="0" applyAlignment="0" applyProtection="0"/>
    <xf numFmtId="0" fontId="40" fillId="26" borderId="30" applyNumberFormat="0" applyAlignment="0" applyProtection="0"/>
    <xf numFmtId="0" fontId="47" fillId="13" borderId="26" applyNumberFormat="0" applyAlignment="0" applyProtection="0"/>
    <xf numFmtId="0" fontId="10" fillId="28" borderId="31" applyNumberFormat="0" applyFont="0" applyAlignment="0" applyProtection="0"/>
    <xf numFmtId="0" fontId="40" fillId="26" borderId="26" applyNumberFormat="0" applyAlignment="0" applyProtection="0"/>
    <xf numFmtId="0" fontId="59" fillId="26" borderId="28" applyNumberFormat="0" applyAlignment="0" applyProtection="0"/>
    <xf numFmtId="0" fontId="47" fillId="13" borderId="26" applyNumberFormat="0" applyAlignment="0" applyProtection="0"/>
    <xf numFmtId="0" fontId="40" fillId="26" borderId="26" applyNumberFormat="0" applyAlignment="0" applyProtection="0"/>
    <xf numFmtId="0" fontId="59" fillId="26" borderId="28" applyNumberFormat="0" applyAlignment="0" applyProtection="0"/>
    <xf numFmtId="0" fontId="47" fillId="13" borderId="26" applyNumberFormat="0" applyAlignment="0" applyProtection="0"/>
    <xf numFmtId="0" fontId="59" fillId="26" borderId="28" applyNumberFormat="0" applyAlignment="0" applyProtection="0"/>
    <xf numFmtId="0" fontId="40" fillId="26" borderId="26" applyNumberFormat="0" applyAlignment="0" applyProtection="0"/>
    <xf numFmtId="0" fontId="40" fillId="26" borderId="26" applyNumberFormat="0" applyAlignment="0" applyProtection="0"/>
    <xf numFmtId="0" fontId="36" fillId="28" borderId="27" applyNumberFormat="0" applyFont="0" applyAlignment="0" applyProtection="0"/>
    <xf numFmtId="0" fontId="59" fillId="26" borderId="28" applyNumberFormat="0" applyAlignment="0" applyProtection="0"/>
    <xf numFmtId="0" fontId="47" fillId="13" borderId="26" applyNumberFormat="0" applyAlignment="0" applyProtection="0"/>
    <xf numFmtId="0" fontId="59" fillId="26" borderId="28" applyNumberFormat="0" applyAlignment="0" applyProtection="0"/>
    <xf numFmtId="0" fontId="36" fillId="28" borderId="27" applyNumberFormat="0" applyFont="0" applyAlignment="0" applyProtection="0"/>
    <xf numFmtId="0" fontId="59" fillId="26" borderId="28" applyNumberFormat="0" applyAlignment="0" applyProtection="0"/>
    <xf numFmtId="0" fontId="40" fillId="26" borderId="30" applyNumberFormat="0" applyAlignment="0" applyProtection="0"/>
    <xf numFmtId="0" fontId="47" fillId="13" borderId="26" applyNumberFormat="0" applyAlignment="0" applyProtection="0"/>
    <xf numFmtId="0" fontId="36" fillId="28" borderId="27" applyNumberFormat="0" applyFont="0" applyAlignment="0" applyProtection="0"/>
    <xf numFmtId="0" fontId="63" fillId="0" borderId="29" applyNumberFormat="0" applyFill="0" applyAlignment="0" applyProtection="0"/>
    <xf numFmtId="0" fontId="40" fillId="26" borderId="26" applyNumberFormat="0" applyAlignment="0" applyProtection="0"/>
    <xf numFmtId="0" fontId="10" fillId="28" borderId="31" applyNumberFormat="0" applyFont="0" applyAlignment="0" applyProtection="0"/>
    <xf numFmtId="0" fontId="40" fillId="26" borderId="26" applyNumberFormat="0" applyAlignment="0" applyProtection="0"/>
    <xf numFmtId="0" fontId="36" fillId="28" borderId="27" applyNumberFormat="0" applyFont="0" applyAlignment="0" applyProtection="0"/>
    <xf numFmtId="0" fontId="40" fillId="26" borderId="26" applyNumberFormat="0" applyAlignment="0" applyProtection="0"/>
    <xf numFmtId="0" fontId="59" fillId="26" borderId="32" applyNumberFormat="0" applyAlignment="0" applyProtection="0"/>
    <xf numFmtId="0" fontId="40" fillId="26" borderId="26" applyNumberFormat="0" applyAlignment="0" applyProtection="0"/>
    <xf numFmtId="0" fontId="59" fillId="26" borderId="28" applyNumberFormat="0" applyAlignment="0" applyProtection="0"/>
    <xf numFmtId="0" fontId="47" fillId="13" borderId="26" applyNumberFormat="0" applyAlignment="0" applyProtection="0"/>
    <xf numFmtId="0" fontId="47" fillId="13" borderId="26" applyNumberFormat="0" applyAlignment="0" applyProtection="0"/>
    <xf numFmtId="0" fontId="40" fillId="26" borderId="26" applyNumberFormat="0" applyAlignment="0" applyProtection="0"/>
    <xf numFmtId="0" fontId="47" fillId="13" borderId="26" applyNumberFormat="0" applyAlignment="0" applyProtection="0"/>
    <xf numFmtId="0" fontId="47" fillId="13" borderId="30" applyNumberFormat="0" applyAlignment="0" applyProtection="0"/>
    <xf numFmtId="0" fontId="10" fillId="28" borderId="31" applyNumberFormat="0" applyFont="0" applyAlignment="0" applyProtection="0"/>
    <xf numFmtId="0" fontId="47" fillId="13" borderId="26" applyNumberFormat="0" applyAlignment="0" applyProtection="0"/>
    <xf numFmtId="0" fontId="63" fillId="0" borderId="33" applyNumberFormat="0" applyFill="0" applyAlignment="0" applyProtection="0"/>
    <xf numFmtId="0" fontId="40" fillId="26" borderId="26" applyNumberFormat="0" applyAlignment="0" applyProtection="0"/>
    <xf numFmtId="0" fontId="47" fillId="13" borderId="26" applyNumberFormat="0" applyAlignment="0" applyProtection="0"/>
    <xf numFmtId="0" fontId="63" fillId="0" borderId="29" applyNumberFormat="0" applyFill="0" applyAlignment="0" applyProtection="0"/>
    <xf numFmtId="0" fontId="40" fillId="26" borderId="26" applyNumberFormat="0" applyAlignment="0" applyProtection="0"/>
    <xf numFmtId="0" fontId="40" fillId="26" borderId="26" applyNumberFormat="0" applyAlignment="0" applyProtection="0"/>
    <xf numFmtId="0" fontId="40" fillId="26" borderId="26" applyNumberFormat="0" applyAlignment="0" applyProtection="0"/>
    <xf numFmtId="0" fontId="47" fillId="13" borderId="26" applyNumberFormat="0" applyAlignment="0" applyProtection="0"/>
    <xf numFmtId="0" fontId="63" fillId="0" borderId="29" applyNumberFormat="0" applyFill="0" applyAlignment="0" applyProtection="0"/>
    <xf numFmtId="0" fontId="59" fillId="26" borderId="28" applyNumberFormat="0" applyAlignment="0" applyProtection="0"/>
    <xf numFmtId="0" fontId="59" fillId="26" borderId="28" applyNumberFormat="0" applyAlignment="0" applyProtection="0"/>
    <xf numFmtId="0" fontId="40" fillId="26" borderId="30" applyNumberFormat="0" applyAlignment="0" applyProtection="0"/>
    <xf numFmtId="0" fontId="63" fillId="0" borderId="33" applyNumberFormat="0" applyFill="0" applyAlignment="0" applyProtection="0"/>
    <xf numFmtId="0" fontId="36" fillId="28" borderId="27" applyNumberFormat="0" applyFont="0" applyAlignment="0" applyProtection="0"/>
    <xf numFmtId="0" fontId="63" fillId="0" borderId="29" applyNumberFormat="0" applyFill="0" applyAlignment="0" applyProtection="0"/>
    <xf numFmtId="0" fontId="10" fillId="28" borderId="27" applyNumberFormat="0" applyFont="0" applyAlignment="0" applyProtection="0"/>
    <xf numFmtId="0" fontId="36" fillId="28" borderId="27" applyNumberFormat="0" applyFont="0" applyAlignment="0" applyProtection="0"/>
    <xf numFmtId="0" fontId="47" fillId="13" borderId="26" applyNumberFormat="0" applyAlignment="0" applyProtection="0"/>
    <xf numFmtId="0" fontId="10" fillId="28" borderId="27" applyNumberFormat="0" applyFont="0" applyAlignment="0" applyProtection="0"/>
    <xf numFmtId="0" fontId="10" fillId="28" borderId="27" applyNumberFormat="0" applyFont="0" applyAlignment="0" applyProtection="0"/>
    <xf numFmtId="0" fontId="40" fillId="26" borderId="26" applyNumberFormat="0" applyAlignment="0" applyProtection="0"/>
    <xf numFmtId="0" fontId="47" fillId="13" borderId="26" applyNumberFormat="0" applyAlignment="0" applyProtection="0"/>
    <xf numFmtId="0" fontId="63" fillId="0" borderId="29" applyNumberFormat="0" applyFill="0" applyAlignment="0" applyProtection="0"/>
    <xf numFmtId="0" fontId="47" fillId="13" borderId="26" applyNumberFormat="0" applyAlignment="0" applyProtection="0"/>
    <xf numFmtId="0" fontId="59" fillId="26" borderId="28" applyNumberFormat="0" applyAlignment="0" applyProtection="0"/>
    <xf numFmtId="0" fontId="40" fillId="26" borderId="26" applyNumberFormat="0" applyAlignment="0" applyProtection="0"/>
    <xf numFmtId="0" fontId="40" fillId="26" borderId="26" applyNumberFormat="0" applyAlignment="0" applyProtection="0"/>
    <xf numFmtId="0" fontId="63" fillId="0" borderId="29" applyNumberFormat="0" applyFill="0" applyAlignment="0" applyProtection="0"/>
    <xf numFmtId="0" fontId="10" fillId="28" borderId="27" applyNumberFormat="0" applyFont="0" applyAlignment="0" applyProtection="0"/>
    <xf numFmtId="0" fontId="40" fillId="26" borderId="26" applyNumberFormat="0" applyAlignment="0" applyProtection="0"/>
    <xf numFmtId="0" fontId="10" fillId="28" borderId="27" applyNumberFormat="0" applyFont="0" applyAlignment="0" applyProtection="0"/>
    <xf numFmtId="0" fontId="40" fillId="26" borderId="26" applyNumberFormat="0" applyAlignment="0" applyProtection="0"/>
    <xf numFmtId="0" fontId="63" fillId="0" borderId="29" applyNumberFormat="0" applyFill="0" applyAlignment="0" applyProtection="0"/>
    <xf numFmtId="0" fontId="36" fillId="28" borderId="27" applyNumberFormat="0" applyFont="0" applyAlignment="0" applyProtection="0"/>
    <xf numFmtId="0" fontId="40" fillId="26" borderId="26" applyNumberFormat="0" applyAlignment="0" applyProtection="0"/>
    <xf numFmtId="0" fontId="47" fillId="13" borderId="26" applyNumberFormat="0" applyAlignment="0" applyProtection="0"/>
    <xf numFmtId="0" fontId="59" fillId="26" borderId="28" applyNumberFormat="0" applyAlignment="0" applyProtection="0"/>
    <xf numFmtId="0" fontId="59" fillId="26" borderId="28" applyNumberFormat="0" applyAlignment="0" applyProtection="0"/>
    <xf numFmtId="0" fontId="63" fillId="0" borderId="29" applyNumberFormat="0" applyFill="0" applyAlignment="0" applyProtection="0"/>
    <xf numFmtId="0" fontId="47" fillId="13" borderId="26" applyNumberFormat="0" applyAlignment="0" applyProtection="0"/>
    <xf numFmtId="0" fontId="47" fillId="13" borderId="30" applyNumberFormat="0" applyAlignment="0" applyProtection="0"/>
    <xf numFmtId="0" fontId="40" fillId="26" borderId="30" applyNumberFormat="0" applyAlignment="0" applyProtection="0"/>
    <xf numFmtId="0" fontId="47" fillId="13"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47" fillId="13" borderId="30" applyNumberFormat="0" applyAlignment="0" applyProtection="0"/>
    <xf numFmtId="0" fontId="63" fillId="0" borderId="33" applyNumberFormat="0" applyFill="0" applyAlignment="0" applyProtection="0"/>
    <xf numFmtId="0" fontId="36" fillId="28" borderId="31" applyNumberFormat="0" applyFont="0" applyAlignment="0" applyProtection="0"/>
    <xf numFmtId="0" fontId="36" fillId="28" borderId="31" applyNumberFormat="0" applyFont="0" applyAlignment="0" applyProtection="0"/>
    <xf numFmtId="0" fontId="59" fillId="26" borderId="32" applyNumberFormat="0" applyAlignment="0" applyProtection="0"/>
    <xf numFmtId="0" fontId="36" fillId="28" borderId="31" applyNumberFormat="0" applyFont="0" applyAlignment="0" applyProtection="0"/>
    <xf numFmtId="0" fontId="59" fillId="26" borderId="32" applyNumberFormat="0" applyAlignment="0" applyProtection="0"/>
    <xf numFmtId="0" fontId="59" fillId="26" borderId="32" applyNumberFormat="0" applyAlignment="0" applyProtection="0"/>
    <xf numFmtId="0" fontId="59" fillId="26" borderId="32" applyNumberFormat="0" applyAlignment="0" applyProtection="0"/>
    <xf numFmtId="0" fontId="63" fillId="0" borderId="33" applyNumberFormat="0" applyFill="0" applyAlignment="0" applyProtection="0"/>
    <xf numFmtId="0" fontId="59" fillId="26" borderId="32" applyNumberFormat="0" applyAlignment="0" applyProtection="0"/>
    <xf numFmtId="0" fontId="47" fillId="13" borderId="30" applyNumberFormat="0" applyAlignment="0" applyProtection="0"/>
    <xf numFmtId="0" fontId="40" fillId="26" borderId="30" applyNumberFormat="0" applyAlignment="0" applyProtection="0"/>
    <xf numFmtId="0" fontId="63" fillId="0" borderId="33" applyNumberFormat="0" applyFill="0" applyAlignment="0" applyProtection="0"/>
    <xf numFmtId="0" fontId="36"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0" fillId="26" borderId="30" applyNumberFormat="0" applyAlignment="0" applyProtection="0"/>
    <xf numFmtId="0" fontId="47" fillId="13" borderId="30" applyNumberFormat="0" applyAlignment="0" applyProtection="0"/>
    <xf numFmtId="0" fontId="63" fillId="0" borderId="33" applyNumberFormat="0" applyFill="0" applyAlignment="0" applyProtection="0"/>
    <xf numFmtId="0" fontId="59" fillId="26" borderId="32" applyNumberFormat="0" applyAlignment="0" applyProtection="0"/>
    <xf numFmtId="0" fontId="47" fillId="13" borderId="30" applyNumberFormat="0" applyAlignment="0" applyProtection="0"/>
    <xf numFmtId="0" fontId="36"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47" fillId="13" borderId="30" applyNumberFormat="0" applyAlignment="0" applyProtection="0"/>
    <xf numFmtId="0" fontId="36"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59" fillId="26" borderId="32" applyNumberFormat="0" applyAlignment="0" applyProtection="0"/>
    <xf numFmtId="0" fontId="63" fillId="0" borderId="33" applyNumberFormat="0" applyFill="0" applyAlignment="0" applyProtection="0"/>
    <xf numFmtId="0" fontId="40" fillId="26" borderId="30" applyNumberFormat="0" applyAlignment="0" applyProtection="0"/>
    <xf numFmtId="0" fontId="59" fillId="26" borderId="32" applyNumberFormat="0" applyAlignment="0" applyProtection="0"/>
    <xf numFmtId="0" fontId="63" fillId="0" borderId="33" applyNumberFormat="0" applyFill="0" applyAlignment="0" applyProtection="0"/>
    <xf numFmtId="0" fontId="63" fillId="0" borderId="33" applyNumberFormat="0" applyFill="0" applyAlignment="0" applyProtection="0"/>
    <xf numFmtId="0" fontId="10" fillId="28" borderId="31" applyNumberFormat="0" applyFont="0" applyAlignment="0" applyProtection="0"/>
    <xf numFmtId="0" fontId="40" fillId="26" borderId="30" applyNumberFormat="0" applyAlignment="0" applyProtection="0"/>
    <xf numFmtId="0" fontId="47" fillId="13" borderId="30" applyNumberFormat="0" applyAlignment="0" applyProtection="0"/>
    <xf numFmtId="0" fontId="47" fillId="13" borderId="30" applyNumberFormat="0" applyAlignment="0" applyProtection="0"/>
    <xf numFmtId="0" fontId="10" fillId="28" borderId="31" applyNumberFormat="0" applyFont="0" applyAlignment="0" applyProtection="0"/>
    <xf numFmtId="0" fontId="59" fillId="26" borderId="32" applyNumberFormat="0" applyAlignment="0" applyProtection="0"/>
    <xf numFmtId="0" fontId="59" fillId="26" borderId="32" applyNumberFormat="0" applyAlignment="0" applyProtection="0"/>
    <xf numFmtId="0" fontId="47" fillId="13" borderId="30" applyNumberFormat="0" applyAlignment="0" applyProtection="0"/>
    <xf numFmtId="0" fontId="40" fillId="26" borderId="30" applyNumberFormat="0" applyAlignment="0" applyProtection="0"/>
    <xf numFmtId="0" fontId="47" fillId="13" borderId="30" applyNumberFormat="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40" fillId="26" borderId="30" applyNumberFormat="0" applyAlignment="0" applyProtection="0"/>
    <xf numFmtId="0" fontId="40" fillId="26" borderId="30" applyNumberFormat="0" applyAlignment="0" applyProtection="0"/>
    <xf numFmtId="0" fontId="59" fillId="26" borderId="32" applyNumberFormat="0" applyAlignment="0" applyProtection="0"/>
    <xf numFmtId="0" fontId="63" fillId="0" borderId="33" applyNumberFormat="0" applyFill="0" applyAlignment="0" applyProtection="0"/>
    <xf numFmtId="0" fontId="40" fillId="26" borderId="30" applyNumberFormat="0" applyAlignment="0" applyProtection="0"/>
    <xf numFmtId="0" fontId="36" fillId="28" borderId="31" applyNumberFormat="0" applyFont="0" applyAlignment="0" applyProtection="0"/>
    <xf numFmtId="0" fontId="40" fillId="26" borderId="30" applyNumberFormat="0" applyAlignment="0" applyProtection="0"/>
    <xf numFmtId="0" fontId="10" fillId="28" borderId="31" applyNumberFormat="0" applyFont="0" applyAlignment="0" applyProtection="0"/>
    <xf numFmtId="0" fontId="63" fillId="0" borderId="33" applyNumberFormat="0" applyFill="0" applyAlignment="0" applyProtection="0"/>
    <xf numFmtId="0" fontId="40" fillId="26" borderId="30" applyNumberFormat="0" applyAlignment="0" applyProtection="0"/>
    <xf numFmtId="0" fontId="36" fillId="28" borderId="31" applyNumberFormat="0" applyFont="0" applyAlignment="0" applyProtection="0"/>
    <xf numFmtId="0" fontId="36" fillId="28" borderId="31" applyNumberFormat="0" applyFont="0" applyAlignment="0" applyProtection="0"/>
    <xf numFmtId="0" fontId="10" fillId="28" borderId="31" applyNumberFormat="0" applyFont="0" applyAlignment="0" applyProtection="0"/>
    <xf numFmtId="0" fontId="40" fillId="26" borderId="30" applyNumberFormat="0" applyAlignment="0" applyProtection="0"/>
    <xf numFmtId="0" fontId="47" fillId="13" borderId="30" applyNumberFormat="0" applyAlignment="0" applyProtection="0"/>
    <xf numFmtId="0" fontId="47" fillId="13" borderId="30" applyNumberFormat="0" applyAlignment="0" applyProtection="0"/>
  </cellStyleXfs>
  <cellXfs count="322">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49" fontId="11" fillId="4" borderId="1" xfId="2" applyNumberFormat="1" applyFont="1" applyFill="1" applyBorder="1" applyAlignment="1" applyProtection="1">
      <alignment horizontal="left" vertical="center" wrapText="1"/>
      <protection locked="0"/>
    </xf>
    <xf numFmtId="0" fontId="11" fillId="4" borderId="1" xfId="2" applyFont="1" applyFill="1" applyBorder="1" applyAlignment="1" applyProtection="1">
      <alignment vertical="center" wrapText="1"/>
      <protection locked="0"/>
    </xf>
    <xf numFmtId="49" fontId="11" fillId="4" borderId="1" xfId="2" applyNumberFormat="1" applyFont="1" applyFill="1" applyBorder="1" applyAlignment="1" applyProtection="1">
      <alignment horizontal="center" vertical="center" wrapText="1"/>
      <protection locked="0"/>
    </xf>
    <xf numFmtId="171" fontId="11" fillId="4" borderId="1" xfId="2" applyNumberFormat="1" applyFont="1" applyFill="1" applyBorder="1" applyAlignment="1" applyProtection="1">
      <alignment horizontal="center" vertical="center" wrapText="1"/>
      <protection locked="0"/>
    </xf>
    <xf numFmtId="0" fontId="11" fillId="4" borderId="1" xfId="2" applyFont="1" applyFill="1" applyBorder="1" applyAlignment="1" applyProtection="1">
      <alignment vertical="center" wrapText="1"/>
      <protection locked="0"/>
    </xf>
    <xf numFmtId="169" fontId="11" fillId="4" borderId="1" xfId="2" applyNumberFormat="1" applyFont="1" applyFill="1" applyBorder="1" applyAlignment="1" applyProtection="1">
      <alignment horizontal="center" vertical="center" wrapText="1"/>
      <protection locked="0"/>
    </xf>
    <xf numFmtId="49"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xf numFmtId="3" fontId="11" fillId="0" borderId="1" xfId="2" applyNumberFormat="1" applyFont="1" applyFill="1" applyBorder="1" applyAlignment="1" applyProtection="1">
      <alignment horizontal="center" vertical="center" wrapText="1"/>
    </xf>
    <xf numFmtId="187" fontId="15" fillId="4" borderId="1" xfId="2" applyNumberFormat="1" applyFont="1" applyFill="1" applyBorder="1" applyAlignment="1" applyProtection="1">
      <alignment horizontal="center" vertical="center" wrapText="1"/>
      <protection locked="0"/>
    </xf>
    <xf numFmtId="3" fontId="11" fillId="0" borderId="1" xfId="2" applyNumberFormat="1" applyFont="1" applyFill="1" applyBorder="1" applyAlignment="1" applyProtection="1">
      <alignment horizontal="center" vertical="center" wrapText="1"/>
    </xf>
    <xf numFmtId="179" fontId="14" fillId="0" borderId="1" xfId="1" applyNumberFormat="1" applyFont="1" applyFill="1" applyBorder="1" applyAlignment="1" applyProtection="1">
      <alignment horizontal="center" vertical="center"/>
    </xf>
  </cellXfs>
  <cellStyles count="5694">
    <cellStyle name=" 3]_x000d__x000a_Zoomed=1_x000d__x000a_Row=0_x000d__x000a_Column=0_x000d__x000a_Height=300_x000d__x000a_Width=300_x000d__x000a_FontName=細明體_x000d__x000a_FontStyle=0_x000d__x000a_FontSize=9_x000d__x000a_PrtFontName=Co" xfId="1344"/>
    <cellStyle name="=C:\WINNT\SYSTEM32\COMMAND.COM" xfId="1345"/>
    <cellStyle name="20 % - Accent1" xfId="1346"/>
    <cellStyle name="20 % - Accent2" xfId="1347"/>
    <cellStyle name="20 % - Accent3" xfId="1348"/>
    <cellStyle name="20 % - Accent4" xfId="1349"/>
    <cellStyle name="20 % - Accent5" xfId="1350"/>
    <cellStyle name="20 % - Accent6" xfId="1351"/>
    <cellStyle name="20% - Accent1 2" xfId="1352"/>
    <cellStyle name="20% - Accent2 2" xfId="1353"/>
    <cellStyle name="20% - Accent3 2" xfId="1354"/>
    <cellStyle name="20% - Accent4 2" xfId="1355"/>
    <cellStyle name="20% - Accent5 2" xfId="1356"/>
    <cellStyle name="20% - Accent6 2" xfId="1357"/>
    <cellStyle name="40 % - Accent1" xfId="1358"/>
    <cellStyle name="40 % - Accent2" xfId="1359"/>
    <cellStyle name="40 % - Accent3" xfId="1360"/>
    <cellStyle name="40 % - Accent4" xfId="1361"/>
    <cellStyle name="40 % - Accent5" xfId="1362"/>
    <cellStyle name="40 % - Accent6" xfId="1363"/>
    <cellStyle name="40% - Accent1 2" xfId="1364"/>
    <cellStyle name="40% - Accent2 2" xfId="1365"/>
    <cellStyle name="40% - Accent3 2" xfId="1366"/>
    <cellStyle name="40% - Accent4 2" xfId="1367"/>
    <cellStyle name="40% - Accent5 2" xfId="1368"/>
    <cellStyle name="40% - Accent6 2" xfId="1369"/>
    <cellStyle name="60 % - Accent1" xfId="1370"/>
    <cellStyle name="60 % - Accent2" xfId="1371"/>
    <cellStyle name="60 % - Accent3" xfId="1372"/>
    <cellStyle name="60 % - Accent4" xfId="1373"/>
    <cellStyle name="60 % - Accent5" xfId="1374"/>
    <cellStyle name="60 % - Accent6" xfId="1375"/>
    <cellStyle name="60% - Accent1 2" xfId="1376"/>
    <cellStyle name="60% - Accent2 2" xfId="1377"/>
    <cellStyle name="60% - Accent3 2" xfId="1378"/>
    <cellStyle name="60% - Accent4 2" xfId="1379"/>
    <cellStyle name="60% - Accent5 2" xfId="1380"/>
    <cellStyle name="60% - Accent6 2" xfId="1381"/>
    <cellStyle name="Accent1 2" xfId="1382"/>
    <cellStyle name="Accent2 2" xfId="1383"/>
    <cellStyle name="Accent3 2" xfId="1384"/>
    <cellStyle name="Accent4 2" xfId="1385"/>
    <cellStyle name="Accent5 2" xfId="1386"/>
    <cellStyle name="Accent6 2" xfId="1387"/>
    <cellStyle name="Avertissement" xfId="1388"/>
    <cellStyle name="Bad 2" xfId="1389"/>
    <cellStyle name="Calcul" xfId="1390"/>
    <cellStyle name="Calcul 2" xfId="1547"/>
    <cellStyle name="Calcul 2 2" xfId="1849"/>
    <cellStyle name="Calcul 2 2 2" xfId="2424"/>
    <cellStyle name="Calcul 2 2 2 2" xfId="2782"/>
    <cellStyle name="Calcul 2 2 2 2 2" xfId="5495"/>
    <cellStyle name="Calcul 2 2 2 2 3" xfId="4917"/>
    <cellStyle name="Calcul 2 2 2 3" xfId="5405"/>
    <cellStyle name="Calcul 2 2 2 4" xfId="4996"/>
    <cellStyle name="Calcul 2 2 3" xfId="5258"/>
    <cellStyle name="Calcul 2 2 4" xfId="5658"/>
    <cellStyle name="Calcul 2 3" xfId="2088"/>
    <cellStyle name="Calcul 2 3 2" xfId="2944"/>
    <cellStyle name="Calcul 2 3 2 2" xfId="5556"/>
    <cellStyle name="Calcul 2 3 2 3" xfId="4862"/>
    <cellStyle name="Calcul 2 3 3" xfId="5334"/>
    <cellStyle name="Calcul 2 3 4" xfId="5046"/>
    <cellStyle name="Calcul 2 4" xfId="5169"/>
    <cellStyle name="Calcul 2 5" xfId="5129"/>
    <cellStyle name="Calcul 3" xfId="1692"/>
    <cellStyle name="Calcul 3 2" xfId="1730"/>
    <cellStyle name="Calcul 3 2 2" xfId="2026"/>
    <cellStyle name="Calcul 3 2 2 2" xfId="2476"/>
    <cellStyle name="Calcul 3 2 2 2 2" xfId="2816"/>
    <cellStyle name="Calcul 3 2 2 2 2 2" xfId="5527"/>
    <cellStyle name="Calcul 3 2 2 2 2 3" xfId="4886"/>
    <cellStyle name="Calcul 3 2 2 2 3" xfId="5457"/>
    <cellStyle name="Calcul 3 2 2 2 4" xfId="4944"/>
    <cellStyle name="Calcul 3 2 2 3" xfId="5316"/>
    <cellStyle name="Calcul 3 2 2 4" xfId="5063"/>
    <cellStyle name="Calcul 3 2 3" xfId="2109"/>
    <cellStyle name="Calcul 3 2 3 2" xfId="3008"/>
    <cellStyle name="Calcul 3 2 3 2 2" xfId="5569"/>
    <cellStyle name="Calcul 3 2 3 2 3" xfId="5644"/>
    <cellStyle name="Calcul 3 2 3 3" xfId="5353"/>
    <cellStyle name="Calcul 3 2 3 4" xfId="5028"/>
    <cellStyle name="Calcul 3 2 4" xfId="5225"/>
    <cellStyle name="Calcul 3 2 5" xfId="5653"/>
    <cellStyle name="Calcul 3 3" xfId="1988"/>
    <cellStyle name="Calcul 3 3 2" xfId="2446"/>
    <cellStyle name="Calcul 3 3 2 2" xfId="3154"/>
    <cellStyle name="Calcul 3 3 2 2 2" xfId="5602"/>
    <cellStyle name="Calcul 3 3 2 2 3" xfId="5646"/>
    <cellStyle name="Calcul 3 3 2 3" xfId="5427"/>
    <cellStyle name="Calcul 3 3 2 4" xfId="4974"/>
    <cellStyle name="Calcul 3 3 3" xfId="5286"/>
    <cellStyle name="Calcul 3 3 4" xfId="5093"/>
    <cellStyle name="Calcul 3 4" xfId="2294"/>
    <cellStyle name="Calcul 3 4 2" xfId="2873"/>
    <cellStyle name="Calcul 3 4 2 2" xfId="5540"/>
    <cellStyle name="Calcul 3 4 2 3" xfId="4874"/>
    <cellStyle name="Calcul 3 4 3" xfId="5376"/>
    <cellStyle name="Calcul 3 4 4" xfId="5010"/>
    <cellStyle name="Calcul 3 5" xfId="5195"/>
    <cellStyle name="Calcul 3 6" xfId="5109"/>
    <cellStyle name="Calcul 4" xfId="1751"/>
    <cellStyle name="Calcul 4 2" xfId="2095"/>
    <cellStyle name="Calcul 4 2 2" xfId="3107"/>
    <cellStyle name="Calcul 4 2 2 2" xfId="5586"/>
    <cellStyle name="Calcul 4 2 2 3" xfId="5661"/>
    <cellStyle name="Calcul 4 2 3" xfId="5339"/>
    <cellStyle name="Calcul 4 2 4" xfId="5042"/>
    <cellStyle name="Calcul 4 3" xfId="5239"/>
    <cellStyle name="Calcul 4 4" xfId="5673"/>
    <cellStyle name="Calcul 5" xfId="5137"/>
    <cellStyle name="Calcul 6" xfId="5522"/>
    <cellStyle name="Calculation 2" xfId="1391"/>
    <cellStyle name="Calculation 2 2" xfId="1392"/>
    <cellStyle name="Calculation 2 2 2" xfId="1549"/>
    <cellStyle name="Calculation 2 2 2 2" xfId="1851"/>
    <cellStyle name="Calculation 2 2 2 2 2" xfId="2426"/>
    <cellStyle name="Calculation 2 2 2 2 2 2" xfId="3163"/>
    <cellStyle name="Calculation 2 2 2 2 2 2 2" xfId="5611"/>
    <cellStyle name="Calculation 2 2 2 2 2 2 3" xfId="5280"/>
    <cellStyle name="Calculation 2 2 2 2 2 3" xfId="5407"/>
    <cellStyle name="Calculation 2 2 2 2 2 4" xfId="4994"/>
    <cellStyle name="Calculation 2 2 2 2 3" xfId="5260"/>
    <cellStyle name="Calculation 2 2 2 2 4" xfId="5593"/>
    <cellStyle name="Calculation 2 2 2 3" xfId="2086"/>
    <cellStyle name="Calculation 2 2 2 3 2" xfId="3032"/>
    <cellStyle name="Calculation 2 2 2 3 2 2" xfId="5573"/>
    <cellStyle name="Calculation 2 2 2 3 2 3" xfId="5691"/>
    <cellStyle name="Calculation 2 2 2 3 3" xfId="5332"/>
    <cellStyle name="Calculation 2 2 2 3 4" xfId="5048"/>
    <cellStyle name="Calculation 2 2 2 4" xfId="5171"/>
    <cellStyle name="Calculation 2 2 2 5" xfId="5127"/>
    <cellStyle name="Calculation 2 2 3" xfId="1694"/>
    <cellStyle name="Calculation 2 2 3 2" xfId="1732"/>
    <cellStyle name="Calculation 2 2 3 2 2" xfId="2028"/>
    <cellStyle name="Calculation 2 2 3 2 2 2" xfId="2478"/>
    <cellStyle name="Calculation 2 2 3 2 2 2 2" xfId="3165"/>
    <cellStyle name="Calculation 2 2 3 2 2 2 2 2" xfId="5613"/>
    <cellStyle name="Calculation 2 2 3 2 2 2 2 3" xfId="5640"/>
    <cellStyle name="Calculation 2 2 3 2 2 2 3" xfId="5459"/>
    <cellStyle name="Calculation 2 2 3 2 2 2 4" xfId="4942"/>
    <cellStyle name="Calculation 2 2 3 2 2 3" xfId="5318"/>
    <cellStyle name="Calculation 2 2 3 2 2 4" xfId="5061"/>
    <cellStyle name="Calculation 2 2 3 2 3" xfId="2107"/>
    <cellStyle name="Calculation 2 2 3 2 3 2" xfId="2780"/>
    <cellStyle name="Calculation 2 2 3 2 3 2 2" xfId="5493"/>
    <cellStyle name="Calculation 2 2 3 2 3 2 3" xfId="4919"/>
    <cellStyle name="Calculation 2 2 3 2 3 3" xfId="5351"/>
    <cellStyle name="Calculation 2 2 3 2 3 4" xfId="5030"/>
    <cellStyle name="Calculation 2 2 3 2 4" xfId="5227"/>
    <cellStyle name="Calculation 2 2 3 2 5" xfId="5563"/>
    <cellStyle name="Calculation 2 2 3 3" xfId="1990"/>
    <cellStyle name="Calculation 2 2 3 3 2" xfId="2448"/>
    <cellStyle name="Calculation 2 2 3 3 2 2" xfId="3024"/>
    <cellStyle name="Calculation 2 2 3 3 2 2 2" xfId="5571"/>
    <cellStyle name="Calculation 2 2 3 3 2 2 3" xfId="5623"/>
    <cellStyle name="Calculation 2 2 3 3 2 3" xfId="5429"/>
    <cellStyle name="Calculation 2 2 3 3 2 4" xfId="4972"/>
    <cellStyle name="Calculation 2 2 3 3 3" xfId="5288"/>
    <cellStyle name="Calculation 2 2 3 3 4" xfId="5091"/>
    <cellStyle name="Calculation 2 2 3 4" xfId="2110"/>
    <cellStyle name="Calculation 2 2 3 4 2" xfId="3108"/>
    <cellStyle name="Calculation 2 2 3 4 2 2" xfId="5587"/>
    <cellStyle name="Calculation 2 2 3 4 2 3" xfId="5472"/>
    <cellStyle name="Calculation 2 2 3 4 3" xfId="5354"/>
    <cellStyle name="Calculation 2 2 3 4 4" xfId="5027"/>
    <cellStyle name="Calculation 2 2 3 5" xfId="5197"/>
    <cellStyle name="Calculation 2 2 3 6" xfId="5107"/>
    <cellStyle name="Calculation 2 2 4" xfId="1753"/>
    <cellStyle name="Calculation 2 2 4 2" xfId="2093"/>
    <cellStyle name="Calculation 2 2 4 2 2" xfId="2874"/>
    <cellStyle name="Calculation 2 2 4 2 2 2" xfId="5541"/>
    <cellStyle name="Calculation 2 2 4 2 2 3" xfId="4873"/>
    <cellStyle name="Calculation 2 2 4 2 3" xfId="5337"/>
    <cellStyle name="Calculation 2 2 4 2 4" xfId="5044"/>
    <cellStyle name="Calculation 2 2 4 3" xfId="5241"/>
    <cellStyle name="Calculation 2 2 4 4" xfId="5360"/>
    <cellStyle name="Calculation 2 2 5" xfId="5139"/>
    <cellStyle name="Calculation 2 2 6" xfId="5643"/>
    <cellStyle name="Calculation 2 3" xfId="1393"/>
    <cellStyle name="Calculation 2 3 2" xfId="1550"/>
    <cellStyle name="Calculation 2 3 2 2" xfId="1852"/>
    <cellStyle name="Calculation 2 3 2 2 2" xfId="2427"/>
    <cellStyle name="Calculation 2 3 2 2 2 2" xfId="3168"/>
    <cellStyle name="Calculation 2 3 2 2 2 2 2" xfId="5616"/>
    <cellStyle name="Calculation 2 3 2 2 2 2 3" xfId="5684"/>
    <cellStyle name="Calculation 2 3 2 2 2 3" xfId="5408"/>
    <cellStyle name="Calculation 2 3 2 2 2 4" xfId="4993"/>
    <cellStyle name="Calculation 2 3 2 2 3" xfId="5261"/>
    <cellStyle name="Calculation 2 3 2 2 4" xfId="5389"/>
    <cellStyle name="Calculation 2 3 2 3" xfId="2085"/>
    <cellStyle name="Calculation 2 3 2 3 2" xfId="2939"/>
    <cellStyle name="Calculation 2 3 2 3 2 2" xfId="5551"/>
    <cellStyle name="Calculation 2 3 2 3 2 3" xfId="4867"/>
    <cellStyle name="Calculation 2 3 2 3 3" xfId="5331"/>
    <cellStyle name="Calculation 2 3 2 3 4" xfId="5049"/>
    <cellStyle name="Calculation 2 3 2 4" xfId="5172"/>
    <cellStyle name="Calculation 2 3 2 5" xfId="5126"/>
    <cellStyle name="Calculation 2 3 3" xfId="1695"/>
    <cellStyle name="Calculation 2 3 3 2" xfId="1733"/>
    <cellStyle name="Calculation 2 3 3 2 2" xfId="2029"/>
    <cellStyle name="Calculation 2 3 3 2 2 2" xfId="2479"/>
    <cellStyle name="Calculation 2 3 3 2 2 2 2" xfId="3104"/>
    <cellStyle name="Calculation 2 3 3 2 2 2 2 2" xfId="5583"/>
    <cellStyle name="Calculation 2 3 3 2 2 2 2 3" xfId="4854"/>
    <cellStyle name="Calculation 2 3 3 2 2 2 3" xfId="5460"/>
    <cellStyle name="Calculation 2 3 3 2 2 2 4" xfId="4941"/>
    <cellStyle name="Calculation 2 3 3 2 2 3" xfId="5319"/>
    <cellStyle name="Calculation 2 3 3 2 2 4" xfId="5060"/>
    <cellStyle name="Calculation 2 3 3 2 3" xfId="2106"/>
    <cellStyle name="Calculation 2 3 3 2 3 2" xfId="2781"/>
    <cellStyle name="Calculation 2 3 3 2 3 2 2" xfId="5494"/>
    <cellStyle name="Calculation 2 3 3 2 3 2 3" xfId="4918"/>
    <cellStyle name="Calculation 2 3 3 2 3 3" xfId="5350"/>
    <cellStyle name="Calculation 2 3 3 2 3 4" xfId="5031"/>
    <cellStyle name="Calculation 2 3 3 2 4" xfId="5228"/>
    <cellStyle name="Calculation 2 3 3 2 5" xfId="5370"/>
    <cellStyle name="Calculation 2 3 3 3" xfId="1991"/>
    <cellStyle name="Calculation 2 3 3 3 2" xfId="2449"/>
    <cellStyle name="Calculation 2 3 3 3 2 2" xfId="2774"/>
    <cellStyle name="Calculation 2 3 3 3 2 2 2" xfId="5487"/>
    <cellStyle name="Calculation 2 3 3 3 2 2 3" xfId="4925"/>
    <cellStyle name="Calculation 2 3 3 3 2 3" xfId="5430"/>
    <cellStyle name="Calculation 2 3 3 3 2 4" xfId="4971"/>
    <cellStyle name="Calculation 2 3 3 3 3" xfId="5289"/>
    <cellStyle name="Calculation 2 3 3 3 4" xfId="5090"/>
    <cellStyle name="Calculation 2 3 3 4" xfId="2232"/>
    <cellStyle name="Calculation 2 3 3 4 2" xfId="2931"/>
    <cellStyle name="Calculation 2 3 3 4 2 2" xfId="5548"/>
    <cellStyle name="Calculation 2 3 3 4 2 3" xfId="4870"/>
    <cellStyle name="Calculation 2 3 3 4 3" xfId="5369"/>
    <cellStyle name="Calculation 2 3 3 4 4" xfId="5015"/>
    <cellStyle name="Calculation 2 3 3 5" xfId="5198"/>
    <cellStyle name="Calculation 2 3 3 6" xfId="5106"/>
    <cellStyle name="Calculation 2 3 4" xfId="1754"/>
    <cellStyle name="Calculation 2 3 4 2" xfId="2092"/>
    <cellStyle name="Calculation 2 3 4 2 2" xfId="3042"/>
    <cellStyle name="Calculation 2 3 4 2 2 2" xfId="5577"/>
    <cellStyle name="Calculation 2 3 4 2 2 3" xfId="5687"/>
    <cellStyle name="Calculation 2 3 4 2 3" xfId="5336"/>
    <cellStyle name="Calculation 2 3 4 2 4" xfId="5045"/>
    <cellStyle name="Calculation 2 3 4 3" xfId="5242"/>
    <cellStyle name="Calculation 2 3 4 4" xfId="5645"/>
    <cellStyle name="Calculation 2 3 5" xfId="5140"/>
    <cellStyle name="Calculation 2 3 6" xfId="5666"/>
    <cellStyle name="Calculation 2 4" xfId="1548"/>
    <cellStyle name="Calculation 2 4 2" xfId="1850"/>
    <cellStyle name="Calculation 2 4 2 2" xfId="2425"/>
    <cellStyle name="Calculation 2 4 2 2 2" xfId="2814"/>
    <cellStyle name="Calculation 2 4 2 2 2 2" xfId="5525"/>
    <cellStyle name="Calculation 2 4 2 2 2 3" xfId="4888"/>
    <cellStyle name="Calculation 2 4 2 2 3" xfId="5406"/>
    <cellStyle name="Calculation 2 4 2 2 4" xfId="4995"/>
    <cellStyle name="Calculation 2 4 2 3" xfId="5259"/>
    <cellStyle name="Calculation 2 4 2 4" xfId="5679"/>
    <cellStyle name="Calculation 2 4 3" xfId="2087"/>
    <cellStyle name="Calculation 2 4 3 2" xfId="3109"/>
    <cellStyle name="Calculation 2 4 3 2 2" xfId="5588"/>
    <cellStyle name="Calculation 2 4 3 2 3" xfId="5682"/>
    <cellStyle name="Calculation 2 4 3 3" xfId="5333"/>
    <cellStyle name="Calculation 2 4 3 4" xfId="5047"/>
    <cellStyle name="Calculation 2 4 4" xfId="5170"/>
    <cellStyle name="Calculation 2 4 5" xfId="5128"/>
    <cellStyle name="Calculation 2 5" xfId="1693"/>
    <cellStyle name="Calculation 2 5 2" xfId="1731"/>
    <cellStyle name="Calculation 2 5 2 2" xfId="2027"/>
    <cellStyle name="Calculation 2 5 2 2 2" xfId="2477"/>
    <cellStyle name="Calculation 2 5 2 2 2 2" xfId="3160"/>
    <cellStyle name="Calculation 2 5 2 2 2 2 2" xfId="5608"/>
    <cellStyle name="Calculation 2 5 2 2 2 2 3" xfId="5678"/>
    <cellStyle name="Calculation 2 5 2 2 2 3" xfId="5458"/>
    <cellStyle name="Calculation 2 5 2 2 2 4" xfId="4943"/>
    <cellStyle name="Calculation 2 5 2 2 3" xfId="5317"/>
    <cellStyle name="Calculation 2 5 2 2 4" xfId="5062"/>
    <cellStyle name="Calculation 2 5 2 3" xfId="2108"/>
    <cellStyle name="Calculation 2 5 2 3 2" xfId="2840"/>
    <cellStyle name="Calculation 2 5 2 3 2 2" xfId="5533"/>
    <cellStyle name="Calculation 2 5 2 3 2 3" xfId="4880"/>
    <cellStyle name="Calculation 2 5 2 3 3" xfId="5352"/>
    <cellStyle name="Calculation 2 5 2 3 4" xfId="5029"/>
    <cellStyle name="Calculation 2 5 2 4" xfId="5226"/>
    <cellStyle name="Calculation 2 5 2 5" xfId="5675"/>
    <cellStyle name="Calculation 2 5 3" xfId="1989"/>
    <cellStyle name="Calculation 2 5 3 2" xfId="2447"/>
    <cellStyle name="Calculation 2 5 3 2 2" xfId="3159"/>
    <cellStyle name="Calculation 2 5 3 2 2 2" xfId="5607"/>
    <cellStyle name="Calculation 2 5 3 2 2 3" xfId="5657"/>
    <cellStyle name="Calculation 2 5 3 2 3" xfId="5428"/>
    <cellStyle name="Calculation 2 5 3 2 4" xfId="4973"/>
    <cellStyle name="Calculation 2 5 3 3" xfId="5287"/>
    <cellStyle name="Calculation 2 5 3 4" xfId="5092"/>
    <cellStyle name="Calculation 2 5 4" xfId="2140"/>
    <cellStyle name="Calculation 2 5 4 2" xfId="2943"/>
    <cellStyle name="Calculation 2 5 4 2 2" xfId="5555"/>
    <cellStyle name="Calculation 2 5 4 2 3" xfId="4863"/>
    <cellStyle name="Calculation 2 5 4 3" xfId="5357"/>
    <cellStyle name="Calculation 2 5 4 4" xfId="5024"/>
    <cellStyle name="Calculation 2 5 5" xfId="5196"/>
    <cellStyle name="Calculation 2 5 6" xfId="5108"/>
    <cellStyle name="Calculation 2 6" xfId="1752"/>
    <cellStyle name="Calculation 2 6 2" xfId="2094"/>
    <cellStyle name="Calculation 2 6 2 2" xfId="2984"/>
    <cellStyle name="Calculation 2 6 2 2 2" xfId="5567"/>
    <cellStyle name="Calculation 2 6 2 2 3" xfId="5652"/>
    <cellStyle name="Calculation 2 6 2 3" xfId="5338"/>
    <cellStyle name="Calculation 2 6 2 4" xfId="5043"/>
    <cellStyle name="Calculation 2 6 3" xfId="5240"/>
    <cellStyle name="Calculation 2 6 4" xfId="5545"/>
    <cellStyle name="Calculation 2 7" xfId="5138"/>
    <cellStyle name="Calculation 2 8" xfId="5335"/>
    <cellStyle name="Cellule liée" xfId="1394"/>
    <cellStyle name="Check Cell 2" xfId="1395"/>
    <cellStyle name="Comma 10" xfId="2084"/>
    <cellStyle name="Comma 11" xfId="1540"/>
    <cellStyle name="Comma 2" xfId="5"/>
    <cellStyle name="Comma 2 2" xfId="1396"/>
    <cellStyle name="Comma 2 2 2" xfId="1397"/>
    <cellStyle name="Comma 2 2 3" xfId="1398"/>
    <cellStyle name="Comma 2 3" xfId="1399"/>
    <cellStyle name="Comma 3" xfId="1400"/>
    <cellStyle name="Comma 3 2" xfId="1401"/>
    <cellStyle name="Comma 3 2 2" xfId="1551"/>
    <cellStyle name="Comma 3 2 2 2" xfId="1649"/>
    <cellStyle name="Comma 3 2 2 2 2" xfId="1945"/>
    <cellStyle name="Comma 3 2 2 2 2 2" xfId="2350"/>
    <cellStyle name="Comma 3 2 2 2 2 2 2" xfId="3081"/>
    <cellStyle name="Comma 3 2 2 2 2 2 2 2" xfId="4516"/>
    <cellStyle name="Comma 3 2 2 2 2 2 3" xfId="3959"/>
    <cellStyle name="Comma 3 2 2 2 2 3" xfId="3401"/>
    <cellStyle name="Comma 3 2 2 2 2 3 2" xfId="4799"/>
    <cellStyle name="Comma 3 2 2 2 2 4" xfId="2714"/>
    <cellStyle name="Comma 3 2 2 2 2 4 2" xfId="4238"/>
    <cellStyle name="Comma 3 2 2 2 2 5" xfId="3680"/>
    <cellStyle name="Comma 3 2 2 2 3" xfId="2196"/>
    <cellStyle name="Comma 3 2 2 2 3 2" xfId="2913"/>
    <cellStyle name="Comma 3 2 2 2 3 2 2" xfId="4377"/>
    <cellStyle name="Comma 3 2 2 2 3 3" xfId="3819"/>
    <cellStyle name="Comma 3 2 2 2 4" xfId="3262"/>
    <cellStyle name="Comma 3 2 2 2 4 2" xfId="4660"/>
    <cellStyle name="Comma 3 2 2 2 5" xfId="2574"/>
    <cellStyle name="Comma 3 2 2 2 5 2" xfId="4098"/>
    <cellStyle name="Comma 3 2 2 2 6" xfId="3540"/>
    <cellStyle name="Comma 3 2 2 3" xfId="1853"/>
    <cellStyle name="Comma 3 2 2 3 2" xfId="2295"/>
    <cellStyle name="Comma 3 2 2 3 2 2" xfId="3018"/>
    <cellStyle name="Comma 3 2 2 3 2 2 2" xfId="4462"/>
    <cellStyle name="Comma 3 2 2 3 2 3" xfId="3905"/>
    <cellStyle name="Comma 3 2 2 3 3" xfId="3347"/>
    <cellStyle name="Comma 3 2 2 3 3 2" xfId="4745"/>
    <cellStyle name="Comma 3 2 2 3 4" xfId="2660"/>
    <cellStyle name="Comma 3 2 2 3 4 2" xfId="4184"/>
    <cellStyle name="Comma 3 2 2 3 5" xfId="3626"/>
    <cellStyle name="Comma 3 2 2 4" xfId="2141"/>
    <cellStyle name="Comma 3 2 2 4 2" xfId="2853"/>
    <cellStyle name="Comma 3 2 2 4 2 2" xfId="4323"/>
    <cellStyle name="Comma 3 2 2 4 3" xfId="3765"/>
    <cellStyle name="Comma 3 2 2 5" xfId="3208"/>
    <cellStyle name="Comma 3 2 2 5 2" xfId="4606"/>
    <cellStyle name="Comma 3 2 2 6" xfId="2520"/>
    <cellStyle name="Comma 3 2 2 6 2" xfId="4044"/>
    <cellStyle name="Comma 3 2 2 7" xfId="3486"/>
    <cellStyle name="Comma 3 2 3" xfId="1608"/>
    <cellStyle name="Comma 3 2 3 2" xfId="1906"/>
    <cellStyle name="Comma 3 2 3 2 2" xfId="2323"/>
    <cellStyle name="Comma 3 2 3 2 2 2" xfId="3053"/>
    <cellStyle name="Comma 3 2 3 2 2 2 2" xfId="4489"/>
    <cellStyle name="Comma 3 2 3 2 2 3" xfId="3932"/>
    <cellStyle name="Comma 3 2 3 2 3" xfId="3374"/>
    <cellStyle name="Comma 3 2 3 2 3 2" xfId="4772"/>
    <cellStyle name="Comma 3 2 3 2 4" xfId="2687"/>
    <cellStyle name="Comma 3 2 3 2 4 2" xfId="4211"/>
    <cellStyle name="Comma 3 2 3 2 5" xfId="3653"/>
    <cellStyle name="Comma 3 2 3 3" xfId="2169"/>
    <cellStyle name="Comma 3 2 3 3 2" xfId="2885"/>
    <cellStyle name="Comma 3 2 3 3 2 2" xfId="4350"/>
    <cellStyle name="Comma 3 2 3 3 3" xfId="3792"/>
    <cellStyle name="Comma 3 2 3 4" xfId="3235"/>
    <cellStyle name="Comma 3 2 3 4 2" xfId="4633"/>
    <cellStyle name="Comma 3 2 3 5" xfId="2547"/>
    <cellStyle name="Comma 3 2 3 5 2" xfId="4071"/>
    <cellStyle name="Comma 3 2 3 6" xfId="3513"/>
    <cellStyle name="Comma 3 2 4" xfId="1755"/>
    <cellStyle name="Comma 3 2 4 2" xfId="2047"/>
    <cellStyle name="Comma 3 2 4 2 2" xfId="2383"/>
    <cellStyle name="Comma 3 2 4 2 2 2" xfId="3120"/>
    <cellStyle name="Comma 3 2 4 2 2 2 2" xfId="4545"/>
    <cellStyle name="Comma 3 2 4 2 2 3" xfId="3988"/>
    <cellStyle name="Comma 3 2 4 2 3" xfId="3430"/>
    <cellStyle name="Comma 3 2 4 2 3 2" xfId="4828"/>
    <cellStyle name="Comma 3 2 4 2 4" xfId="2743"/>
    <cellStyle name="Comma 3 2 4 2 4 2" xfId="4267"/>
    <cellStyle name="Comma 3 2 4 2 5" xfId="3709"/>
    <cellStyle name="Comma 3 2 4 3" xfId="2233"/>
    <cellStyle name="Comma 3 2 4 3 2" xfId="2957"/>
    <cellStyle name="Comma 3 2 4 3 2 2" xfId="4406"/>
    <cellStyle name="Comma 3 2 4 3 3" xfId="3848"/>
    <cellStyle name="Comma 3 2 4 4" xfId="3291"/>
    <cellStyle name="Comma 3 2 4 4 2" xfId="4689"/>
    <cellStyle name="Comma 3 2 4 5" xfId="2603"/>
    <cellStyle name="Comma 3 2 4 5 2" xfId="4127"/>
    <cellStyle name="Comma 3 2 4 6" xfId="3569"/>
    <cellStyle name="Comma 3 2 5" xfId="1810"/>
    <cellStyle name="Comma 3 2 5 2" xfId="2263"/>
    <cellStyle name="Comma 3 2 5 2 2" xfId="2990"/>
    <cellStyle name="Comma 3 2 5 2 2 2" xfId="4435"/>
    <cellStyle name="Comma 3 2 5 2 3" xfId="3878"/>
    <cellStyle name="Comma 3 2 5 3" xfId="3320"/>
    <cellStyle name="Comma 3 2 5 3 2" xfId="4718"/>
    <cellStyle name="Comma 3 2 5 4" xfId="2633"/>
    <cellStyle name="Comma 3 2 5 4 2" xfId="4157"/>
    <cellStyle name="Comma 3 2 5 5" xfId="3599"/>
    <cellStyle name="Comma 3 2 6" xfId="2111"/>
    <cellStyle name="Comma 3 2 6 2" xfId="2817"/>
    <cellStyle name="Comma 3 2 6 2 2" xfId="4296"/>
    <cellStyle name="Comma 3 2 6 3" xfId="3738"/>
    <cellStyle name="Comma 3 2 7" xfId="3181"/>
    <cellStyle name="Comma 3 2 7 2" xfId="4579"/>
    <cellStyle name="Comma 3 2 8" xfId="2493"/>
    <cellStyle name="Comma 3 2 8 2" xfId="4017"/>
    <cellStyle name="Comma 3 2 9" xfId="3459"/>
    <cellStyle name="Comma 3 3" xfId="1402"/>
    <cellStyle name="Comma 3 3 2" xfId="1552"/>
    <cellStyle name="Comma 3 3 2 2" xfId="1650"/>
    <cellStyle name="Comma 3 3 2 2 2" xfId="1946"/>
    <cellStyle name="Comma 3 3 2 2 2 2" xfId="2351"/>
    <cellStyle name="Comma 3 3 2 2 2 2 2" xfId="3082"/>
    <cellStyle name="Comma 3 3 2 2 2 2 2 2" xfId="4517"/>
    <cellStyle name="Comma 3 3 2 2 2 2 3" xfId="3960"/>
    <cellStyle name="Comma 3 3 2 2 2 3" xfId="3402"/>
    <cellStyle name="Comma 3 3 2 2 2 3 2" xfId="4800"/>
    <cellStyle name="Comma 3 3 2 2 2 4" xfId="2715"/>
    <cellStyle name="Comma 3 3 2 2 2 4 2" xfId="4239"/>
    <cellStyle name="Comma 3 3 2 2 2 5" xfId="3681"/>
    <cellStyle name="Comma 3 3 2 2 3" xfId="2197"/>
    <cellStyle name="Comma 3 3 2 2 3 2" xfId="2914"/>
    <cellStyle name="Comma 3 3 2 2 3 2 2" xfId="4378"/>
    <cellStyle name="Comma 3 3 2 2 3 3" xfId="3820"/>
    <cellStyle name="Comma 3 3 2 2 4" xfId="3263"/>
    <cellStyle name="Comma 3 3 2 2 4 2" xfId="4661"/>
    <cellStyle name="Comma 3 3 2 2 5" xfId="2575"/>
    <cellStyle name="Comma 3 3 2 2 5 2" xfId="4099"/>
    <cellStyle name="Comma 3 3 2 2 6" xfId="3541"/>
    <cellStyle name="Comma 3 3 2 3" xfId="1854"/>
    <cellStyle name="Comma 3 3 2 3 2" xfId="2296"/>
    <cellStyle name="Comma 3 3 2 3 2 2" xfId="3019"/>
    <cellStyle name="Comma 3 3 2 3 2 2 2" xfId="4463"/>
    <cellStyle name="Comma 3 3 2 3 2 3" xfId="3906"/>
    <cellStyle name="Comma 3 3 2 3 3" xfId="3348"/>
    <cellStyle name="Comma 3 3 2 3 3 2" xfId="4746"/>
    <cellStyle name="Comma 3 3 2 3 4" xfId="2661"/>
    <cellStyle name="Comma 3 3 2 3 4 2" xfId="4185"/>
    <cellStyle name="Comma 3 3 2 3 5" xfId="3627"/>
    <cellStyle name="Comma 3 3 2 4" xfId="2142"/>
    <cellStyle name="Comma 3 3 2 4 2" xfId="2854"/>
    <cellStyle name="Comma 3 3 2 4 2 2" xfId="4324"/>
    <cellStyle name="Comma 3 3 2 4 3" xfId="3766"/>
    <cellStyle name="Comma 3 3 2 5" xfId="3209"/>
    <cellStyle name="Comma 3 3 2 5 2" xfId="4607"/>
    <cellStyle name="Comma 3 3 2 6" xfId="2521"/>
    <cellStyle name="Comma 3 3 2 6 2" xfId="4045"/>
    <cellStyle name="Comma 3 3 2 7" xfId="3487"/>
    <cellStyle name="Comma 3 3 3" xfId="1609"/>
    <cellStyle name="Comma 3 3 3 2" xfId="1907"/>
    <cellStyle name="Comma 3 3 3 2 2" xfId="2324"/>
    <cellStyle name="Comma 3 3 3 2 2 2" xfId="3054"/>
    <cellStyle name="Comma 3 3 3 2 2 2 2" xfId="4490"/>
    <cellStyle name="Comma 3 3 3 2 2 3" xfId="3933"/>
    <cellStyle name="Comma 3 3 3 2 3" xfId="3375"/>
    <cellStyle name="Comma 3 3 3 2 3 2" xfId="4773"/>
    <cellStyle name="Comma 3 3 3 2 4" xfId="2688"/>
    <cellStyle name="Comma 3 3 3 2 4 2" xfId="4212"/>
    <cellStyle name="Comma 3 3 3 2 5" xfId="3654"/>
    <cellStyle name="Comma 3 3 3 3" xfId="2170"/>
    <cellStyle name="Comma 3 3 3 3 2" xfId="2886"/>
    <cellStyle name="Comma 3 3 3 3 2 2" xfId="4351"/>
    <cellStyle name="Comma 3 3 3 3 3" xfId="3793"/>
    <cellStyle name="Comma 3 3 3 4" xfId="3236"/>
    <cellStyle name="Comma 3 3 3 4 2" xfId="4634"/>
    <cellStyle name="Comma 3 3 3 5" xfId="2548"/>
    <cellStyle name="Comma 3 3 3 5 2" xfId="4072"/>
    <cellStyle name="Comma 3 3 3 6" xfId="3514"/>
    <cellStyle name="Comma 3 3 4" xfId="1756"/>
    <cellStyle name="Comma 3 3 4 2" xfId="2048"/>
    <cellStyle name="Comma 3 3 4 2 2" xfId="2384"/>
    <cellStyle name="Comma 3 3 4 2 2 2" xfId="3121"/>
    <cellStyle name="Comma 3 3 4 2 2 2 2" xfId="4546"/>
    <cellStyle name="Comma 3 3 4 2 2 3" xfId="3989"/>
    <cellStyle name="Comma 3 3 4 2 3" xfId="3431"/>
    <cellStyle name="Comma 3 3 4 2 3 2" xfId="4829"/>
    <cellStyle name="Comma 3 3 4 2 4" xfId="2744"/>
    <cellStyle name="Comma 3 3 4 2 4 2" xfId="4268"/>
    <cellStyle name="Comma 3 3 4 2 5" xfId="3710"/>
    <cellStyle name="Comma 3 3 4 3" xfId="2234"/>
    <cellStyle name="Comma 3 3 4 3 2" xfId="2958"/>
    <cellStyle name="Comma 3 3 4 3 2 2" xfId="4407"/>
    <cellStyle name="Comma 3 3 4 3 3" xfId="3849"/>
    <cellStyle name="Comma 3 3 4 4" xfId="3292"/>
    <cellStyle name="Comma 3 3 4 4 2" xfId="4690"/>
    <cellStyle name="Comma 3 3 4 5" xfId="2604"/>
    <cellStyle name="Comma 3 3 4 5 2" xfId="4128"/>
    <cellStyle name="Comma 3 3 4 6" xfId="3570"/>
    <cellStyle name="Comma 3 3 5" xfId="1811"/>
    <cellStyle name="Comma 3 3 5 2" xfId="2264"/>
    <cellStyle name="Comma 3 3 5 2 2" xfId="2991"/>
    <cellStyle name="Comma 3 3 5 2 2 2" xfId="4436"/>
    <cellStyle name="Comma 3 3 5 2 3" xfId="3879"/>
    <cellStyle name="Comma 3 3 5 3" xfId="3321"/>
    <cellStyle name="Comma 3 3 5 3 2" xfId="4719"/>
    <cellStyle name="Comma 3 3 5 4" xfId="2634"/>
    <cellStyle name="Comma 3 3 5 4 2" xfId="4158"/>
    <cellStyle name="Comma 3 3 5 5" xfId="3600"/>
    <cellStyle name="Comma 3 3 6" xfId="2112"/>
    <cellStyle name="Comma 3 3 6 2" xfId="2818"/>
    <cellStyle name="Comma 3 3 6 2 2" xfId="4297"/>
    <cellStyle name="Comma 3 3 6 3" xfId="3739"/>
    <cellStyle name="Comma 3 3 7" xfId="3182"/>
    <cellStyle name="Comma 3 3 7 2" xfId="4580"/>
    <cellStyle name="Comma 3 3 8" xfId="2494"/>
    <cellStyle name="Comma 3 3 8 2" xfId="4018"/>
    <cellStyle name="Comma 3 3 9" xfId="3460"/>
    <cellStyle name="Comma 3 4" xfId="1403"/>
    <cellStyle name="Comma 3 4 2" xfId="1404"/>
    <cellStyle name="Comma 3 4 2 2" xfId="1553"/>
    <cellStyle name="Comma 3 4 2 2 2" xfId="1651"/>
    <cellStyle name="Comma 3 4 2 2 2 2" xfId="1947"/>
    <cellStyle name="Comma 3 4 2 2 2 2 2" xfId="2352"/>
    <cellStyle name="Comma 3 4 2 2 2 2 2 2" xfId="3083"/>
    <cellStyle name="Comma 3 4 2 2 2 2 2 2 2" xfId="4518"/>
    <cellStyle name="Comma 3 4 2 2 2 2 2 3" xfId="3961"/>
    <cellStyle name="Comma 3 4 2 2 2 2 3" xfId="3403"/>
    <cellStyle name="Comma 3 4 2 2 2 2 3 2" xfId="4801"/>
    <cellStyle name="Comma 3 4 2 2 2 2 4" xfId="2716"/>
    <cellStyle name="Comma 3 4 2 2 2 2 4 2" xfId="4240"/>
    <cellStyle name="Comma 3 4 2 2 2 2 5" xfId="3682"/>
    <cellStyle name="Comma 3 4 2 2 2 3" xfId="2198"/>
    <cellStyle name="Comma 3 4 2 2 2 3 2" xfId="2915"/>
    <cellStyle name="Comma 3 4 2 2 2 3 2 2" xfId="4379"/>
    <cellStyle name="Comma 3 4 2 2 2 3 3" xfId="3821"/>
    <cellStyle name="Comma 3 4 2 2 2 4" xfId="3264"/>
    <cellStyle name="Comma 3 4 2 2 2 4 2" xfId="4662"/>
    <cellStyle name="Comma 3 4 2 2 2 5" xfId="2576"/>
    <cellStyle name="Comma 3 4 2 2 2 5 2" xfId="4100"/>
    <cellStyle name="Comma 3 4 2 2 2 6" xfId="3542"/>
    <cellStyle name="Comma 3 4 2 2 3" xfId="1855"/>
    <cellStyle name="Comma 3 4 2 2 3 2" xfId="2297"/>
    <cellStyle name="Comma 3 4 2 2 3 2 2" xfId="3020"/>
    <cellStyle name="Comma 3 4 2 2 3 2 2 2" xfId="4464"/>
    <cellStyle name="Comma 3 4 2 2 3 2 3" xfId="3907"/>
    <cellStyle name="Comma 3 4 2 2 3 3" xfId="3349"/>
    <cellStyle name="Comma 3 4 2 2 3 3 2" xfId="4747"/>
    <cellStyle name="Comma 3 4 2 2 3 4" xfId="2662"/>
    <cellStyle name="Comma 3 4 2 2 3 4 2" xfId="4186"/>
    <cellStyle name="Comma 3 4 2 2 3 5" xfId="3628"/>
    <cellStyle name="Comma 3 4 2 2 4" xfId="2143"/>
    <cellStyle name="Comma 3 4 2 2 4 2" xfId="2855"/>
    <cellStyle name="Comma 3 4 2 2 4 2 2" xfId="4325"/>
    <cellStyle name="Comma 3 4 2 2 4 3" xfId="3767"/>
    <cellStyle name="Comma 3 4 2 2 5" xfId="3210"/>
    <cellStyle name="Comma 3 4 2 2 5 2" xfId="4608"/>
    <cellStyle name="Comma 3 4 2 2 6" xfId="2522"/>
    <cellStyle name="Comma 3 4 2 2 6 2" xfId="4046"/>
    <cellStyle name="Comma 3 4 2 2 7" xfId="3488"/>
    <cellStyle name="Comma 3 4 2 3" xfId="1610"/>
    <cellStyle name="Comma 3 4 2 3 2" xfId="1908"/>
    <cellStyle name="Comma 3 4 2 3 2 2" xfId="2325"/>
    <cellStyle name="Comma 3 4 2 3 2 2 2" xfId="3055"/>
    <cellStyle name="Comma 3 4 2 3 2 2 2 2" xfId="4491"/>
    <cellStyle name="Comma 3 4 2 3 2 2 3" xfId="3934"/>
    <cellStyle name="Comma 3 4 2 3 2 3" xfId="3376"/>
    <cellStyle name="Comma 3 4 2 3 2 3 2" xfId="4774"/>
    <cellStyle name="Comma 3 4 2 3 2 4" xfId="2689"/>
    <cellStyle name="Comma 3 4 2 3 2 4 2" xfId="4213"/>
    <cellStyle name="Comma 3 4 2 3 2 5" xfId="3655"/>
    <cellStyle name="Comma 3 4 2 3 3" xfId="2171"/>
    <cellStyle name="Comma 3 4 2 3 3 2" xfId="2887"/>
    <cellStyle name="Comma 3 4 2 3 3 2 2" xfId="4352"/>
    <cellStyle name="Comma 3 4 2 3 3 3" xfId="3794"/>
    <cellStyle name="Comma 3 4 2 3 4" xfId="3237"/>
    <cellStyle name="Comma 3 4 2 3 4 2" xfId="4635"/>
    <cellStyle name="Comma 3 4 2 3 5" xfId="2549"/>
    <cellStyle name="Comma 3 4 2 3 5 2" xfId="4073"/>
    <cellStyle name="Comma 3 4 2 3 6" xfId="3515"/>
    <cellStyle name="Comma 3 4 2 4" xfId="1757"/>
    <cellStyle name="Comma 3 4 2 4 2" xfId="2049"/>
    <cellStyle name="Comma 3 4 2 4 2 2" xfId="2385"/>
    <cellStyle name="Comma 3 4 2 4 2 2 2" xfId="3122"/>
    <cellStyle name="Comma 3 4 2 4 2 2 2 2" xfId="4547"/>
    <cellStyle name="Comma 3 4 2 4 2 2 3" xfId="3990"/>
    <cellStyle name="Comma 3 4 2 4 2 3" xfId="3432"/>
    <cellStyle name="Comma 3 4 2 4 2 3 2" xfId="4830"/>
    <cellStyle name="Comma 3 4 2 4 2 4" xfId="2745"/>
    <cellStyle name="Comma 3 4 2 4 2 4 2" xfId="4269"/>
    <cellStyle name="Comma 3 4 2 4 2 5" xfId="3711"/>
    <cellStyle name="Comma 3 4 2 4 3" xfId="2235"/>
    <cellStyle name="Comma 3 4 2 4 3 2" xfId="2959"/>
    <cellStyle name="Comma 3 4 2 4 3 2 2" xfId="4408"/>
    <cellStyle name="Comma 3 4 2 4 3 3" xfId="3850"/>
    <cellStyle name="Comma 3 4 2 4 4" xfId="3293"/>
    <cellStyle name="Comma 3 4 2 4 4 2" xfId="4691"/>
    <cellStyle name="Comma 3 4 2 4 5" xfId="2605"/>
    <cellStyle name="Comma 3 4 2 4 5 2" xfId="4129"/>
    <cellStyle name="Comma 3 4 2 4 6" xfId="3571"/>
    <cellStyle name="Comma 3 4 2 5" xfId="1812"/>
    <cellStyle name="Comma 3 4 2 5 2" xfId="2265"/>
    <cellStyle name="Comma 3 4 2 5 2 2" xfId="2992"/>
    <cellStyle name="Comma 3 4 2 5 2 2 2" xfId="4437"/>
    <cellStyle name="Comma 3 4 2 5 2 3" xfId="3880"/>
    <cellStyle name="Comma 3 4 2 5 3" xfId="3322"/>
    <cellStyle name="Comma 3 4 2 5 3 2" xfId="4720"/>
    <cellStyle name="Comma 3 4 2 5 4" xfId="2635"/>
    <cellStyle name="Comma 3 4 2 5 4 2" xfId="4159"/>
    <cellStyle name="Comma 3 4 2 5 5" xfId="3601"/>
    <cellStyle name="Comma 3 4 2 6" xfId="2113"/>
    <cellStyle name="Comma 3 4 2 6 2" xfId="2819"/>
    <cellStyle name="Comma 3 4 2 6 2 2" xfId="4298"/>
    <cellStyle name="Comma 3 4 2 6 3" xfId="3740"/>
    <cellStyle name="Comma 3 4 2 7" xfId="3183"/>
    <cellStyle name="Comma 3 4 2 7 2" xfId="4581"/>
    <cellStyle name="Comma 3 4 2 8" xfId="2495"/>
    <cellStyle name="Comma 3 4 2 8 2" xfId="4019"/>
    <cellStyle name="Comma 3 4 2 9" xfId="3461"/>
    <cellStyle name="Comma 4" xfId="1405"/>
    <cellStyle name="Comma 4 10" xfId="3184"/>
    <cellStyle name="Comma 4 10 2" xfId="4582"/>
    <cellStyle name="Comma 4 11" xfId="2496"/>
    <cellStyle name="Comma 4 11 2" xfId="4020"/>
    <cellStyle name="Comma 4 12" xfId="3462"/>
    <cellStyle name="Comma 4 2" xfId="1406"/>
    <cellStyle name="Comma 4 3" xfId="1407"/>
    <cellStyle name="Comma 4 4" xfId="1408"/>
    <cellStyle name="Comma 4 4 2" xfId="1555"/>
    <cellStyle name="Comma 4 4 2 2" xfId="1653"/>
    <cellStyle name="Comma 4 4 2 2 2" xfId="1949"/>
    <cellStyle name="Comma 4 4 2 2 2 2" xfId="2354"/>
    <cellStyle name="Comma 4 4 2 2 2 2 2" xfId="3085"/>
    <cellStyle name="Comma 4 4 2 2 2 2 2 2" xfId="4520"/>
    <cellStyle name="Comma 4 4 2 2 2 2 3" xfId="3963"/>
    <cellStyle name="Comma 4 4 2 2 2 3" xfId="3405"/>
    <cellStyle name="Comma 4 4 2 2 2 3 2" xfId="4803"/>
    <cellStyle name="Comma 4 4 2 2 2 4" xfId="2718"/>
    <cellStyle name="Comma 4 4 2 2 2 4 2" xfId="4242"/>
    <cellStyle name="Comma 4 4 2 2 2 5" xfId="3684"/>
    <cellStyle name="Comma 4 4 2 2 3" xfId="2200"/>
    <cellStyle name="Comma 4 4 2 2 3 2" xfId="2917"/>
    <cellStyle name="Comma 4 4 2 2 3 2 2" xfId="4381"/>
    <cellStyle name="Comma 4 4 2 2 3 3" xfId="3823"/>
    <cellStyle name="Comma 4 4 2 2 4" xfId="3266"/>
    <cellStyle name="Comma 4 4 2 2 4 2" xfId="4664"/>
    <cellStyle name="Comma 4 4 2 2 5" xfId="2578"/>
    <cellStyle name="Comma 4 4 2 2 5 2" xfId="4102"/>
    <cellStyle name="Comma 4 4 2 2 6" xfId="3544"/>
    <cellStyle name="Comma 4 4 2 3" xfId="1857"/>
    <cellStyle name="Comma 4 4 2 3 2" xfId="2299"/>
    <cellStyle name="Comma 4 4 2 3 2 2" xfId="3022"/>
    <cellStyle name="Comma 4 4 2 3 2 2 2" xfId="4466"/>
    <cellStyle name="Comma 4 4 2 3 2 3" xfId="3909"/>
    <cellStyle name="Comma 4 4 2 3 3" xfId="3351"/>
    <cellStyle name="Comma 4 4 2 3 3 2" xfId="4749"/>
    <cellStyle name="Comma 4 4 2 3 4" xfId="2664"/>
    <cellStyle name="Comma 4 4 2 3 4 2" xfId="4188"/>
    <cellStyle name="Comma 4 4 2 3 5" xfId="3630"/>
    <cellStyle name="Comma 4 4 2 4" xfId="2145"/>
    <cellStyle name="Comma 4 4 2 4 2" xfId="2857"/>
    <cellStyle name="Comma 4 4 2 4 2 2" xfId="4327"/>
    <cellStyle name="Comma 4 4 2 4 3" xfId="3769"/>
    <cellStyle name="Comma 4 4 2 5" xfId="3212"/>
    <cellStyle name="Comma 4 4 2 5 2" xfId="4610"/>
    <cellStyle name="Comma 4 4 2 6" xfId="2524"/>
    <cellStyle name="Comma 4 4 2 6 2" xfId="4048"/>
    <cellStyle name="Comma 4 4 2 7" xfId="3490"/>
    <cellStyle name="Comma 4 4 3" xfId="1612"/>
    <cellStyle name="Comma 4 4 3 2" xfId="1910"/>
    <cellStyle name="Comma 4 4 3 2 2" xfId="2327"/>
    <cellStyle name="Comma 4 4 3 2 2 2" xfId="3057"/>
    <cellStyle name="Comma 4 4 3 2 2 2 2" xfId="4493"/>
    <cellStyle name="Comma 4 4 3 2 2 3" xfId="3936"/>
    <cellStyle name="Comma 4 4 3 2 3" xfId="3378"/>
    <cellStyle name="Comma 4 4 3 2 3 2" xfId="4776"/>
    <cellStyle name="Comma 4 4 3 2 4" xfId="2691"/>
    <cellStyle name="Comma 4 4 3 2 4 2" xfId="4215"/>
    <cellStyle name="Comma 4 4 3 2 5" xfId="3657"/>
    <cellStyle name="Comma 4 4 3 3" xfId="2173"/>
    <cellStyle name="Comma 4 4 3 3 2" xfId="2889"/>
    <cellStyle name="Comma 4 4 3 3 2 2" xfId="4354"/>
    <cellStyle name="Comma 4 4 3 3 3" xfId="3796"/>
    <cellStyle name="Comma 4 4 3 4" xfId="3239"/>
    <cellStyle name="Comma 4 4 3 4 2" xfId="4637"/>
    <cellStyle name="Comma 4 4 3 5" xfId="2551"/>
    <cellStyle name="Comma 4 4 3 5 2" xfId="4075"/>
    <cellStyle name="Comma 4 4 3 6" xfId="3517"/>
    <cellStyle name="Comma 4 4 4" xfId="1759"/>
    <cellStyle name="Comma 4 4 4 2" xfId="2051"/>
    <cellStyle name="Comma 4 4 4 2 2" xfId="2387"/>
    <cellStyle name="Comma 4 4 4 2 2 2" xfId="3124"/>
    <cellStyle name="Comma 4 4 4 2 2 2 2" xfId="4549"/>
    <cellStyle name="Comma 4 4 4 2 2 3" xfId="3992"/>
    <cellStyle name="Comma 4 4 4 2 3" xfId="3434"/>
    <cellStyle name="Comma 4 4 4 2 3 2" xfId="4832"/>
    <cellStyle name="Comma 4 4 4 2 4" xfId="2747"/>
    <cellStyle name="Comma 4 4 4 2 4 2" xfId="4271"/>
    <cellStyle name="Comma 4 4 4 2 5" xfId="3713"/>
    <cellStyle name="Comma 4 4 4 3" xfId="2237"/>
    <cellStyle name="Comma 4 4 4 3 2" xfId="2961"/>
    <cellStyle name="Comma 4 4 4 3 2 2" xfId="4410"/>
    <cellStyle name="Comma 4 4 4 3 3" xfId="3852"/>
    <cellStyle name="Comma 4 4 4 4" xfId="3295"/>
    <cellStyle name="Comma 4 4 4 4 2" xfId="4693"/>
    <cellStyle name="Comma 4 4 4 5" xfId="2607"/>
    <cellStyle name="Comma 4 4 4 5 2" xfId="4131"/>
    <cellStyle name="Comma 4 4 4 6" xfId="3573"/>
    <cellStyle name="Comma 4 4 5" xfId="1814"/>
    <cellStyle name="Comma 4 4 5 2" xfId="2267"/>
    <cellStyle name="Comma 4 4 5 2 2" xfId="2994"/>
    <cellStyle name="Comma 4 4 5 2 2 2" xfId="4439"/>
    <cellStyle name="Comma 4 4 5 2 3" xfId="3882"/>
    <cellStyle name="Comma 4 4 5 3" xfId="3324"/>
    <cellStyle name="Comma 4 4 5 3 2" xfId="4722"/>
    <cellStyle name="Comma 4 4 5 4" xfId="2637"/>
    <cellStyle name="Comma 4 4 5 4 2" xfId="4161"/>
    <cellStyle name="Comma 4 4 5 5" xfId="3603"/>
    <cellStyle name="Comma 4 4 6" xfId="2115"/>
    <cellStyle name="Comma 4 4 6 2" xfId="2821"/>
    <cellStyle name="Comma 4 4 6 2 2" xfId="4300"/>
    <cellStyle name="Comma 4 4 6 3" xfId="3742"/>
    <cellStyle name="Comma 4 4 7" xfId="3185"/>
    <cellStyle name="Comma 4 4 7 2" xfId="4583"/>
    <cellStyle name="Comma 4 4 8" xfId="2497"/>
    <cellStyle name="Comma 4 4 8 2" xfId="4021"/>
    <cellStyle name="Comma 4 4 9" xfId="3463"/>
    <cellStyle name="Comma 4 5" xfId="1554"/>
    <cellStyle name="Comma 4 5 2" xfId="1652"/>
    <cellStyle name="Comma 4 5 2 2" xfId="1948"/>
    <cellStyle name="Comma 4 5 2 2 2" xfId="2353"/>
    <cellStyle name="Comma 4 5 2 2 2 2" xfId="3084"/>
    <cellStyle name="Comma 4 5 2 2 2 2 2" xfId="4519"/>
    <cellStyle name="Comma 4 5 2 2 2 3" xfId="3962"/>
    <cellStyle name="Comma 4 5 2 2 3" xfId="3404"/>
    <cellStyle name="Comma 4 5 2 2 3 2" xfId="4802"/>
    <cellStyle name="Comma 4 5 2 2 4" xfId="2717"/>
    <cellStyle name="Comma 4 5 2 2 4 2" xfId="4241"/>
    <cellStyle name="Comma 4 5 2 2 5" xfId="3683"/>
    <cellStyle name="Comma 4 5 2 3" xfId="2199"/>
    <cellStyle name="Comma 4 5 2 3 2" xfId="2916"/>
    <cellStyle name="Comma 4 5 2 3 2 2" xfId="4380"/>
    <cellStyle name="Comma 4 5 2 3 3" xfId="3822"/>
    <cellStyle name="Comma 4 5 2 4" xfId="3265"/>
    <cellStyle name="Comma 4 5 2 4 2" xfId="4663"/>
    <cellStyle name="Comma 4 5 2 5" xfId="2577"/>
    <cellStyle name="Comma 4 5 2 5 2" xfId="4101"/>
    <cellStyle name="Comma 4 5 2 6" xfId="3543"/>
    <cellStyle name="Comma 4 5 3" xfId="1856"/>
    <cellStyle name="Comma 4 5 3 2" xfId="2298"/>
    <cellStyle name="Comma 4 5 3 2 2" xfId="3021"/>
    <cellStyle name="Comma 4 5 3 2 2 2" xfId="4465"/>
    <cellStyle name="Comma 4 5 3 2 3" xfId="3908"/>
    <cellStyle name="Comma 4 5 3 3" xfId="3350"/>
    <cellStyle name="Comma 4 5 3 3 2" xfId="4748"/>
    <cellStyle name="Comma 4 5 3 4" xfId="2663"/>
    <cellStyle name="Comma 4 5 3 4 2" xfId="4187"/>
    <cellStyle name="Comma 4 5 3 5" xfId="3629"/>
    <cellStyle name="Comma 4 5 4" xfId="2144"/>
    <cellStyle name="Comma 4 5 4 2" xfId="2856"/>
    <cellStyle name="Comma 4 5 4 2 2" xfId="4326"/>
    <cellStyle name="Comma 4 5 4 3" xfId="3768"/>
    <cellStyle name="Comma 4 5 5" xfId="3211"/>
    <cellStyle name="Comma 4 5 5 2" xfId="4609"/>
    <cellStyle name="Comma 4 5 6" xfId="2523"/>
    <cellStyle name="Comma 4 5 6 2" xfId="4047"/>
    <cellStyle name="Comma 4 5 7" xfId="3489"/>
    <cellStyle name="Comma 4 6" xfId="1611"/>
    <cellStyle name="Comma 4 6 2" xfId="1909"/>
    <cellStyle name="Comma 4 6 2 2" xfId="2326"/>
    <cellStyle name="Comma 4 6 2 2 2" xfId="3056"/>
    <cellStyle name="Comma 4 6 2 2 2 2" xfId="4492"/>
    <cellStyle name="Comma 4 6 2 2 3" xfId="3935"/>
    <cellStyle name="Comma 4 6 2 3" xfId="3377"/>
    <cellStyle name="Comma 4 6 2 3 2" xfId="4775"/>
    <cellStyle name="Comma 4 6 2 4" xfId="2690"/>
    <cellStyle name="Comma 4 6 2 4 2" xfId="4214"/>
    <cellStyle name="Comma 4 6 2 5" xfId="3656"/>
    <cellStyle name="Comma 4 6 3" xfId="2172"/>
    <cellStyle name="Comma 4 6 3 2" xfId="2888"/>
    <cellStyle name="Comma 4 6 3 2 2" xfId="4353"/>
    <cellStyle name="Comma 4 6 3 3" xfId="3795"/>
    <cellStyle name="Comma 4 6 4" xfId="3238"/>
    <cellStyle name="Comma 4 6 4 2" xfId="4636"/>
    <cellStyle name="Comma 4 6 5" xfId="2550"/>
    <cellStyle name="Comma 4 6 5 2" xfId="4074"/>
    <cellStyle name="Comma 4 6 6" xfId="3516"/>
    <cellStyle name="Comma 4 7" xfId="1758"/>
    <cellStyle name="Comma 4 7 2" xfId="2050"/>
    <cellStyle name="Comma 4 7 2 2" xfId="2386"/>
    <cellStyle name="Comma 4 7 2 2 2" xfId="3123"/>
    <cellStyle name="Comma 4 7 2 2 2 2" xfId="4548"/>
    <cellStyle name="Comma 4 7 2 2 3" xfId="3991"/>
    <cellStyle name="Comma 4 7 2 3" xfId="3433"/>
    <cellStyle name="Comma 4 7 2 3 2" xfId="4831"/>
    <cellStyle name="Comma 4 7 2 4" xfId="2746"/>
    <cellStyle name="Comma 4 7 2 4 2" xfId="4270"/>
    <cellStyle name="Comma 4 7 2 5" xfId="3712"/>
    <cellStyle name="Comma 4 7 3" xfId="2236"/>
    <cellStyle name="Comma 4 7 3 2" xfId="2960"/>
    <cellStyle name="Comma 4 7 3 2 2" xfId="4409"/>
    <cellStyle name="Comma 4 7 3 3" xfId="3851"/>
    <cellStyle name="Comma 4 7 4" xfId="3294"/>
    <cellStyle name="Comma 4 7 4 2" xfId="4692"/>
    <cellStyle name="Comma 4 7 5" xfId="2606"/>
    <cellStyle name="Comma 4 7 5 2" xfId="4130"/>
    <cellStyle name="Comma 4 7 6" xfId="3572"/>
    <cellStyle name="Comma 4 8" xfId="1813"/>
    <cellStyle name="Comma 4 8 2" xfId="2266"/>
    <cellStyle name="Comma 4 8 2 2" xfId="2993"/>
    <cellStyle name="Comma 4 8 2 2 2" xfId="4438"/>
    <cellStyle name="Comma 4 8 2 3" xfId="3881"/>
    <cellStyle name="Comma 4 8 3" xfId="3323"/>
    <cellStyle name="Comma 4 8 3 2" xfId="4721"/>
    <cellStyle name="Comma 4 8 4" xfId="2636"/>
    <cellStyle name="Comma 4 8 4 2" xfId="4160"/>
    <cellStyle name="Comma 4 8 5" xfId="3602"/>
    <cellStyle name="Comma 4 9" xfId="2114"/>
    <cellStyle name="Comma 4 9 2" xfId="2820"/>
    <cellStyle name="Comma 4 9 2 2" xfId="4299"/>
    <cellStyle name="Comma 4 9 3" xfId="3741"/>
    <cellStyle name="Comma 5" xfId="1409"/>
    <cellStyle name="Comma 5 2" xfId="1410"/>
    <cellStyle name="Comma 5 3" xfId="1411"/>
    <cellStyle name="Comma 6" xfId="1538"/>
    <cellStyle name="Comma 6 2" xfId="1599"/>
    <cellStyle name="Comma 6 2 2" xfId="1682"/>
    <cellStyle name="Comma 6 2 2 2" xfId="1978"/>
    <cellStyle name="Comma 6 2 2 2 2" xfId="2371"/>
    <cellStyle name="Comma 6 2 2 2 2 2" xfId="3102"/>
    <cellStyle name="Comma 6 2 2 2 2 2 2" xfId="4537"/>
    <cellStyle name="Comma 6 2 2 2 2 3" xfId="3980"/>
    <cellStyle name="Comma 6 2 2 2 3" xfId="3422"/>
    <cellStyle name="Comma 6 2 2 2 3 2" xfId="4820"/>
    <cellStyle name="Comma 6 2 2 2 4" xfId="2735"/>
    <cellStyle name="Comma 6 2 2 2 4 2" xfId="4259"/>
    <cellStyle name="Comma 6 2 2 2 5" xfId="3701"/>
    <cellStyle name="Comma 6 2 2 3" xfId="2217"/>
    <cellStyle name="Comma 6 2 2 3 2" xfId="2935"/>
    <cellStyle name="Comma 6 2 2 3 2 2" xfId="4398"/>
    <cellStyle name="Comma 6 2 2 3 3" xfId="3840"/>
    <cellStyle name="Comma 6 2 2 4" xfId="3283"/>
    <cellStyle name="Comma 6 2 2 4 2" xfId="4681"/>
    <cellStyle name="Comma 6 2 2 5" xfId="2595"/>
    <cellStyle name="Comma 6 2 2 5 2" xfId="4119"/>
    <cellStyle name="Comma 6 2 2 6" xfId="3561"/>
    <cellStyle name="Comma 6 2 3" xfId="1900"/>
    <cellStyle name="Comma 6 2 3 2" xfId="2317"/>
    <cellStyle name="Comma 6 2 3 2 2" xfId="3047"/>
    <cellStyle name="Comma 6 2 3 2 2 2" xfId="4483"/>
    <cellStyle name="Comma 6 2 3 2 3" xfId="3926"/>
    <cellStyle name="Comma 6 2 3 3" xfId="3368"/>
    <cellStyle name="Comma 6 2 3 3 2" xfId="4766"/>
    <cellStyle name="Comma 6 2 3 4" xfId="2681"/>
    <cellStyle name="Comma 6 2 3 4 2" xfId="4205"/>
    <cellStyle name="Comma 6 2 3 5" xfId="3647"/>
    <cellStyle name="Comma 6 2 4" xfId="2163"/>
    <cellStyle name="Comma 6 2 4 2" xfId="2879"/>
    <cellStyle name="Comma 6 2 4 2 2" xfId="4344"/>
    <cellStyle name="Comma 6 2 4 3" xfId="3786"/>
    <cellStyle name="Comma 6 2 5" xfId="3229"/>
    <cellStyle name="Comma 6 2 5 2" xfId="4627"/>
    <cellStyle name="Comma 6 2 6" xfId="2541"/>
    <cellStyle name="Comma 6 2 6 2" xfId="4065"/>
    <cellStyle name="Comma 6 2 7" xfId="3507"/>
    <cellStyle name="Comma 6 3" xfId="1642"/>
    <cellStyle name="Comma 6 3 2" xfId="1939"/>
    <cellStyle name="Comma 6 3 2 2" xfId="2344"/>
    <cellStyle name="Comma 6 3 2 2 2" xfId="3075"/>
    <cellStyle name="Comma 6 3 2 2 2 2" xfId="4510"/>
    <cellStyle name="Comma 6 3 2 2 3" xfId="3953"/>
    <cellStyle name="Comma 6 3 2 3" xfId="3395"/>
    <cellStyle name="Comma 6 3 2 3 2" xfId="4793"/>
    <cellStyle name="Comma 6 3 2 4" xfId="2708"/>
    <cellStyle name="Comma 6 3 2 4 2" xfId="4232"/>
    <cellStyle name="Comma 6 3 2 5" xfId="3674"/>
    <cellStyle name="Comma 6 3 3" xfId="2190"/>
    <cellStyle name="Comma 6 3 3 2" xfId="2907"/>
    <cellStyle name="Comma 6 3 3 2 2" xfId="4371"/>
    <cellStyle name="Comma 6 3 3 3" xfId="3813"/>
    <cellStyle name="Comma 6 3 4" xfId="3256"/>
    <cellStyle name="Comma 6 3 4 2" xfId="4654"/>
    <cellStyle name="Comma 6 3 5" xfId="2568"/>
    <cellStyle name="Comma 6 3 5 2" xfId="4092"/>
    <cellStyle name="Comma 6 3 6" xfId="3534"/>
    <cellStyle name="Comma 6 4" xfId="1760"/>
    <cellStyle name="Comma 6 4 2" xfId="2052"/>
    <cellStyle name="Comma 6 4 2 2" xfId="2388"/>
    <cellStyle name="Comma 6 4 2 2 2" xfId="3125"/>
    <cellStyle name="Comma 6 4 2 2 2 2" xfId="4550"/>
    <cellStyle name="Comma 6 4 2 2 3" xfId="3993"/>
    <cellStyle name="Comma 6 4 2 3" xfId="3435"/>
    <cellStyle name="Comma 6 4 2 3 2" xfId="4833"/>
    <cellStyle name="Comma 6 4 2 4" xfId="2748"/>
    <cellStyle name="Comma 6 4 2 4 2" xfId="4272"/>
    <cellStyle name="Comma 6 4 2 5" xfId="3714"/>
    <cellStyle name="Comma 6 4 3" xfId="2238"/>
    <cellStyle name="Comma 6 4 3 2" xfId="2962"/>
    <cellStyle name="Comma 6 4 3 2 2" xfId="4411"/>
    <cellStyle name="Comma 6 4 3 3" xfId="3853"/>
    <cellStyle name="Comma 6 4 4" xfId="3296"/>
    <cellStyle name="Comma 6 4 4 2" xfId="4694"/>
    <cellStyle name="Comma 6 4 5" xfId="2608"/>
    <cellStyle name="Comma 6 4 5 2" xfId="4132"/>
    <cellStyle name="Comma 6 4 6" xfId="3574"/>
    <cellStyle name="Comma 6 5" xfId="1843"/>
    <cellStyle name="Comma 6 5 2" xfId="2286"/>
    <cellStyle name="Comma 6 5 2 2" xfId="3012"/>
    <cellStyle name="Comma 6 5 2 2 2" xfId="4456"/>
    <cellStyle name="Comma 6 5 2 3" xfId="3899"/>
    <cellStyle name="Comma 6 5 3" xfId="3341"/>
    <cellStyle name="Comma 6 5 3 2" xfId="4739"/>
    <cellStyle name="Comma 6 5 4" xfId="2654"/>
    <cellStyle name="Comma 6 5 4 2" xfId="4178"/>
    <cellStyle name="Comma 6 5 5" xfId="3620"/>
    <cellStyle name="Comma 6 6" xfId="2134"/>
    <cellStyle name="Comma 6 6 2" xfId="2847"/>
    <cellStyle name="Comma 6 6 2 2" xfId="4317"/>
    <cellStyle name="Comma 6 6 3" xfId="3759"/>
    <cellStyle name="Comma 6 7" xfId="3202"/>
    <cellStyle name="Comma 6 7 2" xfId="4600"/>
    <cellStyle name="Comma 6 8" xfId="2514"/>
    <cellStyle name="Comma 6 8 2" xfId="4038"/>
    <cellStyle name="Comma 6 9" xfId="3480"/>
    <cellStyle name="Comma 7" xfId="1601"/>
    <cellStyle name="Comma 8" xfId="1644"/>
    <cellStyle name="Comma 9" xfId="3175"/>
    <cellStyle name="Comma 9 2" xfId="4573"/>
    <cellStyle name="Commentaire" xfId="1412"/>
    <cellStyle name="Commentaire 2" xfId="1556"/>
    <cellStyle name="Commentaire 2 2" xfId="1684"/>
    <cellStyle name="Commentaire 2 2 2" xfId="1722"/>
    <cellStyle name="Commentaire 2 2 2 2" xfId="2018"/>
    <cellStyle name="Commentaire 2 2 2 2 2" xfId="2468"/>
    <cellStyle name="Commentaire 2 2 2 2 2 2" xfId="3162"/>
    <cellStyle name="Commentaire 2 2 2 2 2 2 2" xfId="5610"/>
    <cellStyle name="Commentaire 2 2 2 2 2 2 3" xfId="5382"/>
    <cellStyle name="Commentaire 2 2 2 2 2 3" xfId="5449"/>
    <cellStyle name="Commentaire 2 2 2 2 2 4" xfId="4952"/>
    <cellStyle name="Commentaire 2 2 2 2 3" xfId="5308"/>
    <cellStyle name="Commentaire 2 2 2 2 4" xfId="5071"/>
    <cellStyle name="Commentaire 2 2 2 3" xfId="5217"/>
    <cellStyle name="Commentaire 2 2 2 4" xfId="5568"/>
    <cellStyle name="Commentaire 2 2 3" xfId="1980"/>
    <cellStyle name="Commentaire 2 2 3 2" xfId="2442"/>
    <cellStyle name="Commentaire 2 2 3 2 2" xfId="2858"/>
    <cellStyle name="Commentaire 2 2 3 2 2 2" xfId="5538"/>
    <cellStyle name="Commentaire 2 2 3 2 2 3" xfId="4876"/>
    <cellStyle name="Commentaire 2 2 3 2 3" xfId="5423"/>
    <cellStyle name="Commentaire 2 2 3 2 4" xfId="4978"/>
    <cellStyle name="Commentaire 2 2 3 3" xfId="5282"/>
    <cellStyle name="Commentaire 2 2 3 4" xfId="5097"/>
    <cellStyle name="Commentaire 2 2 4" xfId="5191"/>
    <cellStyle name="Commentaire 2 2 5" xfId="5113"/>
    <cellStyle name="Commentaire 2 3" xfId="1718"/>
    <cellStyle name="Commentaire 2 3 2" xfId="2014"/>
    <cellStyle name="Commentaire 2 3 2 2" xfId="2464"/>
    <cellStyle name="Commentaire 2 3 2 2 2" xfId="3153"/>
    <cellStyle name="Commentaire 2 3 2 2 2 2" xfId="5601"/>
    <cellStyle name="Commentaire 2 3 2 2 2 3" xfId="5361"/>
    <cellStyle name="Commentaire 2 3 2 2 3" xfId="5445"/>
    <cellStyle name="Commentaire 2 3 2 2 4" xfId="4956"/>
    <cellStyle name="Commentaire 2 3 2 3" xfId="5304"/>
    <cellStyle name="Commentaire 2 3 2 4" xfId="5075"/>
    <cellStyle name="Commentaire 2 3 3" xfId="5213"/>
    <cellStyle name="Commentaire 2 3 4" xfId="5690"/>
    <cellStyle name="Commentaire 2 4" xfId="1858"/>
    <cellStyle name="Commentaire 2 4 2" xfId="2428"/>
    <cellStyle name="Commentaire 2 4 2 2" xfId="3164"/>
    <cellStyle name="Commentaire 2 4 2 2 2" xfId="5612"/>
    <cellStyle name="Commentaire 2 4 2 2 3" xfId="5189"/>
    <cellStyle name="Commentaire 2 4 2 3" xfId="5409"/>
    <cellStyle name="Commentaire 2 4 2 4" xfId="4992"/>
    <cellStyle name="Commentaire 2 4 3" xfId="5262"/>
    <cellStyle name="Commentaire 2 4 4" xfId="5685"/>
    <cellStyle name="Commentaire 2 5" xfId="5173"/>
    <cellStyle name="Commentaire 2 6" xfId="5125"/>
    <cellStyle name="Commentaire 3" xfId="1696"/>
    <cellStyle name="Commentaire 3 2" xfId="1726"/>
    <cellStyle name="Commentaire 3 2 2" xfId="2022"/>
    <cellStyle name="Commentaire 3 2 2 2" xfId="2472"/>
    <cellStyle name="Commentaire 3 2 2 2 2" xfId="3152"/>
    <cellStyle name="Commentaire 3 2 2 2 2 2" xfId="5600"/>
    <cellStyle name="Commentaire 3 2 2 2 2 3" xfId="5547"/>
    <cellStyle name="Commentaire 3 2 2 2 3" xfId="5453"/>
    <cellStyle name="Commentaire 3 2 2 2 4" xfId="4948"/>
    <cellStyle name="Commentaire 3 2 2 3" xfId="5312"/>
    <cellStyle name="Commentaire 3 2 2 4" xfId="5067"/>
    <cellStyle name="Commentaire 3 2 3" xfId="5221"/>
    <cellStyle name="Commentaire 3 2 4" xfId="5665"/>
    <cellStyle name="Commentaire 3 3" xfId="1992"/>
    <cellStyle name="Commentaire 3 3 2" xfId="2450"/>
    <cellStyle name="Commentaire 3 3 2 2" xfId="2791"/>
    <cellStyle name="Commentaire 3 3 2 2 2" xfId="5504"/>
    <cellStyle name="Commentaire 3 3 2 2 3" xfId="4908"/>
    <cellStyle name="Commentaire 3 3 2 3" xfId="5431"/>
    <cellStyle name="Commentaire 3 3 2 4" xfId="4970"/>
    <cellStyle name="Commentaire 3 3 3" xfId="5290"/>
    <cellStyle name="Commentaire 3 3 4" xfId="5089"/>
    <cellStyle name="Commentaire 3 4" xfId="5199"/>
    <cellStyle name="Commentaire 3 5" xfId="5105"/>
    <cellStyle name="Commentaire 4" xfId="1761"/>
    <cellStyle name="Commentaire 4 2" xfId="2410"/>
    <cellStyle name="Commentaire 4 2 2" xfId="3149"/>
    <cellStyle name="Commentaire 4 2 2 2" xfId="5597"/>
    <cellStyle name="Commentaire 4 2 2 3" xfId="5627"/>
    <cellStyle name="Commentaire 4 2 3" xfId="5391"/>
    <cellStyle name="Commentaire 4 2 4" xfId="5003"/>
    <cellStyle name="Commentaire 4 3" xfId="5243"/>
    <cellStyle name="Commentaire 4 4" xfId="5580"/>
    <cellStyle name="Commentaire 5" xfId="5141"/>
    <cellStyle name="Commentaire 6" xfId="5669"/>
    <cellStyle name="Currency 10" xfId="3176"/>
    <cellStyle name="Currency 10 2" xfId="4574"/>
    <cellStyle name="Currency 11" xfId="4"/>
    <cellStyle name="Currency 2" xfId="1413"/>
    <cellStyle name="Currency 2 2" xfId="1414"/>
    <cellStyle name="Currency 2 2 2" xfId="1415"/>
    <cellStyle name="Currency 2 2 3" xfId="1416"/>
    <cellStyle name="Currency 2 3" xfId="1417"/>
    <cellStyle name="Currency 3" xfId="1418"/>
    <cellStyle name="Currency 4" xfId="1419"/>
    <cellStyle name="Currency 4 2" xfId="1420"/>
    <cellStyle name="Currency 4 3" xfId="1421"/>
    <cellStyle name="Currency 5" xfId="1422"/>
    <cellStyle name="Currency 5 2" xfId="1423"/>
    <cellStyle name="Currency 6" xfId="1424"/>
    <cellStyle name="Currency 7" xfId="1425"/>
    <cellStyle name="Currency 8" xfId="1543"/>
    <cellStyle name="Currency 9" xfId="1604"/>
    <cellStyle name="Entrée" xfId="1426"/>
    <cellStyle name="Entrée 2" xfId="1557"/>
    <cellStyle name="Entrée 2 2" xfId="1859"/>
    <cellStyle name="Entrée 2 2 2" xfId="2429"/>
    <cellStyle name="Entrée 2 2 2 2" xfId="3169"/>
    <cellStyle name="Entrée 2 2 2 2 2" xfId="5617"/>
    <cellStyle name="Entrée 2 2 2 2 3" xfId="5624"/>
    <cellStyle name="Entrée 2 2 2 3" xfId="5410"/>
    <cellStyle name="Entrée 2 2 2 4" xfId="4991"/>
    <cellStyle name="Entrée 2 2 3" xfId="5263"/>
    <cellStyle name="Entrée 2 2 4" xfId="5626"/>
    <cellStyle name="Entrée 2 3" xfId="2118"/>
    <cellStyle name="Entrée 2 3 2" xfId="2866"/>
    <cellStyle name="Entrée 2 3 2 2" xfId="5539"/>
    <cellStyle name="Entrée 2 3 2 3" xfId="4875"/>
    <cellStyle name="Entrée 2 3 3" xfId="5356"/>
    <cellStyle name="Entrée 2 3 4" xfId="5025"/>
    <cellStyle name="Entrée 2 4" xfId="5174"/>
    <cellStyle name="Entrée 2 5" xfId="5124"/>
    <cellStyle name="Entrée 3" xfId="1697"/>
    <cellStyle name="Entrée 3 2" xfId="1734"/>
    <cellStyle name="Entrée 3 2 2" xfId="2030"/>
    <cellStyle name="Entrée 3 2 2 2" xfId="2480"/>
    <cellStyle name="Entrée 3 2 2 2 2" xfId="2823"/>
    <cellStyle name="Entrée 3 2 2 2 2 2" xfId="5529"/>
    <cellStyle name="Entrée 3 2 2 2 2 3" xfId="4884"/>
    <cellStyle name="Entrée 3 2 2 2 3" xfId="5461"/>
    <cellStyle name="Entrée 3 2 2 2 4" xfId="4940"/>
    <cellStyle name="Entrée 3 2 2 3" xfId="5320"/>
    <cellStyle name="Entrée 3 2 2 4" xfId="5059"/>
    <cellStyle name="Entrée 3 2 3" xfId="2105"/>
    <cellStyle name="Entrée 3 2 3 2" xfId="2841"/>
    <cellStyle name="Entrée 3 2 3 2 2" xfId="5534"/>
    <cellStyle name="Entrée 3 2 3 2 3" xfId="4879"/>
    <cellStyle name="Entrée 3 2 3 3" xfId="5349"/>
    <cellStyle name="Entrée 3 2 3 4" xfId="5032"/>
    <cellStyle name="Entrée 3 2 4" xfId="5229"/>
    <cellStyle name="Entrée 3 2 5" xfId="5647"/>
    <cellStyle name="Entrée 3 3" xfId="1993"/>
    <cellStyle name="Entrée 3 3 2" xfId="2451"/>
    <cellStyle name="Entrée 3 3 2 2" xfId="2792"/>
    <cellStyle name="Entrée 3 3 2 2 2" xfId="5505"/>
    <cellStyle name="Entrée 3 3 2 2 3" xfId="4907"/>
    <cellStyle name="Entrée 3 3 2 3" xfId="5432"/>
    <cellStyle name="Entrée 3 3 2 4" xfId="4969"/>
    <cellStyle name="Entrée 3 3 3" xfId="5291"/>
    <cellStyle name="Entrée 3 3 4" xfId="5088"/>
    <cellStyle name="Entrée 3 4" xfId="2375"/>
    <cellStyle name="Entrée 3 4 2" xfId="3041"/>
    <cellStyle name="Entrée 3 4 2 2" xfId="5576"/>
    <cellStyle name="Entrée 3 4 2 3" xfId="5476"/>
    <cellStyle name="Entrée 3 4 3" xfId="5386"/>
    <cellStyle name="Entrée 3 4 4" xfId="5006"/>
    <cellStyle name="Entrée 3 5" xfId="5200"/>
    <cellStyle name="Entrée 3 6" xfId="5104"/>
    <cellStyle name="Entrée 4" xfId="1762"/>
    <cellStyle name="Entrée 4 2" xfId="2411"/>
    <cellStyle name="Entrée 4 2 2" xfId="3173"/>
    <cellStyle name="Entrée 4 2 2 2" xfId="5621"/>
    <cellStyle name="Entrée 4 2 2 3" xfId="5359"/>
    <cellStyle name="Entrée 4 2 3" xfId="5392"/>
    <cellStyle name="Entrée 4 2 4" xfId="5167"/>
    <cellStyle name="Entrée 4 3" xfId="5244"/>
    <cellStyle name="Entrée 4 4" xfId="5381"/>
    <cellStyle name="Entrée 5" xfId="5142"/>
    <cellStyle name="Entrée 6" xfId="5625"/>
    <cellStyle name="Explanatory Text 2" xfId="1427"/>
    <cellStyle name="Good" xfId="1" builtinId="26"/>
    <cellStyle name="Good 2" xfId="1428"/>
    <cellStyle name="Heading 1 2" xfId="1429"/>
    <cellStyle name="Heading 2 2" xfId="1430"/>
    <cellStyle name="Heading 3 2" xfId="1431"/>
    <cellStyle name="Heading 4 2" xfId="1432"/>
    <cellStyle name="Hyperlink 2" xfId="1433"/>
    <cellStyle name="Hyperlink 2 2" xfId="1434"/>
    <cellStyle name="Hyperlink 2 3" xfId="1435"/>
    <cellStyle name="Hyperlink 2 4" xfId="1436"/>
    <cellStyle name="Hyperlink 3" xfId="1437"/>
    <cellStyle name="Input 2" xfId="1438"/>
    <cellStyle name="Input 2 2" xfId="1439"/>
    <cellStyle name="Input 2 2 2" xfId="1559"/>
    <cellStyle name="Input 2 2 2 2" xfId="1861"/>
    <cellStyle name="Input 2 2 2 2 2" xfId="2431"/>
    <cellStyle name="Input 2 2 2 2 2 2" xfId="3110"/>
    <cellStyle name="Input 2 2 2 2 2 2 2" xfId="5589"/>
    <cellStyle name="Input 2 2 2 2 2 2 3" xfId="5622"/>
    <cellStyle name="Input 2 2 2 2 2 3" xfId="5412"/>
    <cellStyle name="Input 2 2 2 2 2 4" xfId="4989"/>
    <cellStyle name="Input 2 2 2 2 3" xfId="5265"/>
    <cellStyle name="Input 2 2 2 2 4" xfId="5672"/>
    <cellStyle name="Input 2 2 2 3" xfId="2269"/>
    <cellStyle name="Input 2 2 2 3 2" xfId="2941"/>
    <cellStyle name="Input 2 2 2 3 2 2" xfId="5553"/>
    <cellStyle name="Input 2 2 2 3 2 3" xfId="4865"/>
    <cellStyle name="Input 2 2 2 3 3" xfId="5372"/>
    <cellStyle name="Input 2 2 2 3 4" xfId="5013"/>
    <cellStyle name="Input 2 2 2 4" xfId="5176"/>
    <cellStyle name="Input 2 2 2 5" xfId="5122"/>
    <cellStyle name="Input 2 2 3" xfId="1699"/>
    <cellStyle name="Input 2 2 3 2" xfId="1736"/>
    <cellStyle name="Input 2 2 3 2 2" xfId="2032"/>
    <cellStyle name="Input 2 2 3 2 2 2" xfId="2482"/>
    <cellStyle name="Input 2 2 3 2 2 2 2" xfId="2777"/>
    <cellStyle name="Input 2 2 3 2 2 2 2 2" xfId="5490"/>
    <cellStyle name="Input 2 2 3 2 2 2 2 3" xfId="4922"/>
    <cellStyle name="Input 2 2 3 2 2 2 3" xfId="5463"/>
    <cellStyle name="Input 2 2 3 2 2 2 4" xfId="4938"/>
    <cellStyle name="Input 2 2 3 2 2 3" xfId="5322"/>
    <cellStyle name="Input 2 2 3 2 2 4" xfId="5057"/>
    <cellStyle name="Input 2 2 3 2 3" xfId="2103"/>
    <cellStyle name="Input 2 2 3 2 3 2" xfId="2875"/>
    <cellStyle name="Input 2 2 3 2 3 2 2" xfId="5542"/>
    <cellStyle name="Input 2 2 3 2 3 2 3" xfId="4872"/>
    <cellStyle name="Input 2 2 3 2 3 3" xfId="5347"/>
    <cellStyle name="Input 2 2 3 2 3 4" xfId="5034"/>
    <cellStyle name="Input 2 2 3 2 4" xfId="5231"/>
    <cellStyle name="Input 2 2 3 2 5" xfId="5481"/>
    <cellStyle name="Input 2 2 3 3" xfId="1995"/>
    <cellStyle name="Input 2 2 3 3 2" xfId="2453"/>
    <cellStyle name="Input 2 2 3 3 2 2" xfId="2794"/>
    <cellStyle name="Input 2 2 3 3 2 2 2" xfId="5507"/>
    <cellStyle name="Input 2 2 3 3 2 2 3" xfId="4905"/>
    <cellStyle name="Input 2 2 3 3 2 3" xfId="5434"/>
    <cellStyle name="Input 2 2 3 3 2 4" xfId="4967"/>
    <cellStyle name="Input 2 2 3 3 3" xfId="5293"/>
    <cellStyle name="Input 2 2 3 3 4" xfId="5086"/>
    <cellStyle name="Input 2 2 3 4" xfId="2220"/>
    <cellStyle name="Input 2 2 3 4 2" xfId="3071"/>
    <cellStyle name="Input 2 2 3 4 2 2" xfId="5581"/>
    <cellStyle name="Input 2 2 3 4 2 3" xfId="4855"/>
    <cellStyle name="Input 2 2 3 4 3" xfId="5363"/>
    <cellStyle name="Input 2 2 3 4 4" xfId="5021"/>
    <cellStyle name="Input 2 2 3 5" xfId="5202"/>
    <cellStyle name="Input 2 2 3 6" xfId="5102"/>
    <cellStyle name="Input 2 2 4" xfId="1764"/>
    <cellStyle name="Input 2 2 4 2" xfId="2413"/>
    <cellStyle name="Input 2 2 4 2 2" xfId="3157"/>
    <cellStyle name="Input 2 2 4 2 2 2" xfId="5605"/>
    <cellStyle name="Input 2 2 4 2 2 3" xfId="5692"/>
    <cellStyle name="Input 2 2 4 2 3" xfId="5394"/>
    <cellStyle name="Input 2 2 4 2 4" xfId="5150"/>
    <cellStyle name="Input 2 2 4 3" xfId="5246"/>
    <cellStyle name="Input 2 2 4 4" xfId="5188"/>
    <cellStyle name="Input 2 2 5" xfId="5144"/>
    <cellStyle name="Input 2 2 6" xfId="5379"/>
    <cellStyle name="Input 2 3" xfId="1440"/>
    <cellStyle name="Input 2 3 2" xfId="1560"/>
    <cellStyle name="Input 2 3 2 2" xfId="1862"/>
    <cellStyle name="Input 2 3 2 2 2" xfId="2432"/>
    <cellStyle name="Input 2 3 2 2 2 2" xfId="3155"/>
    <cellStyle name="Input 2 3 2 2 2 2 2" xfId="5603"/>
    <cellStyle name="Input 2 3 2 2 2 2 3" xfId="5667"/>
    <cellStyle name="Input 2 3 2 2 2 3" xfId="5413"/>
    <cellStyle name="Input 2 3 2 2 2 4" xfId="4988"/>
    <cellStyle name="Input 2 3 2 2 3" xfId="5266"/>
    <cellStyle name="Input 2 3 2 2 4" xfId="5544"/>
    <cellStyle name="Input 2 3 2 3" xfId="2389"/>
    <cellStyle name="Input 2 3 2 3 2" xfId="2947"/>
    <cellStyle name="Input 2 3 2 3 2 2" xfId="5559"/>
    <cellStyle name="Input 2 3 2 3 2 3" xfId="4859"/>
    <cellStyle name="Input 2 3 2 3 3" xfId="5388"/>
    <cellStyle name="Input 2 3 2 3 4" xfId="5004"/>
    <cellStyle name="Input 2 3 2 4" xfId="5177"/>
    <cellStyle name="Input 2 3 2 5" xfId="5121"/>
    <cellStyle name="Input 2 3 3" xfId="1700"/>
    <cellStyle name="Input 2 3 3 2" xfId="1737"/>
    <cellStyle name="Input 2 3 3 2 2" xfId="2033"/>
    <cellStyle name="Input 2 3 3 2 2 2" xfId="2483"/>
    <cellStyle name="Input 2 3 3 2 2 2 2" xfId="2802"/>
    <cellStyle name="Input 2 3 3 2 2 2 2 2" xfId="5515"/>
    <cellStyle name="Input 2 3 3 2 2 2 2 3" xfId="4897"/>
    <cellStyle name="Input 2 3 3 2 2 2 3" xfId="5464"/>
    <cellStyle name="Input 2 3 3 2 2 2 4" xfId="4937"/>
    <cellStyle name="Input 2 3 3 2 2 3" xfId="5323"/>
    <cellStyle name="Input 2 3 3 2 2 4" xfId="5056"/>
    <cellStyle name="Input 2 3 3 2 3" xfId="2102"/>
    <cellStyle name="Input 2 3 3 2 3 2" xfId="3043"/>
    <cellStyle name="Input 2 3 3 2 3 2 2" xfId="5578"/>
    <cellStyle name="Input 2 3 3 2 3 2 3" xfId="5628"/>
    <cellStyle name="Input 2 3 3 2 3 3" xfId="5346"/>
    <cellStyle name="Input 2 3 3 2 3 4" xfId="5035"/>
    <cellStyle name="Input 2 3 3 2 4" xfId="5232"/>
    <cellStyle name="Input 2 3 3 2 5" xfId="5693"/>
    <cellStyle name="Input 2 3 3 3" xfId="1996"/>
    <cellStyle name="Input 2 3 3 3 2" xfId="2454"/>
    <cellStyle name="Input 2 3 3 3 2 2" xfId="2795"/>
    <cellStyle name="Input 2 3 3 3 2 2 2" xfId="5508"/>
    <cellStyle name="Input 2 3 3 3 2 2 3" xfId="4904"/>
    <cellStyle name="Input 2 3 3 3 2 3" xfId="5435"/>
    <cellStyle name="Input 2 3 3 3 2 4" xfId="4966"/>
    <cellStyle name="Input 2 3 3 3 3" xfId="5294"/>
    <cellStyle name="Input 2 3 3 3 4" xfId="5085"/>
    <cellStyle name="Input 2 3 3 4" xfId="2293"/>
    <cellStyle name="Input 2 3 3 4 2" xfId="2981"/>
    <cellStyle name="Input 2 3 3 4 2 2" xfId="5564"/>
    <cellStyle name="Input 2 3 3 4 2 3" xfId="5478"/>
    <cellStyle name="Input 2 3 3 4 3" xfId="5375"/>
    <cellStyle name="Input 2 3 3 4 4" xfId="5011"/>
    <cellStyle name="Input 2 3 3 5" xfId="5203"/>
    <cellStyle name="Input 2 3 3 6" xfId="5101"/>
    <cellStyle name="Input 2 3 4" xfId="1765"/>
    <cellStyle name="Input 2 3 4 2" xfId="2414"/>
    <cellStyle name="Input 2 3 4 2 2" xfId="2938"/>
    <cellStyle name="Input 2 3 4 2 2 2" xfId="5550"/>
    <cellStyle name="Input 2 3 4 2 2 3" xfId="4868"/>
    <cellStyle name="Input 2 3 4 2 3" xfId="5395"/>
    <cellStyle name="Input 2 3 4 2 4" xfId="5149"/>
    <cellStyle name="Input 2 3 4 3" xfId="5247"/>
    <cellStyle name="Input 2 3 4 4" xfId="5639"/>
    <cellStyle name="Input 2 3 5" xfId="5145"/>
    <cellStyle name="Input 2 3 6" xfId="5277"/>
    <cellStyle name="Input 2 4" xfId="1558"/>
    <cellStyle name="Input 2 4 2" xfId="1860"/>
    <cellStyle name="Input 2 4 2 2" xfId="2430"/>
    <cellStyle name="Input 2 4 2 2 2" xfId="3105"/>
    <cellStyle name="Input 2 4 2 2 2 2" xfId="5584"/>
    <cellStyle name="Input 2 4 2 2 2 3" xfId="5168"/>
    <cellStyle name="Input 2 4 2 2 3" xfId="5411"/>
    <cellStyle name="Input 2 4 2 2 4" xfId="4990"/>
    <cellStyle name="Input 2 4 2 3" xfId="5264"/>
    <cellStyle name="Input 2 4 2 4" xfId="5650"/>
    <cellStyle name="Input 2 4 3" xfId="2116"/>
    <cellStyle name="Input 2 4 3 2" xfId="3034"/>
    <cellStyle name="Input 2 4 3 2 2" xfId="5575"/>
    <cellStyle name="Input 2 4 3 2 3" xfId="5655"/>
    <cellStyle name="Input 2 4 3 3" xfId="5355"/>
    <cellStyle name="Input 2 4 3 4" xfId="5026"/>
    <cellStyle name="Input 2 4 4" xfId="5175"/>
    <cellStyle name="Input 2 4 5" xfId="5123"/>
    <cellStyle name="Input 2 5" xfId="1698"/>
    <cellStyle name="Input 2 5 2" xfId="1735"/>
    <cellStyle name="Input 2 5 2 2" xfId="2031"/>
    <cellStyle name="Input 2 5 2 2 2" xfId="2481"/>
    <cellStyle name="Input 2 5 2 2 2 2" xfId="3151"/>
    <cellStyle name="Input 2 5 2 2 2 2 2" xfId="5599"/>
    <cellStyle name="Input 2 5 2 2 2 2 3" xfId="5674"/>
    <cellStyle name="Input 2 5 2 2 2 3" xfId="5462"/>
    <cellStyle name="Input 2 5 2 2 2 4" xfId="4939"/>
    <cellStyle name="Input 2 5 2 2 3" xfId="5321"/>
    <cellStyle name="Input 2 5 2 2 4" xfId="5058"/>
    <cellStyle name="Input 2 5 2 3" xfId="2104"/>
    <cellStyle name="Input 2 5 2 3 2" xfId="2842"/>
    <cellStyle name="Input 2 5 2 3 2 2" xfId="5535"/>
    <cellStyle name="Input 2 5 2 3 2 3" xfId="4878"/>
    <cellStyle name="Input 2 5 2 3 3" xfId="5348"/>
    <cellStyle name="Input 2 5 2 3 4" xfId="5033"/>
    <cellStyle name="Input 2 5 2 4" xfId="5230"/>
    <cellStyle name="Input 2 5 2 5" xfId="5668"/>
    <cellStyle name="Input 2 5 3" xfId="1994"/>
    <cellStyle name="Input 2 5 3 2" xfId="2452"/>
    <cellStyle name="Input 2 5 3 2 2" xfId="2793"/>
    <cellStyle name="Input 2 5 3 2 2 2" xfId="5506"/>
    <cellStyle name="Input 2 5 3 2 2 3" xfId="4906"/>
    <cellStyle name="Input 2 5 3 2 3" xfId="5433"/>
    <cellStyle name="Input 2 5 3 2 4" xfId="4968"/>
    <cellStyle name="Input 2 5 3 3" xfId="5292"/>
    <cellStyle name="Input 2 5 3 4" xfId="5087"/>
    <cellStyle name="Input 2 5 4" xfId="2223"/>
    <cellStyle name="Input 2 5 4 2" xfId="2903"/>
    <cellStyle name="Input 2 5 4 2 2" xfId="5546"/>
    <cellStyle name="Input 2 5 4 2 3" xfId="4871"/>
    <cellStyle name="Input 2 5 4 3" xfId="5366"/>
    <cellStyle name="Input 2 5 4 4" xfId="5018"/>
    <cellStyle name="Input 2 5 5" xfId="5201"/>
    <cellStyle name="Input 2 5 6" xfId="5103"/>
    <cellStyle name="Input 2 6" xfId="1763"/>
    <cellStyle name="Input 2 6 2" xfId="2412"/>
    <cellStyle name="Input 2 6 2 2" xfId="2812"/>
    <cellStyle name="Input 2 6 2 2 2" xfId="5523"/>
    <cellStyle name="Input 2 6 2 2 3" xfId="4890"/>
    <cellStyle name="Input 2 6 2 3" xfId="5393"/>
    <cellStyle name="Input 2 6 2 4" xfId="5151"/>
    <cellStyle name="Input 2 6 3" xfId="5245"/>
    <cellStyle name="Input 2 6 4" xfId="5279"/>
    <cellStyle name="Input 2 7" xfId="5143"/>
    <cellStyle name="Input 2 8" xfId="5579"/>
    <cellStyle name="Linked Cell 2" xfId="1441"/>
    <cellStyle name="Neutral 2" xfId="1442"/>
    <cellStyle name="Normal" xfId="0" builtinId="0"/>
    <cellStyle name="Normal 10" xfId="1443"/>
    <cellStyle name="Normal 10 2" xfId="1561"/>
    <cellStyle name="Normal 10 2 2" xfId="1691"/>
    <cellStyle name="Normal 10 2 2 2" xfId="1987"/>
    <cellStyle name="Normal 10 2 3" xfId="1654"/>
    <cellStyle name="Normal 10 2 3 2" xfId="1950"/>
    <cellStyle name="Normal 10 2 4" xfId="1863"/>
    <cellStyle name="Normal 10 3" xfId="1613"/>
    <cellStyle name="Normal 10 3 2" xfId="1911"/>
    <cellStyle name="Normal 10 4" xfId="1750"/>
    <cellStyle name="Normal 10 4 2" xfId="2046"/>
    <cellStyle name="Normal 10 5" xfId="1815"/>
    <cellStyle name="Normal 11" xfId="1444"/>
    <cellStyle name="Normal 12" xfId="1445"/>
    <cellStyle name="Normal 13" xfId="1446"/>
    <cellStyle name="Normal 13 2" xfId="1562"/>
    <cellStyle name="Normal 13 2 2" xfId="1690"/>
    <cellStyle name="Normal 13 2 2 2" xfId="1986"/>
    <cellStyle name="Normal 13 2 3" xfId="1655"/>
    <cellStyle name="Normal 13 2 3 2" xfId="1951"/>
    <cellStyle name="Normal 13 2 4" xfId="1864"/>
    <cellStyle name="Normal 13 3" xfId="1614"/>
    <cellStyle name="Normal 13 3 2" xfId="1912"/>
    <cellStyle name="Normal 13 4" xfId="1766"/>
    <cellStyle name="Normal 13 4 2" xfId="2053"/>
    <cellStyle name="Normal 13 5" xfId="1816"/>
    <cellStyle name="Normal 14" xfId="1447"/>
    <cellStyle name="Normal 14 2" xfId="1448"/>
    <cellStyle name="Normal 14 2 2" xfId="1563"/>
    <cellStyle name="Normal 14 2 2 2" xfId="1656"/>
    <cellStyle name="Normal 14 2 2 2 2" xfId="1952"/>
    <cellStyle name="Normal 14 2 2 2 2 2" xfId="2355"/>
    <cellStyle name="Normal 14 2 2 2 2 2 2" xfId="3086"/>
    <cellStyle name="Normal 14 2 2 2 2 2 2 2" xfId="4521"/>
    <cellStyle name="Normal 14 2 2 2 2 2 3" xfId="3964"/>
    <cellStyle name="Normal 14 2 2 2 2 3" xfId="3406"/>
    <cellStyle name="Normal 14 2 2 2 2 3 2" xfId="4804"/>
    <cellStyle name="Normal 14 2 2 2 2 4" xfId="2719"/>
    <cellStyle name="Normal 14 2 2 2 2 4 2" xfId="4243"/>
    <cellStyle name="Normal 14 2 2 2 2 5" xfId="3685"/>
    <cellStyle name="Normal 14 2 2 2 3" xfId="2201"/>
    <cellStyle name="Normal 14 2 2 2 3 2" xfId="2918"/>
    <cellStyle name="Normal 14 2 2 2 3 2 2" xfId="4382"/>
    <cellStyle name="Normal 14 2 2 2 3 3" xfId="3824"/>
    <cellStyle name="Normal 14 2 2 2 4" xfId="3267"/>
    <cellStyle name="Normal 14 2 2 2 4 2" xfId="4665"/>
    <cellStyle name="Normal 14 2 2 2 5" xfId="2579"/>
    <cellStyle name="Normal 14 2 2 2 5 2" xfId="4103"/>
    <cellStyle name="Normal 14 2 2 2 6" xfId="3545"/>
    <cellStyle name="Normal 14 2 2 3" xfId="1865"/>
    <cellStyle name="Normal 14 2 2 3 2" xfId="2301"/>
    <cellStyle name="Normal 14 2 2 3 2 2" xfId="3025"/>
    <cellStyle name="Normal 14 2 2 3 2 2 2" xfId="4467"/>
    <cellStyle name="Normal 14 2 2 3 2 3" xfId="3910"/>
    <cellStyle name="Normal 14 2 2 3 3" xfId="3352"/>
    <cellStyle name="Normal 14 2 2 3 3 2" xfId="4750"/>
    <cellStyle name="Normal 14 2 2 3 4" xfId="2665"/>
    <cellStyle name="Normal 14 2 2 3 4 2" xfId="4189"/>
    <cellStyle name="Normal 14 2 2 3 5" xfId="3631"/>
    <cellStyle name="Normal 14 2 2 4" xfId="2147"/>
    <cellStyle name="Normal 14 2 2 4 2" xfId="2859"/>
    <cellStyle name="Normal 14 2 2 4 2 2" xfId="4328"/>
    <cellStyle name="Normal 14 2 2 4 3" xfId="3770"/>
    <cellStyle name="Normal 14 2 2 5" xfId="3213"/>
    <cellStyle name="Normal 14 2 2 5 2" xfId="4611"/>
    <cellStyle name="Normal 14 2 2 6" xfId="2525"/>
    <cellStyle name="Normal 14 2 2 6 2" xfId="4049"/>
    <cellStyle name="Normal 14 2 2 7" xfId="3491"/>
    <cellStyle name="Normal 14 2 3" xfId="1615"/>
    <cellStyle name="Normal 14 2 3 2" xfId="1913"/>
    <cellStyle name="Normal 14 2 3 2 2" xfId="2328"/>
    <cellStyle name="Normal 14 2 3 2 2 2" xfId="3058"/>
    <cellStyle name="Normal 14 2 3 2 2 2 2" xfId="4494"/>
    <cellStyle name="Normal 14 2 3 2 2 3" xfId="3937"/>
    <cellStyle name="Normal 14 2 3 2 3" xfId="3379"/>
    <cellStyle name="Normal 14 2 3 2 3 2" xfId="4777"/>
    <cellStyle name="Normal 14 2 3 2 4" xfId="2692"/>
    <cellStyle name="Normal 14 2 3 2 4 2" xfId="4216"/>
    <cellStyle name="Normal 14 2 3 2 5" xfId="3658"/>
    <cellStyle name="Normal 14 2 3 3" xfId="2174"/>
    <cellStyle name="Normal 14 2 3 3 2" xfId="2890"/>
    <cellStyle name="Normal 14 2 3 3 2 2" xfId="4355"/>
    <cellStyle name="Normal 14 2 3 3 3" xfId="3797"/>
    <cellStyle name="Normal 14 2 3 4" xfId="3240"/>
    <cellStyle name="Normal 14 2 3 4 2" xfId="4638"/>
    <cellStyle name="Normal 14 2 3 5" xfId="2552"/>
    <cellStyle name="Normal 14 2 3 5 2" xfId="4076"/>
    <cellStyle name="Normal 14 2 3 6" xfId="3518"/>
    <cellStyle name="Normal 14 2 4" xfId="1767"/>
    <cellStyle name="Normal 14 2 4 2" xfId="2054"/>
    <cellStyle name="Normal 14 2 4 2 2" xfId="2390"/>
    <cellStyle name="Normal 14 2 4 2 2 2" xfId="3126"/>
    <cellStyle name="Normal 14 2 4 2 2 2 2" xfId="4551"/>
    <cellStyle name="Normal 14 2 4 2 2 3" xfId="3994"/>
    <cellStyle name="Normal 14 2 4 2 3" xfId="3436"/>
    <cellStyle name="Normal 14 2 4 2 3 2" xfId="4834"/>
    <cellStyle name="Normal 14 2 4 2 4" xfId="2749"/>
    <cellStyle name="Normal 14 2 4 2 4 2" xfId="4273"/>
    <cellStyle name="Normal 14 2 4 2 5" xfId="3715"/>
    <cellStyle name="Normal 14 2 4 3" xfId="2239"/>
    <cellStyle name="Normal 14 2 4 3 2" xfId="2963"/>
    <cellStyle name="Normal 14 2 4 3 2 2" xfId="4412"/>
    <cellStyle name="Normal 14 2 4 3 3" xfId="3854"/>
    <cellStyle name="Normal 14 2 4 4" xfId="3297"/>
    <cellStyle name="Normal 14 2 4 4 2" xfId="4695"/>
    <cellStyle name="Normal 14 2 4 5" xfId="2609"/>
    <cellStyle name="Normal 14 2 4 5 2" xfId="4133"/>
    <cellStyle name="Normal 14 2 4 6" xfId="3575"/>
    <cellStyle name="Normal 14 2 5" xfId="1817"/>
    <cellStyle name="Normal 14 2 5 2" xfId="2270"/>
    <cellStyle name="Normal 14 2 5 2 2" xfId="2995"/>
    <cellStyle name="Normal 14 2 5 2 2 2" xfId="4440"/>
    <cellStyle name="Normal 14 2 5 2 3" xfId="3883"/>
    <cellStyle name="Normal 14 2 5 3" xfId="3325"/>
    <cellStyle name="Normal 14 2 5 3 2" xfId="4723"/>
    <cellStyle name="Normal 14 2 5 4" xfId="2638"/>
    <cellStyle name="Normal 14 2 5 4 2" xfId="4162"/>
    <cellStyle name="Normal 14 2 5 5" xfId="3604"/>
    <cellStyle name="Normal 14 2 6" xfId="2117"/>
    <cellStyle name="Normal 14 2 6 2" xfId="2824"/>
    <cellStyle name="Normal 14 2 6 2 2" xfId="4301"/>
    <cellStyle name="Normal 14 2 6 3" xfId="3743"/>
    <cellStyle name="Normal 14 2 7" xfId="3186"/>
    <cellStyle name="Normal 14 2 7 2" xfId="4584"/>
    <cellStyle name="Normal 14 2 8" xfId="2498"/>
    <cellStyle name="Normal 14 2 8 2" xfId="4022"/>
    <cellStyle name="Normal 14 2 9" xfId="3464"/>
    <cellStyle name="Normal 14 3" xfId="1449"/>
    <cellStyle name="Normal 15" xfId="1450"/>
    <cellStyle name="Normal 15 2" xfId="1564"/>
    <cellStyle name="Normal 15 2 2" xfId="1657"/>
    <cellStyle name="Normal 15 2 2 2" xfId="1953"/>
    <cellStyle name="Normal 15 2 2 2 2" xfId="2356"/>
    <cellStyle name="Normal 15 2 2 2 2 2" xfId="3087"/>
    <cellStyle name="Normal 15 2 2 2 2 2 2" xfId="4522"/>
    <cellStyle name="Normal 15 2 2 2 2 3" xfId="3965"/>
    <cellStyle name="Normal 15 2 2 2 3" xfId="3407"/>
    <cellStyle name="Normal 15 2 2 2 3 2" xfId="4805"/>
    <cellStyle name="Normal 15 2 2 2 4" xfId="2720"/>
    <cellStyle name="Normal 15 2 2 2 4 2" xfId="4244"/>
    <cellStyle name="Normal 15 2 2 2 5" xfId="3686"/>
    <cellStyle name="Normal 15 2 2 3" xfId="2202"/>
    <cellStyle name="Normal 15 2 2 3 2" xfId="2919"/>
    <cellStyle name="Normal 15 2 2 3 2 2" xfId="4383"/>
    <cellStyle name="Normal 15 2 2 3 3" xfId="3825"/>
    <cellStyle name="Normal 15 2 2 4" xfId="3268"/>
    <cellStyle name="Normal 15 2 2 4 2" xfId="4666"/>
    <cellStyle name="Normal 15 2 2 5" xfId="2580"/>
    <cellStyle name="Normal 15 2 2 5 2" xfId="4104"/>
    <cellStyle name="Normal 15 2 2 6" xfId="3546"/>
    <cellStyle name="Normal 15 2 3" xfId="1866"/>
    <cellStyle name="Normal 15 2 3 2" xfId="2302"/>
    <cellStyle name="Normal 15 2 3 2 2" xfId="3026"/>
    <cellStyle name="Normal 15 2 3 2 2 2" xfId="4468"/>
    <cellStyle name="Normal 15 2 3 2 3" xfId="3911"/>
    <cellStyle name="Normal 15 2 3 3" xfId="3353"/>
    <cellStyle name="Normal 15 2 3 3 2" xfId="4751"/>
    <cellStyle name="Normal 15 2 3 4" xfId="2666"/>
    <cellStyle name="Normal 15 2 3 4 2" xfId="4190"/>
    <cellStyle name="Normal 15 2 3 5" xfId="3632"/>
    <cellStyle name="Normal 15 2 4" xfId="2148"/>
    <cellStyle name="Normal 15 2 4 2" xfId="2860"/>
    <cellStyle name="Normal 15 2 4 2 2" xfId="4329"/>
    <cellStyle name="Normal 15 2 4 3" xfId="3771"/>
    <cellStyle name="Normal 15 2 5" xfId="3214"/>
    <cellStyle name="Normal 15 2 5 2" xfId="4612"/>
    <cellStyle name="Normal 15 2 6" xfId="2526"/>
    <cellStyle name="Normal 15 2 6 2" xfId="4050"/>
    <cellStyle name="Normal 15 2 7" xfId="3492"/>
    <cellStyle name="Normal 15 3" xfId="1616"/>
    <cellStyle name="Normal 15 3 2" xfId="1914"/>
    <cellStyle name="Normal 15 3 2 2" xfId="2329"/>
    <cellStyle name="Normal 15 3 2 2 2" xfId="3059"/>
    <cellStyle name="Normal 15 3 2 2 2 2" xfId="4495"/>
    <cellStyle name="Normal 15 3 2 2 3" xfId="3938"/>
    <cellStyle name="Normal 15 3 2 3" xfId="3380"/>
    <cellStyle name="Normal 15 3 2 3 2" xfId="4778"/>
    <cellStyle name="Normal 15 3 2 4" xfId="2693"/>
    <cellStyle name="Normal 15 3 2 4 2" xfId="4217"/>
    <cellStyle name="Normal 15 3 2 5" xfId="3659"/>
    <cellStyle name="Normal 15 3 3" xfId="2175"/>
    <cellStyle name="Normal 15 3 3 2" xfId="2891"/>
    <cellStyle name="Normal 15 3 3 2 2" xfId="4356"/>
    <cellStyle name="Normal 15 3 3 3" xfId="3798"/>
    <cellStyle name="Normal 15 3 4" xfId="3241"/>
    <cellStyle name="Normal 15 3 4 2" xfId="4639"/>
    <cellStyle name="Normal 15 3 5" xfId="2553"/>
    <cellStyle name="Normal 15 3 5 2" xfId="4077"/>
    <cellStyle name="Normal 15 3 6" xfId="3519"/>
    <cellStyle name="Normal 15 4" xfId="1768"/>
    <cellStyle name="Normal 15 4 2" xfId="2055"/>
    <cellStyle name="Normal 15 4 2 2" xfId="2391"/>
    <cellStyle name="Normal 15 4 2 2 2" xfId="3127"/>
    <cellStyle name="Normal 15 4 2 2 2 2" xfId="4552"/>
    <cellStyle name="Normal 15 4 2 2 3" xfId="3995"/>
    <cellStyle name="Normal 15 4 2 3" xfId="3437"/>
    <cellStyle name="Normal 15 4 2 3 2" xfId="4835"/>
    <cellStyle name="Normal 15 4 2 4" xfId="2750"/>
    <cellStyle name="Normal 15 4 2 4 2" xfId="4274"/>
    <cellStyle name="Normal 15 4 2 5" xfId="3716"/>
    <cellStyle name="Normal 15 4 3" xfId="2240"/>
    <cellStyle name="Normal 15 4 3 2" xfId="2964"/>
    <cellStyle name="Normal 15 4 3 2 2" xfId="4413"/>
    <cellStyle name="Normal 15 4 3 3" xfId="3855"/>
    <cellStyle name="Normal 15 4 4" xfId="3298"/>
    <cellStyle name="Normal 15 4 4 2" xfId="4696"/>
    <cellStyle name="Normal 15 4 5" xfId="2610"/>
    <cellStyle name="Normal 15 4 5 2" xfId="4134"/>
    <cellStyle name="Normal 15 4 6" xfId="3576"/>
    <cellStyle name="Normal 15 5" xfId="1818"/>
    <cellStyle name="Normal 15 5 2" xfId="2271"/>
    <cellStyle name="Normal 15 5 2 2" xfId="2996"/>
    <cellStyle name="Normal 15 5 2 2 2" xfId="4441"/>
    <cellStyle name="Normal 15 5 2 3" xfId="3884"/>
    <cellStyle name="Normal 15 5 3" xfId="3326"/>
    <cellStyle name="Normal 15 5 3 2" xfId="4724"/>
    <cellStyle name="Normal 15 5 4" xfId="2639"/>
    <cellStyle name="Normal 15 5 4 2" xfId="4163"/>
    <cellStyle name="Normal 15 5 5" xfId="3605"/>
    <cellStyle name="Normal 15 6" xfId="2119"/>
    <cellStyle name="Normal 15 6 2" xfId="2825"/>
    <cellStyle name="Normal 15 6 2 2" xfId="4302"/>
    <cellStyle name="Normal 15 6 3" xfId="3744"/>
    <cellStyle name="Normal 15 7" xfId="3187"/>
    <cellStyle name="Normal 15 7 2" xfId="4585"/>
    <cellStyle name="Normal 15 8" xfId="2499"/>
    <cellStyle name="Normal 15 8 2" xfId="4023"/>
    <cellStyle name="Normal 15 9" xfId="3465"/>
    <cellStyle name="Normal 16" xfId="1451"/>
    <cellStyle name="Normal 16 2" xfId="1565"/>
    <cellStyle name="Normal 16 2 2" xfId="1658"/>
    <cellStyle name="Normal 16 2 2 2" xfId="1954"/>
    <cellStyle name="Normal 16 2 2 2 2" xfId="2357"/>
    <cellStyle name="Normal 16 2 2 2 2 2" xfId="3088"/>
    <cellStyle name="Normal 16 2 2 2 2 2 2" xfId="4523"/>
    <cellStyle name="Normal 16 2 2 2 2 3" xfId="3966"/>
    <cellStyle name="Normal 16 2 2 2 3" xfId="3408"/>
    <cellStyle name="Normal 16 2 2 2 3 2" xfId="4806"/>
    <cellStyle name="Normal 16 2 2 2 4" xfId="2721"/>
    <cellStyle name="Normal 16 2 2 2 4 2" xfId="4245"/>
    <cellStyle name="Normal 16 2 2 2 5" xfId="3687"/>
    <cellStyle name="Normal 16 2 2 3" xfId="2203"/>
    <cellStyle name="Normal 16 2 2 3 2" xfId="2920"/>
    <cellStyle name="Normal 16 2 2 3 2 2" xfId="4384"/>
    <cellStyle name="Normal 16 2 2 3 3" xfId="3826"/>
    <cellStyle name="Normal 16 2 2 4" xfId="3269"/>
    <cellStyle name="Normal 16 2 2 4 2" xfId="4667"/>
    <cellStyle name="Normal 16 2 2 5" xfId="2581"/>
    <cellStyle name="Normal 16 2 2 5 2" xfId="4105"/>
    <cellStyle name="Normal 16 2 2 6" xfId="3547"/>
    <cellStyle name="Normal 16 2 3" xfId="1867"/>
    <cellStyle name="Normal 16 2 3 2" xfId="2303"/>
    <cellStyle name="Normal 16 2 3 2 2" xfId="3027"/>
    <cellStyle name="Normal 16 2 3 2 2 2" xfId="4469"/>
    <cellStyle name="Normal 16 2 3 2 3" xfId="3912"/>
    <cellStyle name="Normal 16 2 3 3" xfId="3354"/>
    <cellStyle name="Normal 16 2 3 3 2" xfId="4752"/>
    <cellStyle name="Normal 16 2 3 4" xfId="2667"/>
    <cellStyle name="Normal 16 2 3 4 2" xfId="4191"/>
    <cellStyle name="Normal 16 2 3 5" xfId="3633"/>
    <cellStyle name="Normal 16 2 4" xfId="2149"/>
    <cellStyle name="Normal 16 2 4 2" xfId="2861"/>
    <cellStyle name="Normal 16 2 4 2 2" xfId="4330"/>
    <cellStyle name="Normal 16 2 4 3" xfId="3772"/>
    <cellStyle name="Normal 16 2 5" xfId="3215"/>
    <cellStyle name="Normal 16 2 5 2" xfId="4613"/>
    <cellStyle name="Normal 16 2 6" xfId="2527"/>
    <cellStyle name="Normal 16 2 6 2" xfId="4051"/>
    <cellStyle name="Normal 16 2 7" xfId="3493"/>
    <cellStyle name="Normal 16 3" xfId="1617"/>
    <cellStyle name="Normal 16 3 2" xfId="1915"/>
    <cellStyle name="Normal 16 3 2 2" xfId="2330"/>
    <cellStyle name="Normal 16 3 2 2 2" xfId="3060"/>
    <cellStyle name="Normal 16 3 2 2 2 2" xfId="4496"/>
    <cellStyle name="Normal 16 3 2 2 3" xfId="3939"/>
    <cellStyle name="Normal 16 3 2 3" xfId="3381"/>
    <cellStyle name="Normal 16 3 2 3 2" xfId="4779"/>
    <cellStyle name="Normal 16 3 2 4" xfId="2694"/>
    <cellStyle name="Normal 16 3 2 4 2" xfId="4218"/>
    <cellStyle name="Normal 16 3 2 5" xfId="3660"/>
    <cellStyle name="Normal 16 3 3" xfId="2176"/>
    <cellStyle name="Normal 16 3 3 2" xfId="2892"/>
    <cellStyle name="Normal 16 3 3 2 2" xfId="4357"/>
    <cellStyle name="Normal 16 3 3 3" xfId="3799"/>
    <cellStyle name="Normal 16 3 4" xfId="3242"/>
    <cellStyle name="Normal 16 3 4 2" xfId="4640"/>
    <cellStyle name="Normal 16 3 5" xfId="2554"/>
    <cellStyle name="Normal 16 3 5 2" xfId="4078"/>
    <cellStyle name="Normal 16 3 6" xfId="3520"/>
    <cellStyle name="Normal 16 4" xfId="1769"/>
    <cellStyle name="Normal 16 4 2" xfId="2056"/>
    <cellStyle name="Normal 16 4 2 2" xfId="2392"/>
    <cellStyle name="Normal 16 4 2 2 2" xfId="3128"/>
    <cellStyle name="Normal 16 4 2 2 2 2" xfId="4553"/>
    <cellStyle name="Normal 16 4 2 2 3" xfId="3996"/>
    <cellStyle name="Normal 16 4 2 3" xfId="3438"/>
    <cellStyle name="Normal 16 4 2 3 2" xfId="4836"/>
    <cellStyle name="Normal 16 4 2 4" xfId="2751"/>
    <cellStyle name="Normal 16 4 2 4 2" xfId="4275"/>
    <cellStyle name="Normal 16 4 2 5" xfId="3717"/>
    <cellStyle name="Normal 16 4 3" xfId="2241"/>
    <cellStyle name="Normal 16 4 3 2" xfId="2965"/>
    <cellStyle name="Normal 16 4 3 2 2" xfId="4414"/>
    <cellStyle name="Normal 16 4 3 3" xfId="3856"/>
    <cellStyle name="Normal 16 4 4" xfId="3299"/>
    <cellStyle name="Normal 16 4 4 2" xfId="4697"/>
    <cellStyle name="Normal 16 4 5" xfId="2611"/>
    <cellStyle name="Normal 16 4 5 2" xfId="4135"/>
    <cellStyle name="Normal 16 4 6" xfId="3577"/>
    <cellStyle name="Normal 16 5" xfId="1819"/>
    <cellStyle name="Normal 16 5 2" xfId="2272"/>
    <cellStyle name="Normal 16 5 2 2" xfId="2997"/>
    <cellStyle name="Normal 16 5 2 2 2" xfId="4442"/>
    <cellStyle name="Normal 16 5 2 3" xfId="3885"/>
    <cellStyle name="Normal 16 5 3" xfId="3327"/>
    <cellStyle name="Normal 16 5 3 2" xfId="4725"/>
    <cellStyle name="Normal 16 5 4" xfId="2640"/>
    <cellStyle name="Normal 16 5 4 2" xfId="4164"/>
    <cellStyle name="Normal 16 5 5" xfId="3606"/>
    <cellStyle name="Normal 16 6" xfId="2120"/>
    <cellStyle name="Normal 16 6 2" xfId="2826"/>
    <cellStyle name="Normal 16 6 2 2" xfId="4303"/>
    <cellStyle name="Normal 16 6 3" xfId="3745"/>
    <cellStyle name="Normal 16 7" xfId="3188"/>
    <cellStyle name="Normal 16 7 2" xfId="4586"/>
    <cellStyle name="Normal 16 8" xfId="2500"/>
    <cellStyle name="Normal 16 8 2" xfId="4024"/>
    <cellStyle name="Normal 16 9" xfId="3466"/>
    <cellStyle name="Normal 17" xfId="1534"/>
    <cellStyle name="Normal 17 10" xfId="3477"/>
    <cellStyle name="Normal 17 2" xfId="1539"/>
    <cellStyle name="Normal 17 2 2" xfId="1600"/>
    <cellStyle name="Normal 17 2 2 2" xfId="1683"/>
    <cellStyle name="Normal 17 2 2 2 2" xfId="1979"/>
    <cellStyle name="Normal 17 2 2 2 2 2" xfId="2372"/>
    <cellStyle name="Normal 17 2 2 2 2 2 2" xfId="3103"/>
    <cellStyle name="Normal 17 2 2 2 2 2 2 2" xfId="4538"/>
    <cellStyle name="Normal 17 2 2 2 2 2 3" xfId="3981"/>
    <cellStyle name="Normal 17 2 2 2 2 3" xfId="3423"/>
    <cellStyle name="Normal 17 2 2 2 2 3 2" xfId="4821"/>
    <cellStyle name="Normal 17 2 2 2 2 4" xfId="2736"/>
    <cellStyle name="Normal 17 2 2 2 2 4 2" xfId="4260"/>
    <cellStyle name="Normal 17 2 2 2 2 5" xfId="3702"/>
    <cellStyle name="Normal 17 2 2 2 3" xfId="2218"/>
    <cellStyle name="Normal 17 2 2 2 3 2" xfId="2936"/>
    <cellStyle name="Normal 17 2 2 2 3 2 2" xfId="4399"/>
    <cellStyle name="Normal 17 2 2 2 3 3" xfId="3841"/>
    <cellStyle name="Normal 17 2 2 2 4" xfId="3284"/>
    <cellStyle name="Normal 17 2 2 2 4 2" xfId="4682"/>
    <cellStyle name="Normal 17 2 2 2 5" xfId="2596"/>
    <cellStyle name="Normal 17 2 2 2 5 2" xfId="4120"/>
    <cellStyle name="Normal 17 2 2 2 6" xfId="3562"/>
    <cellStyle name="Normal 17 2 2 3" xfId="1901"/>
    <cellStyle name="Normal 17 2 2 3 2" xfId="2318"/>
    <cellStyle name="Normal 17 2 2 3 2 2" xfId="3048"/>
    <cellStyle name="Normal 17 2 2 3 2 2 2" xfId="4484"/>
    <cellStyle name="Normal 17 2 2 3 2 3" xfId="3927"/>
    <cellStyle name="Normal 17 2 2 3 3" xfId="3369"/>
    <cellStyle name="Normal 17 2 2 3 3 2" xfId="4767"/>
    <cellStyle name="Normal 17 2 2 3 4" xfId="2682"/>
    <cellStyle name="Normal 17 2 2 3 4 2" xfId="4206"/>
    <cellStyle name="Normal 17 2 2 3 5" xfId="3648"/>
    <cellStyle name="Normal 17 2 2 4" xfId="2164"/>
    <cellStyle name="Normal 17 2 2 4 2" xfId="2880"/>
    <cellStyle name="Normal 17 2 2 4 2 2" xfId="4345"/>
    <cellStyle name="Normal 17 2 2 4 3" xfId="3787"/>
    <cellStyle name="Normal 17 2 2 5" xfId="3230"/>
    <cellStyle name="Normal 17 2 2 5 2" xfId="4628"/>
    <cellStyle name="Normal 17 2 2 6" xfId="2542"/>
    <cellStyle name="Normal 17 2 2 6 2" xfId="4066"/>
    <cellStyle name="Normal 17 2 2 7" xfId="3508"/>
    <cellStyle name="Normal 17 2 3" xfId="1643"/>
    <cellStyle name="Normal 17 2 3 2" xfId="1940"/>
    <cellStyle name="Normal 17 2 3 2 2" xfId="2345"/>
    <cellStyle name="Normal 17 2 3 2 2 2" xfId="3076"/>
    <cellStyle name="Normal 17 2 3 2 2 2 2" xfId="4511"/>
    <cellStyle name="Normal 17 2 3 2 2 3" xfId="3954"/>
    <cellStyle name="Normal 17 2 3 2 3" xfId="3396"/>
    <cellStyle name="Normal 17 2 3 2 3 2" xfId="4794"/>
    <cellStyle name="Normal 17 2 3 2 4" xfId="2709"/>
    <cellStyle name="Normal 17 2 3 2 4 2" xfId="4233"/>
    <cellStyle name="Normal 17 2 3 2 5" xfId="3675"/>
    <cellStyle name="Normal 17 2 3 3" xfId="2191"/>
    <cellStyle name="Normal 17 2 3 3 2" xfId="2908"/>
    <cellStyle name="Normal 17 2 3 3 2 2" xfId="4372"/>
    <cellStyle name="Normal 17 2 3 3 3" xfId="3814"/>
    <cellStyle name="Normal 17 2 3 4" xfId="3257"/>
    <cellStyle name="Normal 17 2 3 4 2" xfId="4655"/>
    <cellStyle name="Normal 17 2 3 5" xfId="2569"/>
    <cellStyle name="Normal 17 2 3 5 2" xfId="4093"/>
    <cellStyle name="Normal 17 2 3 6" xfId="3535"/>
    <cellStyle name="Normal 17 2 4" xfId="1748"/>
    <cellStyle name="Normal 17 2 4 2" xfId="2044"/>
    <cellStyle name="Normal 17 2 4 2 2" xfId="2380"/>
    <cellStyle name="Normal 17 2 4 2 2 2" xfId="3118"/>
    <cellStyle name="Normal 17 2 4 2 2 2 2" xfId="4543"/>
    <cellStyle name="Normal 17 2 4 2 2 3" xfId="3986"/>
    <cellStyle name="Normal 17 2 4 2 3" xfId="3428"/>
    <cellStyle name="Normal 17 2 4 2 3 2" xfId="4826"/>
    <cellStyle name="Normal 17 2 4 2 4" xfId="2741"/>
    <cellStyle name="Normal 17 2 4 2 4 2" xfId="4265"/>
    <cellStyle name="Normal 17 2 4 2 5" xfId="3707"/>
    <cellStyle name="Normal 17 2 4 3" xfId="2228"/>
    <cellStyle name="Normal 17 2 4 3 2" xfId="2953"/>
    <cellStyle name="Normal 17 2 4 3 2 2" xfId="4404"/>
    <cellStyle name="Normal 17 2 4 3 3" xfId="3846"/>
    <cellStyle name="Normal 17 2 4 4" xfId="3289"/>
    <cellStyle name="Normal 17 2 4 4 2" xfId="4687"/>
    <cellStyle name="Normal 17 2 4 5" xfId="2601"/>
    <cellStyle name="Normal 17 2 4 5 2" xfId="4125"/>
    <cellStyle name="Normal 17 2 4 6" xfId="3567"/>
    <cellStyle name="Normal 17 2 5" xfId="1844"/>
    <cellStyle name="Normal 17 2 5 2" xfId="2287"/>
    <cellStyle name="Normal 17 2 5 2 2" xfId="3013"/>
    <cellStyle name="Normal 17 2 5 2 2 2" xfId="4457"/>
    <cellStyle name="Normal 17 2 5 2 3" xfId="3900"/>
    <cellStyle name="Normal 17 2 5 3" xfId="3342"/>
    <cellStyle name="Normal 17 2 5 3 2" xfId="4740"/>
    <cellStyle name="Normal 17 2 5 4" xfId="2655"/>
    <cellStyle name="Normal 17 2 5 4 2" xfId="4179"/>
    <cellStyle name="Normal 17 2 5 5" xfId="3621"/>
    <cellStyle name="Normal 17 2 6" xfId="2135"/>
    <cellStyle name="Normal 17 2 6 2" xfId="2848"/>
    <cellStyle name="Normal 17 2 6 2 2" xfId="4318"/>
    <cellStyle name="Normal 17 2 6 3" xfId="3760"/>
    <cellStyle name="Normal 17 2 7" xfId="3203"/>
    <cellStyle name="Normal 17 2 7 2" xfId="4601"/>
    <cellStyle name="Normal 17 2 8" xfId="2515"/>
    <cellStyle name="Normal 17 2 8 2" xfId="4039"/>
    <cellStyle name="Normal 17 2 9" xfId="3481"/>
    <cellStyle name="Normal 17 3" xfId="1596"/>
    <cellStyle name="Normal 17 3 2" xfId="1679"/>
    <cellStyle name="Normal 17 3 2 2" xfId="1975"/>
    <cellStyle name="Normal 17 3 2 2 2" xfId="2368"/>
    <cellStyle name="Normal 17 3 2 2 2 2" xfId="3099"/>
    <cellStyle name="Normal 17 3 2 2 2 2 2" xfId="4534"/>
    <cellStyle name="Normal 17 3 2 2 2 3" xfId="3977"/>
    <cellStyle name="Normal 17 3 2 2 3" xfId="3419"/>
    <cellStyle name="Normal 17 3 2 2 3 2" xfId="4817"/>
    <cellStyle name="Normal 17 3 2 2 4" xfId="2732"/>
    <cellStyle name="Normal 17 3 2 2 4 2" xfId="4256"/>
    <cellStyle name="Normal 17 3 2 2 5" xfId="3698"/>
    <cellStyle name="Normal 17 3 2 3" xfId="2214"/>
    <cellStyle name="Normal 17 3 2 3 2" xfId="2932"/>
    <cellStyle name="Normal 17 3 2 3 2 2" xfId="4395"/>
    <cellStyle name="Normal 17 3 2 3 3" xfId="3837"/>
    <cellStyle name="Normal 17 3 2 4" xfId="3280"/>
    <cellStyle name="Normal 17 3 2 4 2" xfId="4678"/>
    <cellStyle name="Normal 17 3 2 5" xfId="2592"/>
    <cellStyle name="Normal 17 3 2 5 2" xfId="4116"/>
    <cellStyle name="Normal 17 3 2 6" xfId="3558"/>
    <cellStyle name="Normal 17 3 3" xfId="1897"/>
    <cellStyle name="Normal 17 3 3 2" xfId="2314"/>
    <cellStyle name="Normal 17 3 3 2 2" xfId="3044"/>
    <cellStyle name="Normal 17 3 3 2 2 2" xfId="4480"/>
    <cellStyle name="Normal 17 3 3 2 3" xfId="3923"/>
    <cellStyle name="Normal 17 3 3 3" xfId="3365"/>
    <cellStyle name="Normal 17 3 3 3 2" xfId="4763"/>
    <cellStyle name="Normal 17 3 3 4" xfId="2678"/>
    <cellStyle name="Normal 17 3 3 4 2" xfId="4202"/>
    <cellStyle name="Normal 17 3 3 5" xfId="3644"/>
    <cellStyle name="Normal 17 3 4" xfId="2160"/>
    <cellStyle name="Normal 17 3 4 2" xfId="2876"/>
    <cellStyle name="Normal 17 3 4 2 2" xfId="4341"/>
    <cellStyle name="Normal 17 3 4 3" xfId="3783"/>
    <cellStyle name="Normal 17 3 5" xfId="3226"/>
    <cellStyle name="Normal 17 3 5 2" xfId="4624"/>
    <cellStyle name="Normal 17 3 6" xfId="2538"/>
    <cellStyle name="Normal 17 3 6 2" xfId="4062"/>
    <cellStyle name="Normal 17 3 7" xfId="3504"/>
    <cellStyle name="Normal 17 4" xfId="1639"/>
    <cellStyle name="Normal 17 4 2" xfId="1936"/>
    <cellStyle name="Normal 17 4 2 2" xfId="2341"/>
    <cellStyle name="Normal 17 4 2 2 2" xfId="3072"/>
    <cellStyle name="Normal 17 4 2 2 2 2" xfId="4507"/>
    <cellStyle name="Normal 17 4 2 2 3" xfId="3950"/>
    <cellStyle name="Normal 17 4 2 3" xfId="3392"/>
    <cellStyle name="Normal 17 4 2 3 2" xfId="4790"/>
    <cellStyle name="Normal 17 4 2 4" xfId="2705"/>
    <cellStyle name="Normal 17 4 2 4 2" xfId="4229"/>
    <cellStyle name="Normal 17 4 2 5" xfId="3671"/>
    <cellStyle name="Normal 17 4 3" xfId="2187"/>
    <cellStyle name="Normal 17 4 3 2" xfId="2904"/>
    <cellStyle name="Normal 17 4 3 2 2" xfId="4368"/>
    <cellStyle name="Normal 17 4 3 3" xfId="3810"/>
    <cellStyle name="Normal 17 4 4" xfId="3253"/>
    <cellStyle name="Normal 17 4 4 2" xfId="4651"/>
    <cellStyle name="Normal 17 4 5" xfId="2565"/>
    <cellStyle name="Normal 17 4 5 2" xfId="4089"/>
    <cellStyle name="Normal 17 4 6" xfId="3531"/>
    <cellStyle name="Normal 17 5" xfId="1770"/>
    <cellStyle name="Normal 17 5 2" xfId="2057"/>
    <cellStyle name="Normal 17 5 2 2" xfId="2393"/>
    <cellStyle name="Normal 17 5 2 2 2" xfId="3129"/>
    <cellStyle name="Normal 17 5 2 2 2 2" xfId="4554"/>
    <cellStyle name="Normal 17 5 2 2 3" xfId="3997"/>
    <cellStyle name="Normal 17 5 2 3" xfId="3439"/>
    <cellStyle name="Normal 17 5 2 3 2" xfId="4837"/>
    <cellStyle name="Normal 17 5 2 4" xfId="2752"/>
    <cellStyle name="Normal 17 5 2 4 2" xfId="4276"/>
    <cellStyle name="Normal 17 5 2 5" xfId="3718"/>
    <cellStyle name="Normal 17 5 3" xfId="2242"/>
    <cellStyle name="Normal 17 5 3 2" xfId="2966"/>
    <cellStyle name="Normal 17 5 3 2 2" xfId="4415"/>
    <cellStyle name="Normal 17 5 3 3" xfId="3857"/>
    <cellStyle name="Normal 17 5 4" xfId="3300"/>
    <cellStyle name="Normal 17 5 4 2" xfId="4698"/>
    <cellStyle name="Normal 17 5 5" xfId="2612"/>
    <cellStyle name="Normal 17 5 5 2" xfId="4136"/>
    <cellStyle name="Normal 17 5 6" xfId="3578"/>
    <cellStyle name="Normal 17 6" xfId="1840"/>
    <cellStyle name="Normal 17 6 2" xfId="2283"/>
    <cellStyle name="Normal 17 6 2 2" xfId="3009"/>
    <cellStyle name="Normal 17 6 2 2 2" xfId="4453"/>
    <cellStyle name="Normal 17 6 2 3" xfId="3896"/>
    <cellStyle name="Normal 17 6 3" xfId="3338"/>
    <cellStyle name="Normal 17 6 3 2" xfId="4736"/>
    <cellStyle name="Normal 17 6 4" xfId="2651"/>
    <cellStyle name="Normal 17 6 4 2" xfId="4175"/>
    <cellStyle name="Normal 17 6 5" xfId="3617"/>
    <cellStyle name="Normal 17 7" xfId="2131"/>
    <cellStyle name="Normal 17 7 2" xfId="2844"/>
    <cellStyle name="Normal 17 7 2 2" xfId="4314"/>
    <cellStyle name="Normal 17 7 3" xfId="3756"/>
    <cellStyle name="Normal 17 8" xfId="3199"/>
    <cellStyle name="Normal 17 8 2" xfId="4597"/>
    <cellStyle name="Normal 17 9" xfId="2511"/>
    <cellStyle name="Normal 17 9 2" xfId="4035"/>
    <cellStyle name="Normal 18" xfId="1536"/>
    <cellStyle name="Normal 18 2" xfId="1598"/>
    <cellStyle name="Normal 18 2 2" xfId="1681"/>
    <cellStyle name="Normal 18 2 2 2" xfId="1977"/>
    <cellStyle name="Normal 18 2 2 2 2" xfId="2370"/>
    <cellStyle name="Normal 18 2 2 2 2 2" xfId="3101"/>
    <cellStyle name="Normal 18 2 2 2 2 2 2" xfId="4536"/>
    <cellStyle name="Normal 18 2 2 2 2 3" xfId="3979"/>
    <cellStyle name="Normal 18 2 2 2 3" xfId="3421"/>
    <cellStyle name="Normal 18 2 2 2 3 2" xfId="4819"/>
    <cellStyle name="Normal 18 2 2 2 4" xfId="2734"/>
    <cellStyle name="Normal 18 2 2 2 4 2" xfId="4258"/>
    <cellStyle name="Normal 18 2 2 2 5" xfId="3700"/>
    <cellStyle name="Normal 18 2 2 3" xfId="2216"/>
    <cellStyle name="Normal 18 2 2 3 2" xfId="2934"/>
    <cellStyle name="Normal 18 2 2 3 2 2" xfId="4397"/>
    <cellStyle name="Normal 18 2 2 3 3" xfId="3839"/>
    <cellStyle name="Normal 18 2 2 4" xfId="3282"/>
    <cellStyle name="Normal 18 2 2 4 2" xfId="4680"/>
    <cellStyle name="Normal 18 2 2 5" xfId="2594"/>
    <cellStyle name="Normal 18 2 2 5 2" xfId="4118"/>
    <cellStyle name="Normal 18 2 2 6" xfId="3560"/>
    <cellStyle name="Normal 18 2 3" xfId="1899"/>
    <cellStyle name="Normal 18 2 3 2" xfId="2316"/>
    <cellStyle name="Normal 18 2 3 2 2" xfId="3046"/>
    <cellStyle name="Normal 18 2 3 2 2 2" xfId="4482"/>
    <cellStyle name="Normal 18 2 3 2 3" xfId="3925"/>
    <cellStyle name="Normal 18 2 3 3" xfId="3367"/>
    <cellStyle name="Normal 18 2 3 3 2" xfId="4765"/>
    <cellStyle name="Normal 18 2 3 4" xfId="2680"/>
    <cellStyle name="Normal 18 2 3 4 2" xfId="4204"/>
    <cellStyle name="Normal 18 2 3 5" xfId="3646"/>
    <cellStyle name="Normal 18 2 4" xfId="2162"/>
    <cellStyle name="Normal 18 2 4 2" xfId="2878"/>
    <cellStyle name="Normal 18 2 4 2 2" xfId="4343"/>
    <cellStyle name="Normal 18 2 4 3" xfId="3785"/>
    <cellStyle name="Normal 18 2 5" xfId="3228"/>
    <cellStyle name="Normal 18 2 5 2" xfId="4626"/>
    <cellStyle name="Normal 18 2 6" xfId="2540"/>
    <cellStyle name="Normal 18 2 6 2" xfId="4064"/>
    <cellStyle name="Normal 18 2 7" xfId="3506"/>
    <cellStyle name="Normal 18 3" xfId="1641"/>
    <cellStyle name="Normal 18 3 2" xfId="1938"/>
    <cellStyle name="Normal 18 3 2 2" xfId="2343"/>
    <cellStyle name="Normal 18 3 2 2 2" xfId="3074"/>
    <cellStyle name="Normal 18 3 2 2 2 2" xfId="4509"/>
    <cellStyle name="Normal 18 3 2 2 3" xfId="3952"/>
    <cellStyle name="Normal 18 3 2 3" xfId="3394"/>
    <cellStyle name="Normal 18 3 2 3 2" xfId="4792"/>
    <cellStyle name="Normal 18 3 2 4" xfId="2707"/>
    <cellStyle name="Normal 18 3 2 4 2" xfId="4231"/>
    <cellStyle name="Normal 18 3 2 5" xfId="3673"/>
    <cellStyle name="Normal 18 3 3" xfId="2189"/>
    <cellStyle name="Normal 18 3 3 2" xfId="2906"/>
    <cellStyle name="Normal 18 3 3 2 2" xfId="4370"/>
    <cellStyle name="Normal 18 3 3 3" xfId="3812"/>
    <cellStyle name="Normal 18 3 4" xfId="3255"/>
    <cellStyle name="Normal 18 3 4 2" xfId="4653"/>
    <cellStyle name="Normal 18 3 5" xfId="2567"/>
    <cellStyle name="Normal 18 3 5 2" xfId="4091"/>
    <cellStyle name="Normal 18 3 6" xfId="3533"/>
    <cellStyle name="Normal 18 4" xfId="1771"/>
    <cellStyle name="Normal 18 4 2" xfId="2058"/>
    <cellStyle name="Normal 18 4 2 2" xfId="2394"/>
    <cellStyle name="Normal 18 4 2 2 2" xfId="3130"/>
    <cellStyle name="Normal 18 4 2 2 2 2" xfId="4555"/>
    <cellStyle name="Normal 18 4 2 2 3" xfId="3998"/>
    <cellStyle name="Normal 18 4 2 3" xfId="3440"/>
    <cellStyle name="Normal 18 4 2 3 2" xfId="4838"/>
    <cellStyle name="Normal 18 4 2 4" xfId="2753"/>
    <cellStyle name="Normal 18 4 2 4 2" xfId="4277"/>
    <cellStyle name="Normal 18 4 2 5" xfId="3719"/>
    <cellStyle name="Normal 18 4 3" xfId="2243"/>
    <cellStyle name="Normal 18 4 3 2" xfId="2967"/>
    <cellStyle name="Normal 18 4 3 2 2" xfId="4416"/>
    <cellStyle name="Normal 18 4 3 3" xfId="3858"/>
    <cellStyle name="Normal 18 4 4" xfId="3301"/>
    <cellStyle name="Normal 18 4 4 2" xfId="4699"/>
    <cellStyle name="Normal 18 4 5" xfId="2613"/>
    <cellStyle name="Normal 18 4 5 2" xfId="4137"/>
    <cellStyle name="Normal 18 4 6" xfId="3579"/>
    <cellStyle name="Normal 18 5" xfId="1842"/>
    <cellStyle name="Normal 18 5 2" xfId="2285"/>
    <cellStyle name="Normal 18 5 2 2" xfId="3011"/>
    <cellStyle name="Normal 18 5 2 2 2" xfId="4455"/>
    <cellStyle name="Normal 18 5 2 3" xfId="3898"/>
    <cellStyle name="Normal 18 5 3" xfId="3340"/>
    <cellStyle name="Normal 18 5 3 2" xfId="4738"/>
    <cellStyle name="Normal 18 5 4" xfId="2653"/>
    <cellStyle name="Normal 18 5 4 2" xfId="4177"/>
    <cellStyle name="Normal 18 5 5" xfId="3619"/>
    <cellStyle name="Normal 18 6" xfId="2133"/>
    <cellStyle name="Normal 18 6 2" xfId="2846"/>
    <cellStyle name="Normal 18 6 2 2" xfId="4316"/>
    <cellStyle name="Normal 18 6 3" xfId="3758"/>
    <cellStyle name="Normal 18 7" xfId="3201"/>
    <cellStyle name="Normal 18 7 2" xfId="4599"/>
    <cellStyle name="Normal 18 8" xfId="2513"/>
    <cellStyle name="Normal 18 8 2" xfId="4037"/>
    <cellStyle name="Normal 18 9" xfId="3479"/>
    <cellStyle name="Normal 19" xfId="1542"/>
    <cellStyle name="Normal 2" xfId="6"/>
    <cellStyle name="Normal 2 10" xfId="7"/>
    <cellStyle name="Normal 2 11" xfId="8"/>
    <cellStyle name="Normal 2 12" xfId="9"/>
    <cellStyle name="Normal 2 13" xfId="10"/>
    <cellStyle name="Normal 2 14" xfId="11"/>
    <cellStyle name="Normal 2 15" xfId="12"/>
    <cellStyle name="Normal 2 16" xfId="13"/>
    <cellStyle name="Normal 2 17" xfId="14"/>
    <cellStyle name="Normal 2 18" xfId="15"/>
    <cellStyle name="Normal 2 19" xfId="16"/>
    <cellStyle name="Normal 2 2" xfId="17"/>
    <cellStyle name="Normal 2 2 2" xfId="1452"/>
    <cellStyle name="Normal 2 2 3" xfId="1453"/>
    <cellStyle name="Normal 2 20" xfId="18"/>
    <cellStyle name="Normal 2 21" xfId="19"/>
    <cellStyle name="Normal 2 22" xfId="20"/>
    <cellStyle name="Normal 2 23" xfId="21"/>
    <cellStyle name="Normal 2 24" xfId="22"/>
    <cellStyle name="Normal 2 25" xfId="23"/>
    <cellStyle name="Normal 2 26" xfId="24"/>
    <cellStyle name="Normal 2 27" xfId="25"/>
    <cellStyle name="Normal 2 28" xfId="26"/>
    <cellStyle name="Normal 2 29" xfId="27"/>
    <cellStyle name="Normal 2 3" xfId="28"/>
    <cellStyle name="Normal 2 3 2" xfId="1454"/>
    <cellStyle name="Normal 2 3 3" xfId="1455"/>
    <cellStyle name="Normal 2 30" xfId="29"/>
    <cellStyle name="Normal 2 31" xfId="30"/>
    <cellStyle name="Normal 2 32" xfId="31"/>
    <cellStyle name="Normal 2 33" xfId="32"/>
    <cellStyle name="Normal 2 34" xfId="33"/>
    <cellStyle name="Normal 2 35" xfId="34"/>
    <cellStyle name="Normal 2 36" xfId="35"/>
    <cellStyle name="Normal 2 37" xfId="1456"/>
    <cellStyle name="Normal 2 38" xfId="1457"/>
    <cellStyle name="Normal 2 38 2" xfId="1458"/>
    <cellStyle name="Normal 2 39" xfId="1459"/>
    <cellStyle name="Normal 2 4" xfId="36"/>
    <cellStyle name="Normal 2 40" xfId="1460"/>
    <cellStyle name="Normal 2 5" xfId="37"/>
    <cellStyle name="Normal 2 6" xfId="38"/>
    <cellStyle name="Normal 2 7" xfId="39"/>
    <cellStyle name="Normal 2 8" xfId="40"/>
    <cellStyle name="Normal 2 9" xfId="41"/>
    <cellStyle name="Normal 20" xfId="1541"/>
    <cellStyle name="Normal 20 2" xfId="1645"/>
    <cellStyle name="Normal 20 2 2" xfId="1941"/>
    <cellStyle name="Normal 20 2 2 2" xfId="2346"/>
    <cellStyle name="Normal 20 2 2 2 2" xfId="3077"/>
    <cellStyle name="Normal 20 2 2 2 2 2" xfId="4512"/>
    <cellStyle name="Normal 20 2 2 2 3" xfId="3955"/>
    <cellStyle name="Normal 20 2 2 3" xfId="3397"/>
    <cellStyle name="Normal 20 2 2 3 2" xfId="4795"/>
    <cellStyle name="Normal 20 2 2 4" xfId="2710"/>
    <cellStyle name="Normal 20 2 2 4 2" xfId="4234"/>
    <cellStyle name="Normal 20 2 2 5" xfId="3676"/>
    <cellStyle name="Normal 20 2 3" xfId="2192"/>
    <cellStyle name="Normal 20 2 3 2" xfId="2909"/>
    <cellStyle name="Normal 20 2 3 2 2" xfId="4373"/>
    <cellStyle name="Normal 20 2 3 3" xfId="3815"/>
    <cellStyle name="Normal 20 2 4" xfId="3258"/>
    <cellStyle name="Normal 20 2 4 2" xfId="4656"/>
    <cellStyle name="Normal 20 2 5" xfId="2570"/>
    <cellStyle name="Normal 20 2 5 2" xfId="4094"/>
    <cellStyle name="Normal 20 2 6" xfId="3536"/>
    <cellStyle name="Normal 20 3" xfId="1845"/>
    <cellStyle name="Normal 20 3 2" xfId="2288"/>
    <cellStyle name="Normal 20 3 2 2" xfId="3014"/>
    <cellStyle name="Normal 20 3 2 2 2" xfId="4458"/>
    <cellStyle name="Normal 20 3 2 3" xfId="3901"/>
    <cellStyle name="Normal 20 3 3" xfId="3343"/>
    <cellStyle name="Normal 20 3 3 2" xfId="4741"/>
    <cellStyle name="Normal 20 3 4" xfId="2656"/>
    <cellStyle name="Normal 20 3 4 2" xfId="4180"/>
    <cellStyle name="Normal 20 3 5" xfId="3622"/>
    <cellStyle name="Normal 20 4" xfId="2136"/>
    <cellStyle name="Normal 20 4 2" xfId="2849"/>
    <cellStyle name="Normal 20 4 2 2" xfId="4319"/>
    <cellStyle name="Normal 20 4 3" xfId="3761"/>
    <cellStyle name="Normal 20 5" xfId="3204"/>
    <cellStyle name="Normal 20 5 2" xfId="4602"/>
    <cellStyle name="Normal 20 6" xfId="2516"/>
    <cellStyle name="Normal 20 6 2" xfId="4040"/>
    <cellStyle name="Normal 20 7" xfId="3482"/>
    <cellStyle name="Normal 21" xfId="1603"/>
    <cellStyle name="Normal 22" xfId="1602"/>
    <cellStyle name="Normal 22 2" xfId="1902"/>
    <cellStyle name="Normal 22 2 2" xfId="2319"/>
    <cellStyle name="Normal 22 2 2 2" xfId="3049"/>
    <cellStyle name="Normal 22 2 2 2 2" xfId="4485"/>
    <cellStyle name="Normal 22 2 2 3" xfId="3928"/>
    <cellStyle name="Normal 22 2 3" xfId="3370"/>
    <cellStyle name="Normal 22 2 3 2" xfId="4768"/>
    <cellStyle name="Normal 22 2 4" xfId="2683"/>
    <cellStyle name="Normal 22 2 4 2" xfId="4207"/>
    <cellStyle name="Normal 22 2 5" xfId="3649"/>
    <cellStyle name="Normal 22 3" xfId="2165"/>
    <cellStyle name="Normal 22 3 2" xfId="2881"/>
    <cellStyle name="Normal 22 3 2 2" xfId="4346"/>
    <cellStyle name="Normal 22 3 3" xfId="3788"/>
    <cellStyle name="Normal 22 4" xfId="3231"/>
    <cellStyle name="Normal 22 4 2" xfId="4629"/>
    <cellStyle name="Normal 22 5" xfId="2543"/>
    <cellStyle name="Normal 22 5 2" xfId="4067"/>
    <cellStyle name="Normal 22 6" xfId="3509"/>
    <cellStyle name="Normal 23" xfId="1744"/>
    <cellStyle name="Normal 23 2" xfId="2040"/>
    <cellStyle name="Normal 23 2 2" xfId="2376"/>
    <cellStyle name="Normal 23 2 2 2" xfId="3114"/>
    <cellStyle name="Normal 23 2 2 2 2" xfId="4539"/>
    <cellStyle name="Normal 23 2 2 3" xfId="3982"/>
    <cellStyle name="Normal 23 2 3" xfId="3424"/>
    <cellStyle name="Normal 23 2 3 2" xfId="4822"/>
    <cellStyle name="Normal 23 2 4" xfId="2737"/>
    <cellStyle name="Normal 23 2 4 2" xfId="4261"/>
    <cellStyle name="Normal 23 2 5" xfId="3703"/>
    <cellStyle name="Normal 23 3" xfId="2224"/>
    <cellStyle name="Normal 23 3 2" xfId="2949"/>
    <cellStyle name="Normal 23 3 2 2" xfId="4400"/>
    <cellStyle name="Normal 23 3 3" xfId="3842"/>
    <cellStyle name="Normal 23 4" xfId="3285"/>
    <cellStyle name="Normal 23 4 2" xfId="4683"/>
    <cellStyle name="Normal 23 5" xfId="2597"/>
    <cellStyle name="Normal 23 5 2" xfId="4121"/>
    <cellStyle name="Normal 23 6" xfId="3563"/>
    <cellStyle name="Normal 24" xfId="1746"/>
    <cellStyle name="Normal 24 2" xfId="2042"/>
    <cellStyle name="Normal 24 2 2" xfId="2378"/>
    <cellStyle name="Normal 24 2 2 2" xfId="3116"/>
    <cellStyle name="Normal 24 2 2 2 2" xfId="4541"/>
    <cellStyle name="Normal 24 2 2 3" xfId="3984"/>
    <cellStyle name="Normal 24 2 3" xfId="3426"/>
    <cellStyle name="Normal 24 2 3 2" xfId="4824"/>
    <cellStyle name="Normal 24 2 4" xfId="2739"/>
    <cellStyle name="Normal 24 2 4 2" xfId="4263"/>
    <cellStyle name="Normal 24 2 5" xfId="3705"/>
    <cellStyle name="Normal 24 3" xfId="2226"/>
    <cellStyle name="Normal 24 3 2" xfId="2951"/>
    <cellStyle name="Normal 24 3 2 2" xfId="4402"/>
    <cellStyle name="Normal 24 3 3" xfId="3844"/>
    <cellStyle name="Normal 24 4" xfId="3287"/>
    <cellStyle name="Normal 24 4 2" xfId="4685"/>
    <cellStyle name="Normal 24 5" xfId="2599"/>
    <cellStyle name="Normal 24 5 2" xfId="4123"/>
    <cellStyle name="Normal 24 6" xfId="3565"/>
    <cellStyle name="Normal 25" xfId="42"/>
    <cellStyle name="Normal 25 10" xfId="43"/>
    <cellStyle name="Normal 25 100" xfId="44"/>
    <cellStyle name="Normal 25 101" xfId="45"/>
    <cellStyle name="Normal 25 102" xfId="46"/>
    <cellStyle name="Normal 25 103" xfId="47"/>
    <cellStyle name="Normal 25 104" xfId="48"/>
    <cellStyle name="Normal 25 105" xfId="49"/>
    <cellStyle name="Normal 25 106" xfId="50"/>
    <cellStyle name="Normal 25 107" xfId="51"/>
    <cellStyle name="Normal 25 108" xfId="52"/>
    <cellStyle name="Normal 25 11" xfId="53"/>
    <cellStyle name="Normal 25 12" xfId="54"/>
    <cellStyle name="Normal 25 13" xfId="55"/>
    <cellStyle name="Normal 25 14" xfId="56"/>
    <cellStyle name="Normal 25 15" xfId="57"/>
    <cellStyle name="Normal 25 16" xfId="58"/>
    <cellStyle name="Normal 25 17" xfId="59"/>
    <cellStyle name="Normal 25 18" xfId="60"/>
    <cellStyle name="Normal 25 19" xfId="61"/>
    <cellStyle name="Normal 25 2" xfId="62"/>
    <cellStyle name="Normal 25 20" xfId="63"/>
    <cellStyle name="Normal 25 21" xfId="64"/>
    <cellStyle name="Normal 25 22" xfId="65"/>
    <cellStyle name="Normal 25 23" xfId="66"/>
    <cellStyle name="Normal 25 24" xfId="67"/>
    <cellStyle name="Normal 25 25" xfId="68"/>
    <cellStyle name="Normal 25 26" xfId="69"/>
    <cellStyle name="Normal 25 27" xfId="70"/>
    <cellStyle name="Normal 25 28" xfId="71"/>
    <cellStyle name="Normal 25 29" xfId="72"/>
    <cellStyle name="Normal 25 3" xfId="73"/>
    <cellStyle name="Normal 25 30" xfId="74"/>
    <cellStyle name="Normal 25 31" xfId="75"/>
    <cellStyle name="Normal 25 32" xfId="76"/>
    <cellStyle name="Normal 25 33" xfId="77"/>
    <cellStyle name="Normal 25 34" xfId="78"/>
    <cellStyle name="Normal 25 35" xfId="79"/>
    <cellStyle name="Normal 25 36" xfId="80"/>
    <cellStyle name="Normal 25 37" xfId="81"/>
    <cellStyle name="Normal 25 38" xfId="82"/>
    <cellStyle name="Normal 25 39" xfId="83"/>
    <cellStyle name="Normal 25 4" xfId="84"/>
    <cellStyle name="Normal 25 40" xfId="85"/>
    <cellStyle name="Normal 25 41" xfId="86"/>
    <cellStyle name="Normal 25 42" xfId="87"/>
    <cellStyle name="Normal 25 43" xfId="88"/>
    <cellStyle name="Normal 25 44" xfId="89"/>
    <cellStyle name="Normal 25 45" xfId="90"/>
    <cellStyle name="Normal 25 46" xfId="91"/>
    <cellStyle name="Normal 25 47" xfId="92"/>
    <cellStyle name="Normal 25 48" xfId="93"/>
    <cellStyle name="Normal 25 49" xfId="94"/>
    <cellStyle name="Normal 25 5" xfId="95"/>
    <cellStyle name="Normal 25 50" xfId="96"/>
    <cellStyle name="Normal 25 51" xfId="97"/>
    <cellStyle name="Normal 25 52" xfId="98"/>
    <cellStyle name="Normal 25 53" xfId="99"/>
    <cellStyle name="Normal 25 54" xfId="100"/>
    <cellStyle name="Normal 25 55" xfId="101"/>
    <cellStyle name="Normal 25 56" xfId="102"/>
    <cellStyle name="Normal 25 57" xfId="103"/>
    <cellStyle name="Normal 25 58" xfId="104"/>
    <cellStyle name="Normal 25 59" xfId="105"/>
    <cellStyle name="Normal 25 6" xfId="106"/>
    <cellStyle name="Normal 25 60" xfId="107"/>
    <cellStyle name="Normal 25 61" xfId="108"/>
    <cellStyle name="Normal 25 62" xfId="109"/>
    <cellStyle name="Normal 25 63" xfId="110"/>
    <cellStyle name="Normal 25 64" xfId="111"/>
    <cellStyle name="Normal 25 65" xfId="112"/>
    <cellStyle name="Normal 25 66" xfId="113"/>
    <cellStyle name="Normal 25 67" xfId="114"/>
    <cellStyle name="Normal 25 68" xfId="115"/>
    <cellStyle name="Normal 25 69" xfId="116"/>
    <cellStyle name="Normal 25 7" xfId="117"/>
    <cellStyle name="Normal 25 70" xfId="118"/>
    <cellStyle name="Normal 25 71" xfId="119"/>
    <cellStyle name="Normal 25 72" xfId="120"/>
    <cellStyle name="Normal 25 73" xfId="121"/>
    <cellStyle name="Normal 25 74" xfId="122"/>
    <cellStyle name="Normal 25 75" xfId="123"/>
    <cellStyle name="Normal 25 76" xfId="124"/>
    <cellStyle name="Normal 25 77" xfId="125"/>
    <cellStyle name="Normal 25 78" xfId="126"/>
    <cellStyle name="Normal 25 79" xfId="127"/>
    <cellStyle name="Normal 25 8" xfId="128"/>
    <cellStyle name="Normal 25 80" xfId="129"/>
    <cellStyle name="Normal 25 81" xfId="130"/>
    <cellStyle name="Normal 25 82" xfId="131"/>
    <cellStyle name="Normal 25 83" xfId="132"/>
    <cellStyle name="Normal 25 84" xfId="133"/>
    <cellStyle name="Normal 25 85" xfId="134"/>
    <cellStyle name="Normal 25 86" xfId="135"/>
    <cellStyle name="Normal 25 87" xfId="136"/>
    <cellStyle name="Normal 25 88" xfId="137"/>
    <cellStyle name="Normal 25 89" xfId="138"/>
    <cellStyle name="Normal 25 9" xfId="139"/>
    <cellStyle name="Normal 25 90" xfId="140"/>
    <cellStyle name="Normal 25 91" xfId="141"/>
    <cellStyle name="Normal 25 92" xfId="142"/>
    <cellStyle name="Normal 25 93" xfId="143"/>
    <cellStyle name="Normal 25 94" xfId="144"/>
    <cellStyle name="Normal 25 95" xfId="145"/>
    <cellStyle name="Normal 25 96" xfId="146"/>
    <cellStyle name="Normal 25 97" xfId="147"/>
    <cellStyle name="Normal 25 98" xfId="148"/>
    <cellStyle name="Normal 25 99" xfId="149"/>
    <cellStyle name="Normal 26" xfId="150"/>
    <cellStyle name="Normal 26 10" xfId="151"/>
    <cellStyle name="Normal 26 100" xfId="152"/>
    <cellStyle name="Normal 26 101" xfId="153"/>
    <cellStyle name="Normal 26 102" xfId="154"/>
    <cellStyle name="Normal 26 103" xfId="155"/>
    <cellStyle name="Normal 26 104" xfId="156"/>
    <cellStyle name="Normal 26 105" xfId="157"/>
    <cellStyle name="Normal 26 106" xfId="158"/>
    <cellStyle name="Normal 26 107" xfId="159"/>
    <cellStyle name="Normal 26 108" xfId="160"/>
    <cellStyle name="Normal 26 11" xfId="161"/>
    <cellStyle name="Normal 26 12" xfId="162"/>
    <cellStyle name="Normal 26 13" xfId="163"/>
    <cellStyle name="Normal 26 14" xfId="164"/>
    <cellStyle name="Normal 26 15" xfId="165"/>
    <cellStyle name="Normal 26 16" xfId="166"/>
    <cellStyle name="Normal 26 17" xfId="167"/>
    <cellStyle name="Normal 26 18" xfId="168"/>
    <cellStyle name="Normal 26 19" xfId="169"/>
    <cellStyle name="Normal 26 2" xfId="170"/>
    <cellStyle name="Normal 26 20" xfId="171"/>
    <cellStyle name="Normal 26 21" xfId="172"/>
    <cellStyle name="Normal 26 22" xfId="173"/>
    <cellStyle name="Normal 26 23" xfId="174"/>
    <cellStyle name="Normal 26 24" xfId="175"/>
    <cellStyle name="Normal 26 25" xfId="176"/>
    <cellStyle name="Normal 26 26" xfId="177"/>
    <cellStyle name="Normal 26 27" xfId="178"/>
    <cellStyle name="Normal 26 28" xfId="179"/>
    <cellStyle name="Normal 26 29" xfId="180"/>
    <cellStyle name="Normal 26 3" xfId="181"/>
    <cellStyle name="Normal 26 30" xfId="182"/>
    <cellStyle name="Normal 26 31" xfId="183"/>
    <cellStyle name="Normal 26 32" xfId="184"/>
    <cellStyle name="Normal 26 33" xfId="185"/>
    <cellStyle name="Normal 26 34" xfId="186"/>
    <cellStyle name="Normal 26 35" xfId="187"/>
    <cellStyle name="Normal 26 36" xfId="188"/>
    <cellStyle name="Normal 26 37" xfId="189"/>
    <cellStyle name="Normal 26 38" xfId="190"/>
    <cellStyle name="Normal 26 39" xfId="191"/>
    <cellStyle name="Normal 26 4" xfId="192"/>
    <cellStyle name="Normal 26 40" xfId="193"/>
    <cellStyle name="Normal 26 41" xfId="194"/>
    <cellStyle name="Normal 26 42" xfId="195"/>
    <cellStyle name="Normal 26 43" xfId="196"/>
    <cellStyle name="Normal 26 44" xfId="197"/>
    <cellStyle name="Normal 26 45" xfId="198"/>
    <cellStyle name="Normal 26 46" xfId="199"/>
    <cellStyle name="Normal 26 47" xfId="200"/>
    <cellStyle name="Normal 26 48" xfId="201"/>
    <cellStyle name="Normal 26 49" xfId="202"/>
    <cellStyle name="Normal 26 5" xfId="203"/>
    <cellStyle name="Normal 26 50" xfId="204"/>
    <cellStyle name="Normal 26 51" xfId="205"/>
    <cellStyle name="Normal 26 52" xfId="206"/>
    <cellStyle name="Normal 26 53" xfId="207"/>
    <cellStyle name="Normal 26 54" xfId="208"/>
    <cellStyle name="Normal 26 55" xfId="209"/>
    <cellStyle name="Normal 26 56" xfId="210"/>
    <cellStyle name="Normal 26 57" xfId="211"/>
    <cellStyle name="Normal 26 58" xfId="212"/>
    <cellStyle name="Normal 26 59" xfId="213"/>
    <cellStyle name="Normal 26 6" xfId="214"/>
    <cellStyle name="Normal 26 60" xfId="215"/>
    <cellStyle name="Normal 26 61" xfId="216"/>
    <cellStyle name="Normal 26 62" xfId="217"/>
    <cellStyle name="Normal 26 63" xfId="218"/>
    <cellStyle name="Normal 26 64" xfId="219"/>
    <cellStyle name="Normal 26 65" xfId="220"/>
    <cellStyle name="Normal 26 66" xfId="221"/>
    <cellStyle name="Normal 26 67" xfId="222"/>
    <cellStyle name="Normal 26 68" xfId="223"/>
    <cellStyle name="Normal 26 69" xfId="224"/>
    <cellStyle name="Normal 26 7" xfId="225"/>
    <cellStyle name="Normal 26 70" xfId="226"/>
    <cellStyle name="Normal 26 71" xfId="227"/>
    <cellStyle name="Normal 26 72" xfId="228"/>
    <cellStyle name="Normal 26 73" xfId="229"/>
    <cellStyle name="Normal 26 74" xfId="230"/>
    <cellStyle name="Normal 26 75" xfId="231"/>
    <cellStyle name="Normal 26 76" xfId="232"/>
    <cellStyle name="Normal 26 77" xfId="233"/>
    <cellStyle name="Normal 26 78" xfId="234"/>
    <cellStyle name="Normal 26 79" xfId="235"/>
    <cellStyle name="Normal 26 8" xfId="236"/>
    <cellStyle name="Normal 26 80" xfId="237"/>
    <cellStyle name="Normal 26 81" xfId="238"/>
    <cellStyle name="Normal 26 82" xfId="239"/>
    <cellStyle name="Normal 26 83" xfId="240"/>
    <cellStyle name="Normal 26 84" xfId="241"/>
    <cellStyle name="Normal 26 85" xfId="242"/>
    <cellStyle name="Normal 26 86" xfId="243"/>
    <cellStyle name="Normal 26 87" xfId="244"/>
    <cellStyle name="Normal 26 88" xfId="245"/>
    <cellStyle name="Normal 26 89" xfId="246"/>
    <cellStyle name="Normal 26 9" xfId="247"/>
    <cellStyle name="Normal 26 90" xfId="248"/>
    <cellStyle name="Normal 26 91" xfId="249"/>
    <cellStyle name="Normal 26 92" xfId="250"/>
    <cellStyle name="Normal 26 93" xfId="251"/>
    <cellStyle name="Normal 26 94" xfId="252"/>
    <cellStyle name="Normal 26 95" xfId="253"/>
    <cellStyle name="Normal 26 96" xfId="254"/>
    <cellStyle name="Normal 26 97" xfId="255"/>
    <cellStyle name="Normal 26 98" xfId="256"/>
    <cellStyle name="Normal 26 99" xfId="257"/>
    <cellStyle name="Normal 27" xfId="258"/>
    <cellStyle name="Normal 27 10" xfId="259"/>
    <cellStyle name="Normal 27 100" xfId="260"/>
    <cellStyle name="Normal 27 101" xfId="261"/>
    <cellStyle name="Normal 27 102" xfId="262"/>
    <cellStyle name="Normal 27 103" xfId="263"/>
    <cellStyle name="Normal 27 104" xfId="264"/>
    <cellStyle name="Normal 27 105" xfId="265"/>
    <cellStyle name="Normal 27 106" xfId="266"/>
    <cellStyle name="Normal 27 107" xfId="267"/>
    <cellStyle name="Normal 27 108" xfId="268"/>
    <cellStyle name="Normal 27 11" xfId="269"/>
    <cellStyle name="Normal 27 12" xfId="270"/>
    <cellStyle name="Normal 27 13" xfId="271"/>
    <cellStyle name="Normal 27 14" xfId="272"/>
    <cellStyle name="Normal 27 15" xfId="273"/>
    <cellStyle name="Normal 27 16" xfId="274"/>
    <cellStyle name="Normal 27 17" xfId="275"/>
    <cellStyle name="Normal 27 18" xfId="276"/>
    <cellStyle name="Normal 27 19" xfId="277"/>
    <cellStyle name="Normal 27 2" xfId="278"/>
    <cellStyle name="Normal 27 20" xfId="279"/>
    <cellStyle name="Normal 27 21" xfId="280"/>
    <cellStyle name="Normal 27 22" xfId="281"/>
    <cellStyle name="Normal 27 23" xfId="282"/>
    <cellStyle name="Normal 27 24" xfId="283"/>
    <cellStyle name="Normal 27 25" xfId="284"/>
    <cellStyle name="Normal 27 26" xfId="285"/>
    <cellStyle name="Normal 27 27" xfId="286"/>
    <cellStyle name="Normal 27 28" xfId="287"/>
    <cellStyle name="Normal 27 29" xfId="288"/>
    <cellStyle name="Normal 27 3" xfId="289"/>
    <cellStyle name="Normal 27 30" xfId="290"/>
    <cellStyle name="Normal 27 31" xfId="291"/>
    <cellStyle name="Normal 27 32" xfId="292"/>
    <cellStyle name="Normal 27 33" xfId="293"/>
    <cellStyle name="Normal 27 34" xfId="294"/>
    <cellStyle name="Normal 27 35" xfId="295"/>
    <cellStyle name="Normal 27 36" xfId="296"/>
    <cellStyle name="Normal 27 37" xfId="297"/>
    <cellStyle name="Normal 27 38" xfId="298"/>
    <cellStyle name="Normal 27 39" xfId="299"/>
    <cellStyle name="Normal 27 4" xfId="300"/>
    <cellStyle name="Normal 27 40" xfId="301"/>
    <cellStyle name="Normal 27 41" xfId="302"/>
    <cellStyle name="Normal 27 42" xfId="303"/>
    <cellStyle name="Normal 27 43" xfId="304"/>
    <cellStyle name="Normal 27 44" xfId="305"/>
    <cellStyle name="Normal 27 45" xfId="306"/>
    <cellStyle name="Normal 27 46" xfId="307"/>
    <cellStyle name="Normal 27 47" xfId="308"/>
    <cellStyle name="Normal 27 48" xfId="309"/>
    <cellStyle name="Normal 27 49" xfId="310"/>
    <cellStyle name="Normal 27 5" xfId="311"/>
    <cellStyle name="Normal 27 50" xfId="312"/>
    <cellStyle name="Normal 27 51" xfId="313"/>
    <cellStyle name="Normal 27 52" xfId="314"/>
    <cellStyle name="Normal 27 53" xfId="315"/>
    <cellStyle name="Normal 27 54" xfId="316"/>
    <cellStyle name="Normal 27 55" xfId="317"/>
    <cellStyle name="Normal 27 56" xfId="318"/>
    <cellStyle name="Normal 27 57" xfId="319"/>
    <cellStyle name="Normal 27 58" xfId="320"/>
    <cellStyle name="Normal 27 59" xfId="321"/>
    <cellStyle name="Normal 27 6" xfId="322"/>
    <cellStyle name="Normal 27 60" xfId="323"/>
    <cellStyle name="Normal 27 61" xfId="324"/>
    <cellStyle name="Normal 27 62" xfId="325"/>
    <cellStyle name="Normal 27 63" xfId="326"/>
    <cellStyle name="Normal 27 64" xfId="327"/>
    <cellStyle name="Normal 27 65" xfId="328"/>
    <cellStyle name="Normal 27 66" xfId="329"/>
    <cellStyle name="Normal 27 67" xfId="330"/>
    <cellStyle name="Normal 27 68" xfId="331"/>
    <cellStyle name="Normal 27 69" xfId="332"/>
    <cellStyle name="Normal 27 7" xfId="333"/>
    <cellStyle name="Normal 27 70" xfId="334"/>
    <cellStyle name="Normal 27 71" xfId="335"/>
    <cellStyle name="Normal 27 72" xfId="336"/>
    <cellStyle name="Normal 27 73" xfId="337"/>
    <cellStyle name="Normal 27 74" xfId="338"/>
    <cellStyle name="Normal 27 75" xfId="339"/>
    <cellStyle name="Normal 27 76" xfId="340"/>
    <cellStyle name="Normal 27 77" xfId="341"/>
    <cellStyle name="Normal 27 78" xfId="342"/>
    <cellStyle name="Normal 27 79" xfId="343"/>
    <cellStyle name="Normal 27 8" xfId="344"/>
    <cellStyle name="Normal 27 80" xfId="345"/>
    <cellStyle name="Normal 27 81" xfId="346"/>
    <cellStyle name="Normal 27 82" xfId="347"/>
    <cellStyle name="Normal 27 83" xfId="348"/>
    <cellStyle name="Normal 27 84" xfId="349"/>
    <cellStyle name="Normal 27 85" xfId="350"/>
    <cellStyle name="Normal 27 86" xfId="351"/>
    <cellStyle name="Normal 27 87" xfId="352"/>
    <cellStyle name="Normal 27 88" xfId="353"/>
    <cellStyle name="Normal 27 89" xfId="354"/>
    <cellStyle name="Normal 27 9" xfId="355"/>
    <cellStyle name="Normal 27 90" xfId="356"/>
    <cellStyle name="Normal 27 91" xfId="357"/>
    <cellStyle name="Normal 27 92" xfId="358"/>
    <cellStyle name="Normal 27 93" xfId="359"/>
    <cellStyle name="Normal 27 94" xfId="360"/>
    <cellStyle name="Normal 27 95" xfId="361"/>
    <cellStyle name="Normal 27 96" xfId="362"/>
    <cellStyle name="Normal 27 97" xfId="363"/>
    <cellStyle name="Normal 27 98" xfId="364"/>
    <cellStyle name="Normal 27 99" xfId="365"/>
    <cellStyle name="Normal 28" xfId="366"/>
    <cellStyle name="Normal 28 10" xfId="367"/>
    <cellStyle name="Normal 28 100" xfId="368"/>
    <cellStyle name="Normal 28 101" xfId="369"/>
    <cellStyle name="Normal 28 102" xfId="370"/>
    <cellStyle name="Normal 28 103" xfId="371"/>
    <cellStyle name="Normal 28 104" xfId="372"/>
    <cellStyle name="Normal 28 105" xfId="373"/>
    <cellStyle name="Normal 28 106" xfId="374"/>
    <cellStyle name="Normal 28 107" xfId="375"/>
    <cellStyle name="Normal 28 108" xfId="376"/>
    <cellStyle name="Normal 28 11" xfId="377"/>
    <cellStyle name="Normal 28 12" xfId="378"/>
    <cellStyle name="Normal 28 13" xfId="379"/>
    <cellStyle name="Normal 28 14" xfId="380"/>
    <cellStyle name="Normal 28 15" xfId="381"/>
    <cellStyle name="Normal 28 16" xfId="382"/>
    <cellStyle name="Normal 28 17" xfId="383"/>
    <cellStyle name="Normal 28 18" xfId="384"/>
    <cellStyle name="Normal 28 19" xfId="385"/>
    <cellStyle name="Normal 28 2" xfId="386"/>
    <cellStyle name="Normal 28 20" xfId="387"/>
    <cellStyle name="Normal 28 21" xfId="388"/>
    <cellStyle name="Normal 28 22" xfId="389"/>
    <cellStyle name="Normal 28 23" xfId="390"/>
    <cellStyle name="Normal 28 24" xfId="391"/>
    <cellStyle name="Normal 28 25" xfId="392"/>
    <cellStyle name="Normal 28 26" xfId="393"/>
    <cellStyle name="Normal 28 27" xfId="394"/>
    <cellStyle name="Normal 28 28" xfId="395"/>
    <cellStyle name="Normal 28 29" xfId="396"/>
    <cellStyle name="Normal 28 3" xfId="397"/>
    <cellStyle name="Normal 28 30" xfId="398"/>
    <cellStyle name="Normal 28 31" xfId="399"/>
    <cellStyle name="Normal 28 32" xfId="400"/>
    <cellStyle name="Normal 28 33" xfId="401"/>
    <cellStyle name="Normal 28 34" xfId="402"/>
    <cellStyle name="Normal 28 35" xfId="403"/>
    <cellStyle name="Normal 28 36" xfId="404"/>
    <cellStyle name="Normal 28 37" xfId="405"/>
    <cellStyle name="Normal 28 38" xfId="406"/>
    <cellStyle name="Normal 28 39" xfId="407"/>
    <cellStyle name="Normal 28 4" xfId="408"/>
    <cellStyle name="Normal 28 40" xfId="409"/>
    <cellStyle name="Normal 28 41" xfId="410"/>
    <cellStyle name="Normal 28 42" xfId="411"/>
    <cellStyle name="Normal 28 43" xfId="412"/>
    <cellStyle name="Normal 28 44" xfId="413"/>
    <cellStyle name="Normal 28 45" xfId="414"/>
    <cellStyle name="Normal 28 46" xfId="415"/>
    <cellStyle name="Normal 28 47" xfId="416"/>
    <cellStyle name="Normal 28 48" xfId="417"/>
    <cellStyle name="Normal 28 49" xfId="418"/>
    <cellStyle name="Normal 28 5" xfId="419"/>
    <cellStyle name="Normal 28 50" xfId="420"/>
    <cellStyle name="Normal 28 51" xfId="421"/>
    <cellStyle name="Normal 28 52" xfId="422"/>
    <cellStyle name="Normal 28 53" xfId="423"/>
    <cellStyle name="Normal 28 54" xfId="424"/>
    <cellStyle name="Normal 28 55" xfId="425"/>
    <cellStyle name="Normal 28 56" xfId="426"/>
    <cellStyle name="Normal 28 57" xfId="427"/>
    <cellStyle name="Normal 28 58" xfId="428"/>
    <cellStyle name="Normal 28 59" xfId="429"/>
    <cellStyle name="Normal 28 6" xfId="430"/>
    <cellStyle name="Normal 28 60" xfId="431"/>
    <cellStyle name="Normal 28 61" xfId="432"/>
    <cellStyle name="Normal 28 62" xfId="433"/>
    <cellStyle name="Normal 28 63" xfId="434"/>
    <cellStyle name="Normal 28 64" xfId="435"/>
    <cellStyle name="Normal 28 65" xfId="436"/>
    <cellStyle name="Normal 28 66" xfId="437"/>
    <cellStyle name="Normal 28 67" xfId="438"/>
    <cellStyle name="Normal 28 68" xfId="439"/>
    <cellStyle name="Normal 28 69" xfId="440"/>
    <cellStyle name="Normal 28 7" xfId="441"/>
    <cellStyle name="Normal 28 70" xfId="442"/>
    <cellStyle name="Normal 28 71" xfId="443"/>
    <cellStyle name="Normal 28 72" xfId="444"/>
    <cellStyle name="Normal 28 73" xfId="445"/>
    <cellStyle name="Normal 28 74" xfId="446"/>
    <cellStyle name="Normal 28 75" xfId="447"/>
    <cellStyle name="Normal 28 76" xfId="448"/>
    <cellStyle name="Normal 28 77" xfId="449"/>
    <cellStyle name="Normal 28 78" xfId="450"/>
    <cellStyle name="Normal 28 79" xfId="451"/>
    <cellStyle name="Normal 28 8" xfId="452"/>
    <cellStyle name="Normal 28 80" xfId="453"/>
    <cellStyle name="Normal 28 81" xfId="454"/>
    <cellStyle name="Normal 28 82" xfId="455"/>
    <cellStyle name="Normal 28 83" xfId="456"/>
    <cellStyle name="Normal 28 84" xfId="457"/>
    <cellStyle name="Normal 28 85" xfId="458"/>
    <cellStyle name="Normal 28 86" xfId="459"/>
    <cellStyle name="Normal 28 87" xfId="460"/>
    <cellStyle name="Normal 28 88" xfId="461"/>
    <cellStyle name="Normal 28 89" xfId="462"/>
    <cellStyle name="Normal 28 9" xfId="463"/>
    <cellStyle name="Normal 28 90" xfId="464"/>
    <cellStyle name="Normal 28 91" xfId="465"/>
    <cellStyle name="Normal 28 92" xfId="466"/>
    <cellStyle name="Normal 28 93" xfId="467"/>
    <cellStyle name="Normal 28 94" xfId="468"/>
    <cellStyle name="Normal 28 95" xfId="469"/>
    <cellStyle name="Normal 28 96" xfId="470"/>
    <cellStyle name="Normal 28 97" xfId="471"/>
    <cellStyle name="Normal 28 98" xfId="472"/>
    <cellStyle name="Normal 28 99" xfId="473"/>
    <cellStyle name="Normal 29" xfId="474"/>
    <cellStyle name="Normal 29 10" xfId="475"/>
    <cellStyle name="Normal 29 100" xfId="476"/>
    <cellStyle name="Normal 29 101" xfId="477"/>
    <cellStyle name="Normal 29 102" xfId="478"/>
    <cellStyle name="Normal 29 103" xfId="479"/>
    <cellStyle name="Normal 29 104" xfId="480"/>
    <cellStyle name="Normal 29 105" xfId="481"/>
    <cellStyle name="Normal 29 106" xfId="482"/>
    <cellStyle name="Normal 29 107" xfId="483"/>
    <cellStyle name="Normal 29 108" xfId="484"/>
    <cellStyle name="Normal 29 11" xfId="485"/>
    <cellStyle name="Normal 29 12" xfId="486"/>
    <cellStyle name="Normal 29 13" xfId="487"/>
    <cellStyle name="Normal 29 14" xfId="488"/>
    <cellStyle name="Normal 29 15" xfId="489"/>
    <cellStyle name="Normal 29 16" xfId="490"/>
    <cellStyle name="Normal 29 17" xfId="491"/>
    <cellStyle name="Normal 29 18" xfId="492"/>
    <cellStyle name="Normal 29 19" xfId="493"/>
    <cellStyle name="Normal 29 2" xfId="494"/>
    <cellStyle name="Normal 29 20" xfId="495"/>
    <cellStyle name="Normal 29 21" xfId="496"/>
    <cellStyle name="Normal 29 22" xfId="497"/>
    <cellStyle name="Normal 29 23" xfId="498"/>
    <cellStyle name="Normal 29 24" xfId="499"/>
    <cellStyle name="Normal 29 25" xfId="500"/>
    <cellStyle name="Normal 29 26" xfId="501"/>
    <cellStyle name="Normal 29 27" xfId="502"/>
    <cellStyle name="Normal 29 28" xfId="503"/>
    <cellStyle name="Normal 29 29" xfId="504"/>
    <cellStyle name="Normal 29 3" xfId="505"/>
    <cellStyle name="Normal 29 30" xfId="506"/>
    <cellStyle name="Normal 29 31" xfId="507"/>
    <cellStyle name="Normal 29 32" xfId="508"/>
    <cellStyle name="Normal 29 33" xfId="509"/>
    <cellStyle name="Normal 29 34" xfId="510"/>
    <cellStyle name="Normal 29 35" xfId="511"/>
    <cellStyle name="Normal 29 36" xfId="512"/>
    <cellStyle name="Normal 29 37" xfId="513"/>
    <cellStyle name="Normal 29 38" xfId="514"/>
    <cellStyle name="Normal 29 39" xfId="515"/>
    <cellStyle name="Normal 29 4" xfId="516"/>
    <cellStyle name="Normal 29 40" xfId="517"/>
    <cellStyle name="Normal 29 41" xfId="518"/>
    <cellStyle name="Normal 29 42" xfId="519"/>
    <cellStyle name="Normal 29 43" xfId="520"/>
    <cellStyle name="Normal 29 44" xfId="521"/>
    <cellStyle name="Normal 29 45" xfId="522"/>
    <cellStyle name="Normal 29 46" xfId="523"/>
    <cellStyle name="Normal 29 47" xfId="524"/>
    <cellStyle name="Normal 29 48" xfId="525"/>
    <cellStyle name="Normal 29 49" xfId="526"/>
    <cellStyle name="Normal 29 5" xfId="527"/>
    <cellStyle name="Normal 29 50" xfId="528"/>
    <cellStyle name="Normal 29 51" xfId="529"/>
    <cellStyle name="Normal 29 52" xfId="530"/>
    <cellStyle name="Normal 29 53" xfId="531"/>
    <cellStyle name="Normal 29 54" xfId="532"/>
    <cellStyle name="Normal 29 55" xfId="533"/>
    <cellStyle name="Normal 29 56" xfId="534"/>
    <cellStyle name="Normal 29 57" xfId="535"/>
    <cellStyle name="Normal 29 58" xfId="536"/>
    <cellStyle name="Normal 29 59" xfId="537"/>
    <cellStyle name="Normal 29 6" xfId="538"/>
    <cellStyle name="Normal 29 60" xfId="539"/>
    <cellStyle name="Normal 29 61" xfId="540"/>
    <cellStyle name="Normal 29 62" xfId="541"/>
    <cellStyle name="Normal 29 63" xfId="542"/>
    <cellStyle name="Normal 29 64" xfId="543"/>
    <cellStyle name="Normal 29 65" xfId="544"/>
    <cellStyle name="Normal 29 66" xfId="545"/>
    <cellStyle name="Normal 29 67" xfId="546"/>
    <cellStyle name="Normal 29 68" xfId="547"/>
    <cellStyle name="Normal 29 69" xfId="548"/>
    <cellStyle name="Normal 29 7" xfId="549"/>
    <cellStyle name="Normal 29 70" xfId="550"/>
    <cellStyle name="Normal 29 71" xfId="551"/>
    <cellStyle name="Normal 29 72" xfId="552"/>
    <cellStyle name="Normal 29 73" xfId="553"/>
    <cellStyle name="Normal 29 74" xfId="554"/>
    <cellStyle name="Normal 29 75" xfId="555"/>
    <cellStyle name="Normal 29 76" xfId="556"/>
    <cellStyle name="Normal 29 77" xfId="557"/>
    <cellStyle name="Normal 29 78" xfId="558"/>
    <cellStyle name="Normal 29 79" xfId="559"/>
    <cellStyle name="Normal 29 8" xfId="560"/>
    <cellStyle name="Normal 29 80" xfId="561"/>
    <cellStyle name="Normal 29 81" xfId="562"/>
    <cellStyle name="Normal 29 82" xfId="563"/>
    <cellStyle name="Normal 29 83" xfId="564"/>
    <cellStyle name="Normal 29 84" xfId="565"/>
    <cellStyle name="Normal 29 85" xfId="566"/>
    <cellStyle name="Normal 29 86" xfId="567"/>
    <cellStyle name="Normal 29 87" xfId="568"/>
    <cellStyle name="Normal 29 88" xfId="569"/>
    <cellStyle name="Normal 29 89" xfId="570"/>
    <cellStyle name="Normal 29 9" xfId="571"/>
    <cellStyle name="Normal 29 90" xfId="572"/>
    <cellStyle name="Normal 29 91" xfId="573"/>
    <cellStyle name="Normal 29 92" xfId="574"/>
    <cellStyle name="Normal 29 93" xfId="575"/>
    <cellStyle name="Normal 29 94" xfId="576"/>
    <cellStyle name="Normal 29 95" xfId="577"/>
    <cellStyle name="Normal 29 96" xfId="578"/>
    <cellStyle name="Normal 29 97" xfId="579"/>
    <cellStyle name="Normal 29 98" xfId="580"/>
    <cellStyle name="Normal 29 99" xfId="581"/>
    <cellStyle name="Normal 3" xfId="582"/>
    <cellStyle name="Normal 3 2" xfId="1461"/>
    <cellStyle name="Normal 3 2 2" xfId="1462"/>
    <cellStyle name="Normal 3 2 3" xfId="1463"/>
    <cellStyle name="Normal 3 3" xfId="1464"/>
    <cellStyle name="Normal 3 4" xfId="1465"/>
    <cellStyle name="Normal 3 5" xfId="1466"/>
    <cellStyle name="Normal 3 6" xfId="1537"/>
    <cellStyle name="Normal 30" xfId="583"/>
    <cellStyle name="Normal 30 10" xfId="584"/>
    <cellStyle name="Normal 30 100" xfId="585"/>
    <cellStyle name="Normal 30 101" xfId="586"/>
    <cellStyle name="Normal 30 102" xfId="587"/>
    <cellStyle name="Normal 30 103" xfId="588"/>
    <cellStyle name="Normal 30 104" xfId="589"/>
    <cellStyle name="Normal 30 105" xfId="590"/>
    <cellStyle name="Normal 30 106" xfId="591"/>
    <cellStyle name="Normal 30 107" xfId="592"/>
    <cellStyle name="Normal 30 108" xfId="593"/>
    <cellStyle name="Normal 30 11" xfId="594"/>
    <cellStyle name="Normal 30 12" xfId="595"/>
    <cellStyle name="Normal 30 13" xfId="596"/>
    <cellStyle name="Normal 30 14" xfId="597"/>
    <cellStyle name="Normal 30 15" xfId="598"/>
    <cellStyle name="Normal 30 16" xfId="599"/>
    <cellStyle name="Normal 30 17" xfId="600"/>
    <cellStyle name="Normal 30 18" xfId="601"/>
    <cellStyle name="Normal 30 19" xfId="602"/>
    <cellStyle name="Normal 30 2" xfId="603"/>
    <cellStyle name="Normal 30 20" xfId="604"/>
    <cellStyle name="Normal 30 21" xfId="605"/>
    <cellStyle name="Normal 30 22" xfId="606"/>
    <cellStyle name="Normal 30 23" xfId="607"/>
    <cellStyle name="Normal 30 24" xfId="608"/>
    <cellStyle name="Normal 30 25" xfId="609"/>
    <cellStyle name="Normal 30 26" xfId="610"/>
    <cellStyle name="Normal 30 27" xfId="611"/>
    <cellStyle name="Normal 30 28" xfId="612"/>
    <cellStyle name="Normal 30 29" xfId="613"/>
    <cellStyle name="Normal 30 3" xfId="614"/>
    <cellStyle name="Normal 30 30" xfId="615"/>
    <cellStyle name="Normal 30 31" xfId="616"/>
    <cellStyle name="Normal 30 32" xfId="617"/>
    <cellStyle name="Normal 30 33" xfId="618"/>
    <cellStyle name="Normal 30 34" xfId="619"/>
    <cellStyle name="Normal 30 35" xfId="620"/>
    <cellStyle name="Normal 30 36" xfId="621"/>
    <cellStyle name="Normal 30 37" xfId="622"/>
    <cellStyle name="Normal 30 38" xfId="623"/>
    <cellStyle name="Normal 30 39" xfId="624"/>
    <cellStyle name="Normal 30 4" xfId="625"/>
    <cellStyle name="Normal 30 40" xfId="626"/>
    <cellStyle name="Normal 30 41" xfId="627"/>
    <cellStyle name="Normal 30 42" xfId="628"/>
    <cellStyle name="Normal 30 43" xfId="629"/>
    <cellStyle name="Normal 30 44" xfId="630"/>
    <cellStyle name="Normal 30 45" xfId="631"/>
    <cellStyle name="Normal 30 46" xfId="632"/>
    <cellStyle name="Normal 30 47" xfId="633"/>
    <cellStyle name="Normal 30 48" xfId="634"/>
    <cellStyle name="Normal 30 49" xfId="635"/>
    <cellStyle name="Normal 30 5" xfId="636"/>
    <cellStyle name="Normal 30 50" xfId="637"/>
    <cellStyle name="Normal 30 51" xfId="638"/>
    <cellStyle name="Normal 30 52" xfId="639"/>
    <cellStyle name="Normal 30 53" xfId="640"/>
    <cellStyle name="Normal 30 54" xfId="641"/>
    <cellStyle name="Normal 30 55" xfId="642"/>
    <cellStyle name="Normal 30 56" xfId="643"/>
    <cellStyle name="Normal 30 57" xfId="644"/>
    <cellStyle name="Normal 30 58" xfId="645"/>
    <cellStyle name="Normal 30 59" xfId="646"/>
    <cellStyle name="Normal 30 6" xfId="647"/>
    <cellStyle name="Normal 30 60" xfId="648"/>
    <cellStyle name="Normal 30 61" xfId="649"/>
    <cellStyle name="Normal 30 62" xfId="650"/>
    <cellStyle name="Normal 30 63" xfId="651"/>
    <cellStyle name="Normal 30 64" xfId="652"/>
    <cellStyle name="Normal 30 65" xfId="653"/>
    <cellStyle name="Normal 30 66" xfId="654"/>
    <cellStyle name="Normal 30 67" xfId="655"/>
    <cellStyle name="Normal 30 68" xfId="656"/>
    <cellStyle name="Normal 30 69" xfId="657"/>
    <cellStyle name="Normal 30 7" xfId="658"/>
    <cellStyle name="Normal 30 70" xfId="659"/>
    <cellStyle name="Normal 30 71" xfId="660"/>
    <cellStyle name="Normal 30 72" xfId="661"/>
    <cellStyle name="Normal 30 73" xfId="662"/>
    <cellStyle name="Normal 30 74" xfId="663"/>
    <cellStyle name="Normal 30 75" xfId="664"/>
    <cellStyle name="Normal 30 76" xfId="665"/>
    <cellStyle name="Normal 30 77" xfId="666"/>
    <cellStyle name="Normal 30 78" xfId="667"/>
    <cellStyle name="Normal 30 79" xfId="668"/>
    <cellStyle name="Normal 30 8" xfId="669"/>
    <cellStyle name="Normal 30 80" xfId="670"/>
    <cellStyle name="Normal 30 81" xfId="671"/>
    <cellStyle name="Normal 30 82" xfId="672"/>
    <cellStyle name="Normal 30 83" xfId="673"/>
    <cellStyle name="Normal 30 84" xfId="674"/>
    <cellStyle name="Normal 30 85" xfId="675"/>
    <cellStyle name="Normal 30 86" xfId="676"/>
    <cellStyle name="Normal 30 87" xfId="677"/>
    <cellStyle name="Normal 30 88" xfId="678"/>
    <cellStyle name="Normal 30 89" xfId="679"/>
    <cellStyle name="Normal 30 9" xfId="680"/>
    <cellStyle name="Normal 30 90" xfId="681"/>
    <cellStyle name="Normal 30 91" xfId="682"/>
    <cellStyle name="Normal 30 92" xfId="683"/>
    <cellStyle name="Normal 30 93" xfId="684"/>
    <cellStyle name="Normal 30 94" xfId="685"/>
    <cellStyle name="Normal 30 95" xfId="686"/>
    <cellStyle name="Normal 30 96" xfId="687"/>
    <cellStyle name="Normal 30 97" xfId="688"/>
    <cellStyle name="Normal 30 98" xfId="689"/>
    <cellStyle name="Normal 30 99" xfId="690"/>
    <cellStyle name="Normal 31" xfId="691"/>
    <cellStyle name="Normal 31 10" xfId="692"/>
    <cellStyle name="Normal 31 100" xfId="693"/>
    <cellStyle name="Normal 31 101" xfId="694"/>
    <cellStyle name="Normal 31 102" xfId="695"/>
    <cellStyle name="Normal 31 103" xfId="696"/>
    <cellStyle name="Normal 31 104" xfId="697"/>
    <cellStyle name="Normal 31 105" xfId="698"/>
    <cellStyle name="Normal 31 106" xfId="699"/>
    <cellStyle name="Normal 31 107" xfId="700"/>
    <cellStyle name="Normal 31 108" xfId="701"/>
    <cellStyle name="Normal 31 11" xfId="702"/>
    <cellStyle name="Normal 31 12" xfId="703"/>
    <cellStyle name="Normal 31 13" xfId="704"/>
    <cellStyle name="Normal 31 14" xfId="705"/>
    <cellStyle name="Normal 31 15" xfId="706"/>
    <cellStyle name="Normal 31 16" xfId="707"/>
    <cellStyle name="Normal 31 17" xfId="708"/>
    <cellStyle name="Normal 31 18" xfId="709"/>
    <cellStyle name="Normal 31 19" xfId="710"/>
    <cellStyle name="Normal 31 2" xfId="711"/>
    <cellStyle name="Normal 31 20" xfId="712"/>
    <cellStyle name="Normal 31 21" xfId="713"/>
    <cellStyle name="Normal 31 22" xfId="714"/>
    <cellStyle name="Normal 31 23" xfId="715"/>
    <cellStyle name="Normal 31 24" xfId="716"/>
    <cellStyle name="Normal 31 25" xfId="717"/>
    <cellStyle name="Normal 31 26" xfId="718"/>
    <cellStyle name="Normal 31 27" xfId="719"/>
    <cellStyle name="Normal 31 28" xfId="720"/>
    <cellStyle name="Normal 31 29" xfId="721"/>
    <cellStyle name="Normal 31 3" xfId="722"/>
    <cellStyle name="Normal 31 30" xfId="723"/>
    <cellStyle name="Normal 31 31" xfId="724"/>
    <cellStyle name="Normal 31 32" xfId="725"/>
    <cellStyle name="Normal 31 33" xfId="726"/>
    <cellStyle name="Normal 31 34" xfId="727"/>
    <cellStyle name="Normal 31 35" xfId="728"/>
    <cellStyle name="Normal 31 36" xfId="729"/>
    <cellStyle name="Normal 31 37" xfId="730"/>
    <cellStyle name="Normal 31 38" xfId="731"/>
    <cellStyle name="Normal 31 39" xfId="732"/>
    <cellStyle name="Normal 31 4" xfId="733"/>
    <cellStyle name="Normal 31 40" xfId="734"/>
    <cellStyle name="Normal 31 41" xfId="735"/>
    <cellStyle name="Normal 31 42" xfId="736"/>
    <cellStyle name="Normal 31 43" xfId="737"/>
    <cellStyle name="Normal 31 44" xfId="738"/>
    <cellStyle name="Normal 31 45" xfId="739"/>
    <cellStyle name="Normal 31 46" xfId="740"/>
    <cellStyle name="Normal 31 47" xfId="741"/>
    <cellStyle name="Normal 31 48" xfId="742"/>
    <cellStyle name="Normal 31 49" xfId="743"/>
    <cellStyle name="Normal 31 5" xfId="744"/>
    <cellStyle name="Normal 31 50" xfId="745"/>
    <cellStyle name="Normal 31 51" xfId="746"/>
    <cellStyle name="Normal 31 52" xfId="747"/>
    <cellStyle name="Normal 31 53" xfId="748"/>
    <cellStyle name="Normal 31 54" xfId="749"/>
    <cellStyle name="Normal 31 55" xfId="750"/>
    <cellStyle name="Normal 31 56" xfId="751"/>
    <cellStyle name="Normal 31 57" xfId="752"/>
    <cellStyle name="Normal 31 58" xfId="753"/>
    <cellStyle name="Normal 31 59" xfId="754"/>
    <cellStyle name="Normal 31 6" xfId="755"/>
    <cellStyle name="Normal 31 60" xfId="756"/>
    <cellStyle name="Normal 31 61" xfId="757"/>
    <cellStyle name="Normal 31 62" xfId="758"/>
    <cellStyle name="Normal 31 63" xfId="759"/>
    <cellStyle name="Normal 31 64" xfId="760"/>
    <cellStyle name="Normal 31 65" xfId="761"/>
    <cellStyle name="Normal 31 66" xfId="762"/>
    <cellStyle name="Normal 31 67" xfId="763"/>
    <cellStyle name="Normal 31 68" xfId="764"/>
    <cellStyle name="Normal 31 69" xfId="765"/>
    <cellStyle name="Normal 31 7" xfId="766"/>
    <cellStyle name="Normal 31 70" xfId="767"/>
    <cellStyle name="Normal 31 71" xfId="768"/>
    <cellStyle name="Normal 31 72" xfId="769"/>
    <cellStyle name="Normal 31 73" xfId="770"/>
    <cellStyle name="Normal 31 74" xfId="771"/>
    <cellStyle name="Normal 31 75" xfId="772"/>
    <cellStyle name="Normal 31 76" xfId="773"/>
    <cellStyle name="Normal 31 77" xfId="774"/>
    <cellStyle name="Normal 31 78" xfId="775"/>
    <cellStyle name="Normal 31 79" xfId="776"/>
    <cellStyle name="Normal 31 8" xfId="777"/>
    <cellStyle name="Normal 31 80" xfId="778"/>
    <cellStyle name="Normal 31 81" xfId="779"/>
    <cellStyle name="Normal 31 82" xfId="780"/>
    <cellStyle name="Normal 31 83" xfId="781"/>
    <cellStyle name="Normal 31 84" xfId="782"/>
    <cellStyle name="Normal 31 85" xfId="783"/>
    <cellStyle name="Normal 31 86" xfId="784"/>
    <cellStyle name="Normal 31 87" xfId="785"/>
    <cellStyle name="Normal 31 88" xfId="786"/>
    <cellStyle name="Normal 31 89" xfId="787"/>
    <cellStyle name="Normal 31 9" xfId="788"/>
    <cellStyle name="Normal 31 90" xfId="789"/>
    <cellStyle name="Normal 31 91" xfId="790"/>
    <cellStyle name="Normal 31 92" xfId="791"/>
    <cellStyle name="Normal 31 93" xfId="792"/>
    <cellStyle name="Normal 31 94" xfId="793"/>
    <cellStyle name="Normal 31 95" xfId="794"/>
    <cellStyle name="Normal 31 96" xfId="795"/>
    <cellStyle name="Normal 31 97" xfId="796"/>
    <cellStyle name="Normal 31 98" xfId="797"/>
    <cellStyle name="Normal 31 99" xfId="798"/>
    <cellStyle name="Normal 32" xfId="799"/>
    <cellStyle name="Normal 33" xfId="800"/>
    <cellStyle name="Normal 34" xfId="1804"/>
    <cellStyle name="Normal 34 2" xfId="2082"/>
    <cellStyle name="Normal 34 2 2" xfId="2408"/>
    <cellStyle name="Normal 34 2 2 2" xfId="3144"/>
    <cellStyle name="Normal 34 2 2 2 2" xfId="4569"/>
    <cellStyle name="Normal 34 2 2 3" xfId="4012"/>
    <cellStyle name="Normal 34 2 3" xfId="3454"/>
    <cellStyle name="Normal 34 2 3 2" xfId="4852"/>
    <cellStyle name="Normal 34 2 4" xfId="2767"/>
    <cellStyle name="Normal 34 2 4 2" xfId="4291"/>
    <cellStyle name="Normal 34 2 5" xfId="3733"/>
    <cellStyle name="Normal 34 3" xfId="2257"/>
    <cellStyle name="Normal 34 3 2" xfId="2985"/>
    <cellStyle name="Normal 34 3 2 2" xfId="4430"/>
    <cellStyle name="Normal 34 3 3" xfId="3872"/>
    <cellStyle name="Normal 34 4" xfId="3315"/>
    <cellStyle name="Normal 34 4 2" xfId="4713"/>
    <cellStyle name="Normal 34 5" xfId="2627"/>
    <cellStyle name="Normal 34 5 2" xfId="4151"/>
    <cellStyle name="Normal 34 6" xfId="3593"/>
    <cellStyle name="Normal 35" xfId="801"/>
    <cellStyle name="Normal 35 10" xfId="802"/>
    <cellStyle name="Normal 35 100" xfId="803"/>
    <cellStyle name="Normal 35 101" xfId="804"/>
    <cellStyle name="Normal 35 102" xfId="805"/>
    <cellStyle name="Normal 35 103" xfId="806"/>
    <cellStyle name="Normal 35 104" xfId="807"/>
    <cellStyle name="Normal 35 105" xfId="808"/>
    <cellStyle name="Normal 35 106" xfId="809"/>
    <cellStyle name="Normal 35 107" xfId="810"/>
    <cellStyle name="Normal 35 108" xfId="811"/>
    <cellStyle name="Normal 35 11" xfId="812"/>
    <cellStyle name="Normal 35 12" xfId="813"/>
    <cellStyle name="Normal 35 13" xfId="814"/>
    <cellStyle name="Normal 35 14" xfId="815"/>
    <cellStyle name="Normal 35 15" xfId="816"/>
    <cellStyle name="Normal 35 16" xfId="817"/>
    <cellStyle name="Normal 35 17" xfId="818"/>
    <cellStyle name="Normal 35 18" xfId="819"/>
    <cellStyle name="Normal 35 19" xfId="820"/>
    <cellStyle name="Normal 35 2" xfId="821"/>
    <cellStyle name="Normal 35 20" xfId="822"/>
    <cellStyle name="Normal 35 21" xfId="823"/>
    <cellStyle name="Normal 35 22" xfId="824"/>
    <cellStyle name="Normal 35 23" xfId="825"/>
    <cellStyle name="Normal 35 24" xfId="826"/>
    <cellStyle name="Normal 35 25" xfId="827"/>
    <cellStyle name="Normal 35 26" xfId="828"/>
    <cellStyle name="Normal 35 27" xfId="829"/>
    <cellStyle name="Normal 35 28" xfId="830"/>
    <cellStyle name="Normal 35 29" xfId="831"/>
    <cellStyle name="Normal 35 3" xfId="832"/>
    <cellStyle name="Normal 35 30" xfId="833"/>
    <cellStyle name="Normal 35 31" xfId="834"/>
    <cellStyle name="Normal 35 32" xfId="835"/>
    <cellStyle name="Normal 35 33" xfId="836"/>
    <cellStyle name="Normal 35 34" xfId="837"/>
    <cellStyle name="Normal 35 35" xfId="838"/>
    <cellStyle name="Normal 35 36" xfId="839"/>
    <cellStyle name="Normal 35 37" xfId="840"/>
    <cellStyle name="Normal 35 38" xfId="841"/>
    <cellStyle name="Normal 35 39" xfId="842"/>
    <cellStyle name="Normal 35 4" xfId="843"/>
    <cellStyle name="Normal 35 40" xfId="844"/>
    <cellStyle name="Normal 35 41" xfId="845"/>
    <cellStyle name="Normal 35 42" xfId="846"/>
    <cellStyle name="Normal 35 43" xfId="847"/>
    <cellStyle name="Normal 35 44" xfId="848"/>
    <cellStyle name="Normal 35 45" xfId="849"/>
    <cellStyle name="Normal 35 46" xfId="850"/>
    <cellStyle name="Normal 35 47" xfId="851"/>
    <cellStyle name="Normal 35 48" xfId="852"/>
    <cellStyle name="Normal 35 49" xfId="853"/>
    <cellStyle name="Normal 35 5" xfId="854"/>
    <cellStyle name="Normal 35 50" xfId="855"/>
    <cellStyle name="Normal 35 51" xfId="856"/>
    <cellStyle name="Normal 35 52" xfId="857"/>
    <cellStyle name="Normal 35 53" xfId="858"/>
    <cellStyle name="Normal 35 54" xfId="859"/>
    <cellStyle name="Normal 35 55" xfId="860"/>
    <cellStyle name="Normal 35 56" xfId="861"/>
    <cellStyle name="Normal 35 57" xfId="862"/>
    <cellStyle name="Normal 35 58" xfId="863"/>
    <cellStyle name="Normal 35 59" xfId="864"/>
    <cellStyle name="Normal 35 6" xfId="865"/>
    <cellStyle name="Normal 35 60" xfId="866"/>
    <cellStyle name="Normal 35 61" xfId="867"/>
    <cellStyle name="Normal 35 62" xfId="868"/>
    <cellStyle name="Normal 35 63" xfId="869"/>
    <cellStyle name="Normal 35 64" xfId="870"/>
    <cellStyle name="Normal 35 65" xfId="871"/>
    <cellStyle name="Normal 35 66" xfId="872"/>
    <cellStyle name="Normal 35 67" xfId="873"/>
    <cellStyle name="Normal 35 68" xfId="874"/>
    <cellStyle name="Normal 35 69" xfId="875"/>
    <cellStyle name="Normal 35 7" xfId="876"/>
    <cellStyle name="Normal 35 70" xfId="877"/>
    <cellStyle name="Normal 35 71" xfId="878"/>
    <cellStyle name="Normal 35 72" xfId="879"/>
    <cellStyle name="Normal 35 73" xfId="880"/>
    <cellStyle name="Normal 35 74" xfId="881"/>
    <cellStyle name="Normal 35 75" xfId="882"/>
    <cellStyle name="Normal 35 76" xfId="883"/>
    <cellStyle name="Normal 35 77" xfId="884"/>
    <cellStyle name="Normal 35 78" xfId="885"/>
    <cellStyle name="Normal 35 79" xfId="886"/>
    <cellStyle name="Normal 35 8" xfId="887"/>
    <cellStyle name="Normal 35 80" xfId="888"/>
    <cellStyle name="Normal 35 81" xfId="889"/>
    <cellStyle name="Normal 35 82" xfId="890"/>
    <cellStyle name="Normal 35 83" xfId="891"/>
    <cellStyle name="Normal 35 84" xfId="892"/>
    <cellStyle name="Normal 35 85" xfId="893"/>
    <cellStyle name="Normal 35 86" xfId="894"/>
    <cellStyle name="Normal 35 87" xfId="895"/>
    <cellStyle name="Normal 35 88" xfId="896"/>
    <cellStyle name="Normal 35 89" xfId="897"/>
    <cellStyle name="Normal 35 9" xfId="898"/>
    <cellStyle name="Normal 35 90" xfId="899"/>
    <cellStyle name="Normal 35 91" xfId="900"/>
    <cellStyle name="Normal 35 92" xfId="901"/>
    <cellStyle name="Normal 35 93" xfId="902"/>
    <cellStyle name="Normal 35 94" xfId="903"/>
    <cellStyle name="Normal 35 95" xfId="904"/>
    <cellStyle name="Normal 35 96" xfId="905"/>
    <cellStyle name="Normal 35 97" xfId="906"/>
    <cellStyle name="Normal 35 98" xfId="907"/>
    <cellStyle name="Normal 35 99" xfId="908"/>
    <cellStyle name="Normal 36" xfId="909"/>
    <cellStyle name="Normal 36 10" xfId="910"/>
    <cellStyle name="Normal 36 100" xfId="911"/>
    <cellStyle name="Normal 36 101" xfId="912"/>
    <cellStyle name="Normal 36 102" xfId="913"/>
    <cellStyle name="Normal 36 103" xfId="914"/>
    <cellStyle name="Normal 36 104" xfId="915"/>
    <cellStyle name="Normal 36 105" xfId="916"/>
    <cellStyle name="Normal 36 106" xfId="917"/>
    <cellStyle name="Normal 36 107" xfId="918"/>
    <cellStyle name="Normal 36 108" xfId="919"/>
    <cellStyle name="Normal 36 11" xfId="920"/>
    <cellStyle name="Normal 36 12" xfId="921"/>
    <cellStyle name="Normal 36 13" xfId="922"/>
    <cellStyle name="Normal 36 14" xfId="923"/>
    <cellStyle name="Normal 36 15" xfId="924"/>
    <cellStyle name="Normal 36 16" xfId="925"/>
    <cellStyle name="Normal 36 17" xfId="926"/>
    <cellStyle name="Normal 36 18" xfId="927"/>
    <cellStyle name="Normal 36 19" xfId="928"/>
    <cellStyle name="Normal 36 2" xfId="929"/>
    <cellStyle name="Normal 36 20" xfId="930"/>
    <cellStyle name="Normal 36 21" xfId="931"/>
    <cellStyle name="Normal 36 22" xfId="932"/>
    <cellStyle name="Normal 36 23" xfId="933"/>
    <cellStyle name="Normal 36 24" xfId="934"/>
    <cellStyle name="Normal 36 25" xfId="935"/>
    <cellStyle name="Normal 36 26" xfId="936"/>
    <cellStyle name="Normal 36 27" xfId="937"/>
    <cellStyle name="Normal 36 28" xfId="938"/>
    <cellStyle name="Normal 36 29" xfId="939"/>
    <cellStyle name="Normal 36 3" xfId="940"/>
    <cellStyle name="Normal 36 30" xfId="941"/>
    <cellStyle name="Normal 36 31" xfId="942"/>
    <cellStyle name="Normal 36 32" xfId="943"/>
    <cellStyle name="Normal 36 33" xfId="944"/>
    <cellStyle name="Normal 36 34" xfId="945"/>
    <cellStyle name="Normal 36 35" xfId="946"/>
    <cellStyle name="Normal 36 36" xfId="947"/>
    <cellStyle name="Normal 36 37" xfId="948"/>
    <cellStyle name="Normal 36 38" xfId="949"/>
    <cellStyle name="Normal 36 39" xfId="950"/>
    <cellStyle name="Normal 36 4" xfId="951"/>
    <cellStyle name="Normal 36 40" xfId="952"/>
    <cellStyle name="Normal 36 41" xfId="953"/>
    <cellStyle name="Normal 36 42" xfId="954"/>
    <cellStyle name="Normal 36 43" xfId="955"/>
    <cellStyle name="Normal 36 44" xfId="956"/>
    <cellStyle name="Normal 36 45" xfId="957"/>
    <cellStyle name="Normal 36 46" xfId="958"/>
    <cellStyle name="Normal 36 47" xfId="959"/>
    <cellStyle name="Normal 36 48" xfId="960"/>
    <cellStyle name="Normal 36 49" xfId="961"/>
    <cellStyle name="Normal 36 5" xfId="962"/>
    <cellStyle name="Normal 36 50" xfId="963"/>
    <cellStyle name="Normal 36 51" xfId="964"/>
    <cellStyle name="Normal 36 52" xfId="965"/>
    <cellStyle name="Normal 36 53" xfId="966"/>
    <cellStyle name="Normal 36 54" xfId="967"/>
    <cellStyle name="Normal 36 55" xfId="968"/>
    <cellStyle name="Normal 36 56" xfId="969"/>
    <cellStyle name="Normal 36 57" xfId="970"/>
    <cellStyle name="Normal 36 58" xfId="971"/>
    <cellStyle name="Normal 36 59" xfId="972"/>
    <cellStyle name="Normal 36 6" xfId="973"/>
    <cellStyle name="Normal 36 60" xfId="974"/>
    <cellStyle name="Normal 36 61" xfId="975"/>
    <cellStyle name="Normal 36 62" xfId="976"/>
    <cellStyle name="Normal 36 63" xfId="977"/>
    <cellStyle name="Normal 36 64" xfId="978"/>
    <cellStyle name="Normal 36 65" xfId="979"/>
    <cellStyle name="Normal 36 66" xfId="980"/>
    <cellStyle name="Normal 36 67" xfId="981"/>
    <cellStyle name="Normal 36 68" xfId="982"/>
    <cellStyle name="Normal 36 69" xfId="983"/>
    <cellStyle name="Normal 36 7" xfId="984"/>
    <cellStyle name="Normal 36 70" xfId="985"/>
    <cellStyle name="Normal 36 71" xfId="986"/>
    <cellStyle name="Normal 36 72" xfId="987"/>
    <cellStyle name="Normal 36 73" xfId="988"/>
    <cellStyle name="Normal 36 74" xfId="989"/>
    <cellStyle name="Normal 36 75" xfId="990"/>
    <cellStyle name="Normal 36 76" xfId="991"/>
    <cellStyle name="Normal 36 77" xfId="992"/>
    <cellStyle name="Normal 36 78" xfId="993"/>
    <cellStyle name="Normal 36 79" xfId="994"/>
    <cellStyle name="Normal 36 8" xfId="995"/>
    <cellStyle name="Normal 36 80" xfId="996"/>
    <cellStyle name="Normal 36 81" xfId="997"/>
    <cellStyle name="Normal 36 82" xfId="998"/>
    <cellStyle name="Normal 36 83" xfId="999"/>
    <cellStyle name="Normal 36 84" xfId="1000"/>
    <cellStyle name="Normal 36 85" xfId="1001"/>
    <cellStyle name="Normal 36 86" xfId="1002"/>
    <cellStyle name="Normal 36 87" xfId="1003"/>
    <cellStyle name="Normal 36 88" xfId="1004"/>
    <cellStyle name="Normal 36 89" xfId="1005"/>
    <cellStyle name="Normal 36 9" xfId="1006"/>
    <cellStyle name="Normal 36 90" xfId="1007"/>
    <cellStyle name="Normal 36 91" xfId="1008"/>
    <cellStyle name="Normal 36 92" xfId="1009"/>
    <cellStyle name="Normal 36 93" xfId="1010"/>
    <cellStyle name="Normal 36 94" xfId="1011"/>
    <cellStyle name="Normal 36 95" xfId="1012"/>
    <cellStyle name="Normal 36 96" xfId="1013"/>
    <cellStyle name="Normal 36 97" xfId="1014"/>
    <cellStyle name="Normal 36 98" xfId="1015"/>
    <cellStyle name="Normal 36 99" xfId="1016"/>
    <cellStyle name="Normal 37" xfId="1805"/>
    <cellStyle name="Normal 37 2" xfId="2083"/>
    <cellStyle name="Normal 37 2 2" xfId="2409"/>
    <cellStyle name="Normal 37 2 2 2" xfId="3145"/>
    <cellStyle name="Normal 37 2 2 2 2" xfId="4570"/>
    <cellStyle name="Normal 37 2 2 3" xfId="4013"/>
    <cellStyle name="Normal 37 2 3" xfId="3455"/>
    <cellStyle name="Normal 37 2 3 2" xfId="4853"/>
    <cellStyle name="Normal 37 2 4" xfId="2768"/>
    <cellStyle name="Normal 37 2 4 2" xfId="4292"/>
    <cellStyle name="Normal 37 2 5" xfId="3734"/>
    <cellStyle name="Normal 37 3" xfId="2258"/>
    <cellStyle name="Normal 37 3 2" xfId="2986"/>
    <cellStyle name="Normal 37 3 2 2" xfId="4431"/>
    <cellStyle name="Normal 37 3 3" xfId="3873"/>
    <cellStyle name="Normal 37 4" xfId="3316"/>
    <cellStyle name="Normal 37 4 2" xfId="4714"/>
    <cellStyle name="Normal 37 5" xfId="2628"/>
    <cellStyle name="Normal 37 5 2" xfId="4152"/>
    <cellStyle name="Normal 37 6" xfId="3594"/>
    <cellStyle name="Normal 38" xfId="1806"/>
    <cellStyle name="Normal 38 2" xfId="2259"/>
    <cellStyle name="Normal 38 2 2" xfId="3146"/>
    <cellStyle name="Normal 38 2 2 2" xfId="4571"/>
    <cellStyle name="Normal 38 2 3" xfId="3874"/>
    <cellStyle name="Normal 38 3" xfId="2629"/>
    <cellStyle name="Normal 38 3 2" xfId="4153"/>
    <cellStyle name="Normal 38 4" xfId="3595"/>
    <cellStyle name="Normal 39" xfId="3174"/>
    <cellStyle name="Normal 39 2" xfId="4572"/>
    <cellStyle name="Normal 4" xfId="1017"/>
    <cellStyle name="Normal 4 10" xfId="1018"/>
    <cellStyle name="Normal 4 100" xfId="1019"/>
    <cellStyle name="Normal 4 101" xfId="1020"/>
    <cellStyle name="Normal 4 102" xfId="1021"/>
    <cellStyle name="Normal 4 103" xfId="1022"/>
    <cellStyle name="Normal 4 104" xfId="1023"/>
    <cellStyle name="Normal 4 105" xfId="1024"/>
    <cellStyle name="Normal 4 106" xfId="1025"/>
    <cellStyle name="Normal 4 107" xfId="1026"/>
    <cellStyle name="Normal 4 108" xfId="1027"/>
    <cellStyle name="Normal 4 109" xfId="1467"/>
    <cellStyle name="Normal 4 109 2" xfId="1566"/>
    <cellStyle name="Normal 4 109 2 2" xfId="1659"/>
    <cellStyle name="Normal 4 109 2 2 2" xfId="1955"/>
    <cellStyle name="Normal 4 109 2 2 2 2" xfId="2358"/>
    <cellStyle name="Normal 4 109 2 2 2 2 2" xfId="3089"/>
    <cellStyle name="Normal 4 109 2 2 2 2 2 2" xfId="4524"/>
    <cellStyle name="Normal 4 109 2 2 2 2 3" xfId="3967"/>
    <cellStyle name="Normal 4 109 2 2 2 3" xfId="3409"/>
    <cellStyle name="Normal 4 109 2 2 2 3 2" xfId="4807"/>
    <cellStyle name="Normal 4 109 2 2 2 4" xfId="2722"/>
    <cellStyle name="Normal 4 109 2 2 2 4 2" xfId="4246"/>
    <cellStyle name="Normal 4 109 2 2 2 5" xfId="3688"/>
    <cellStyle name="Normal 4 109 2 2 3" xfId="2204"/>
    <cellStyle name="Normal 4 109 2 2 3 2" xfId="2921"/>
    <cellStyle name="Normal 4 109 2 2 3 2 2" xfId="4385"/>
    <cellStyle name="Normal 4 109 2 2 3 3" xfId="3827"/>
    <cellStyle name="Normal 4 109 2 2 4" xfId="3270"/>
    <cellStyle name="Normal 4 109 2 2 4 2" xfId="4668"/>
    <cellStyle name="Normal 4 109 2 2 5" xfId="2582"/>
    <cellStyle name="Normal 4 109 2 2 5 2" xfId="4106"/>
    <cellStyle name="Normal 4 109 2 2 6" xfId="3548"/>
    <cellStyle name="Normal 4 109 2 3" xfId="1868"/>
    <cellStyle name="Normal 4 109 2 3 2" xfId="2304"/>
    <cellStyle name="Normal 4 109 2 3 2 2" xfId="3028"/>
    <cellStyle name="Normal 4 109 2 3 2 2 2" xfId="4470"/>
    <cellStyle name="Normal 4 109 2 3 2 3" xfId="3913"/>
    <cellStyle name="Normal 4 109 2 3 3" xfId="3355"/>
    <cellStyle name="Normal 4 109 2 3 3 2" xfId="4753"/>
    <cellStyle name="Normal 4 109 2 3 4" xfId="2668"/>
    <cellStyle name="Normal 4 109 2 3 4 2" xfId="4192"/>
    <cellStyle name="Normal 4 109 2 3 5" xfId="3634"/>
    <cellStyle name="Normal 4 109 2 4" xfId="2150"/>
    <cellStyle name="Normal 4 109 2 4 2" xfId="2862"/>
    <cellStyle name="Normal 4 109 2 4 2 2" xfId="4331"/>
    <cellStyle name="Normal 4 109 2 4 3" xfId="3773"/>
    <cellStyle name="Normal 4 109 2 5" xfId="3216"/>
    <cellStyle name="Normal 4 109 2 5 2" xfId="4614"/>
    <cellStyle name="Normal 4 109 2 6" xfId="2528"/>
    <cellStyle name="Normal 4 109 2 6 2" xfId="4052"/>
    <cellStyle name="Normal 4 109 2 7" xfId="3494"/>
    <cellStyle name="Normal 4 109 3" xfId="1618"/>
    <cellStyle name="Normal 4 109 3 2" xfId="1916"/>
    <cellStyle name="Normal 4 109 3 2 2" xfId="2331"/>
    <cellStyle name="Normal 4 109 3 2 2 2" xfId="3061"/>
    <cellStyle name="Normal 4 109 3 2 2 2 2" xfId="4497"/>
    <cellStyle name="Normal 4 109 3 2 2 3" xfId="3940"/>
    <cellStyle name="Normal 4 109 3 2 3" xfId="3382"/>
    <cellStyle name="Normal 4 109 3 2 3 2" xfId="4780"/>
    <cellStyle name="Normal 4 109 3 2 4" xfId="2695"/>
    <cellStyle name="Normal 4 109 3 2 4 2" xfId="4219"/>
    <cellStyle name="Normal 4 109 3 2 5" xfId="3661"/>
    <cellStyle name="Normal 4 109 3 3" xfId="2177"/>
    <cellStyle name="Normal 4 109 3 3 2" xfId="2893"/>
    <cellStyle name="Normal 4 109 3 3 2 2" xfId="4358"/>
    <cellStyle name="Normal 4 109 3 3 3" xfId="3800"/>
    <cellStyle name="Normal 4 109 3 4" xfId="3243"/>
    <cellStyle name="Normal 4 109 3 4 2" xfId="4641"/>
    <cellStyle name="Normal 4 109 3 5" xfId="2555"/>
    <cellStyle name="Normal 4 109 3 5 2" xfId="4079"/>
    <cellStyle name="Normal 4 109 3 6" xfId="3521"/>
    <cellStyle name="Normal 4 109 4" xfId="1772"/>
    <cellStyle name="Normal 4 109 4 2" xfId="2059"/>
    <cellStyle name="Normal 4 109 4 2 2" xfId="2395"/>
    <cellStyle name="Normal 4 109 4 2 2 2" xfId="3131"/>
    <cellStyle name="Normal 4 109 4 2 2 2 2" xfId="4556"/>
    <cellStyle name="Normal 4 109 4 2 2 3" xfId="3999"/>
    <cellStyle name="Normal 4 109 4 2 3" xfId="3441"/>
    <cellStyle name="Normal 4 109 4 2 3 2" xfId="4839"/>
    <cellStyle name="Normal 4 109 4 2 4" xfId="2754"/>
    <cellStyle name="Normal 4 109 4 2 4 2" xfId="4278"/>
    <cellStyle name="Normal 4 109 4 2 5" xfId="3720"/>
    <cellStyle name="Normal 4 109 4 3" xfId="2244"/>
    <cellStyle name="Normal 4 109 4 3 2" xfId="2968"/>
    <cellStyle name="Normal 4 109 4 3 2 2" xfId="4417"/>
    <cellStyle name="Normal 4 109 4 3 3" xfId="3859"/>
    <cellStyle name="Normal 4 109 4 4" xfId="3302"/>
    <cellStyle name="Normal 4 109 4 4 2" xfId="4700"/>
    <cellStyle name="Normal 4 109 4 5" xfId="2614"/>
    <cellStyle name="Normal 4 109 4 5 2" xfId="4138"/>
    <cellStyle name="Normal 4 109 4 6" xfId="3580"/>
    <cellStyle name="Normal 4 109 5" xfId="1820"/>
    <cellStyle name="Normal 4 109 5 2" xfId="2273"/>
    <cellStyle name="Normal 4 109 5 2 2" xfId="2998"/>
    <cellStyle name="Normal 4 109 5 2 2 2" xfId="4443"/>
    <cellStyle name="Normal 4 109 5 2 3" xfId="3886"/>
    <cellStyle name="Normal 4 109 5 3" xfId="3328"/>
    <cellStyle name="Normal 4 109 5 3 2" xfId="4726"/>
    <cellStyle name="Normal 4 109 5 4" xfId="2641"/>
    <cellStyle name="Normal 4 109 5 4 2" xfId="4165"/>
    <cellStyle name="Normal 4 109 5 5" xfId="3607"/>
    <cellStyle name="Normal 4 109 6" xfId="2121"/>
    <cellStyle name="Normal 4 109 6 2" xfId="2827"/>
    <cellStyle name="Normal 4 109 6 2 2" xfId="4304"/>
    <cellStyle name="Normal 4 109 6 3" xfId="3746"/>
    <cellStyle name="Normal 4 109 7" xfId="3189"/>
    <cellStyle name="Normal 4 109 7 2" xfId="4587"/>
    <cellStyle name="Normal 4 109 8" xfId="2501"/>
    <cellStyle name="Normal 4 109 8 2" xfId="4025"/>
    <cellStyle name="Normal 4 109 9" xfId="3467"/>
    <cellStyle name="Normal 4 11" xfId="1028"/>
    <cellStyle name="Normal 4 110" xfId="1468"/>
    <cellStyle name="Normal 4 111" xfId="1469"/>
    <cellStyle name="Normal 4 12" xfId="1029"/>
    <cellStyle name="Normal 4 13" xfId="1030"/>
    <cellStyle name="Normal 4 14" xfId="1031"/>
    <cellStyle name="Normal 4 15" xfId="1032"/>
    <cellStyle name="Normal 4 16" xfId="1033"/>
    <cellStyle name="Normal 4 17" xfId="1034"/>
    <cellStyle name="Normal 4 18" xfId="1035"/>
    <cellStyle name="Normal 4 19" xfId="1036"/>
    <cellStyle name="Normal 4 2" xfId="1037"/>
    <cellStyle name="Normal 4 2 2" xfId="1470"/>
    <cellStyle name="Normal 4 2 2 2" xfId="1567"/>
    <cellStyle name="Normal 4 2 2 2 2" xfId="1660"/>
    <cellStyle name="Normal 4 2 2 2 2 2" xfId="1956"/>
    <cellStyle name="Normal 4 2 2 2 2 2 2" xfId="2359"/>
    <cellStyle name="Normal 4 2 2 2 2 2 2 2" xfId="3090"/>
    <cellStyle name="Normal 4 2 2 2 2 2 2 2 2" xfId="4525"/>
    <cellStyle name="Normal 4 2 2 2 2 2 2 3" xfId="3968"/>
    <cellStyle name="Normal 4 2 2 2 2 2 3" xfId="3410"/>
    <cellStyle name="Normal 4 2 2 2 2 2 3 2" xfId="4808"/>
    <cellStyle name="Normal 4 2 2 2 2 2 4" xfId="2723"/>
    <cellStyle name="Normal 4 2 2 2 2 2 4 2" xfId="4247"/>
    <cellStyle name="Normal 4 2 2 2 2 2 5" xfId="3689"/>
    <cellStyle name="Normal 4 2 2 2 2 3" xfId="2205"/>
    <cellStyle name="Normal 4 2 2 2 2 3 2" xfId="2922"/>
    <cellStyle name="Normal 4 2 2 2 2 3 2 2" xfId="4386"/>
    <cellStyle name="Normal 4 2 2 2 2 3 3" xfId="3828"/>
    <cellStyle name="Normal 4 2 2 2 2 4" xfId="3271"/>
    <cellStyle name="Normal 4 2 2 2 2 4 2" xfId="4669"/>
    <cellStyle name="Normal 4 2 2 2 2 5" xfId="2583"/>
    <cellStyle name="Normal 4 2 2 2 2 5 2" xfId="4107"/>
    <cellStyle name="Normal 4 2 2 2 2 6" xfId="3549"/>
    <cellStyle name="Normal 4 2 2 2 3" xfId="1869"/>
    <cellStyle name="Normal 4 2 2 2 3 2" xfId="2305"/>
    <cellStyle name="Normal 4 2 2 2 3 2 2" xfId="3029"/>
    <cellStyle name="Normal 4 2 2 2 3 2 2 2" xfId="4471"/>
    <cellStyle name="Normal 4 2 2 2 3 2 3" xfId="3914"/>
    <cellStyle name="Normal 4 2 2 2 3 3" xfId="3356"/>
    <cellStyle name="Normal 4 2 2 2 3 3 2" xfId="4754"/>
    <cellStyle name="Normal 4 2 2 2 3 4" xfId="2669"/>
    <cellStyle name="Normal 4 2 2 2 3 4 2" xfId="4193"/>
    <cellStyle name="Normal 4 2 2 2 3 5" xfId="3635"/>
    <cellStyle name="Normal 4 2 2 2 4" xfId="2151"/>
    <cellStyle name="Normal 4 2 2 2 4 2" xfId="2863"/>
    <cellStyle name="Normal 4 2 2 2 4 2 2" xfId="4332"/>
    <cellStyle name="Normal 4 2 2 2 4 3" xfId="3774"/>
    <cellStyle name="Normal 4 2 2 2 5" xfId="3217"/>
    <cellStyle name="Normal 4 2 2 2 5 2" xfId="4615"/>
    <cellStyle name="Normal 4 2 2 2 6" xfId="2529"/>
    <cellStyle name="Normal 4 2 2 2 6 2" xfId="4053"/>
    <cellStyle name="Normal 4 2 2 2 7" xfId="3495"/>
    <cellStyle name="Normal 4 2 2 3" xfId="1619"/>
    <cellStyle name="Normal 4 2 2 3 2" xfId="1917"/>
    <cellStyle name="Normal 4 2 2 3 2 2" xfId="2332"/>
    <cellStyle name="Normal 4 2 2 3 2 2 2" xfId="3062"/>
    <cellStyle name="Normal 4 2 2 3 2 2 2 2" xfId="4498"/>
    <cellStyle name="Normal 4 2 2 3 2 2 3" xfId="3941"/>
    <cellStyle name="Normal 4 2 2 3 2 3" xfId="3383"/>
    <cellStyle name="Normal 4 2 2 3 2 3 2" xfId="4781"/>
    <cellStyle name="Normal 4 2 2 3 2 4" xfId="2696"/>
    <cellStyle name="Normal 4 2 2 3 2 4 2" xfId="4220"/>
    <cellStyle name="Normal 4 2 2 3 2 5" xfId="3662"/>
    <cellStyle name="Normal 4 2 2 3 3" xfId="2178"/>
    <cellStyle name="Normal 4 2 2 3 3 2" xfId="2894"/>
    <cellStyle name="Normal 4 2 2 3 3 2 2" xfId="4359"/>
    <cellStyle name="Normal 4 2 2 3 3 3" xfId="3801"/>
    <cellStyle name="Normal 4 2 2 3 4" xfId="3244"/>
    <cellStyle name="Normal 4 2 2 3 4 2" xfId="4642"/>
    <cellStyle name="Normal 4 2 2 3 5" xfId="2556"/>
    <cellStyle name="Normal 4 2 2 3 5 2" xfId="4080"/>
    <cellStyle name="Normal 4 2 2 3 6" xfId="3522"/>
    <cellStyle name="Normal 4 2 2 4" xfId="1773"/>
    <cellStyle name="Normal 4 2 2 4 2" xfId="2060"/>
    <cellStyle name="Normal 4 2 2 4 2 2" xfId="2396"/>
    <cellStyle name="Normal 4 2 2 4 2 2 2" xfId="3132"/>
    <cellStyle name="Normal 4 2 2 4 2 2 2 2" xfId="4557"/>
    <cellStyle name="Normal 4 2 2 4 2 2 3" xfId="4000"/>
    <cellStyle name="Normal 4 2 2 4 2 3" xfId="3442"/>
    <cellStyle name="Normal 4 2 2 4 2 3 2" xfId="4840"/>
    <cellStyle name="Normal 4 2 2 4 2 4" xfId="2755"/>
    <cellStyle name="Normal 4 2 2 4 2 4 2" xfId="4279"/>
    <cellStyle name="Normal 4 2 2 4 2 5" xfId="3721"/>
    <cellStyle name="Normal 4 2 2 4 3" xfId="2245"/>
    <cellStyle name="Normal 4 2 2 4 3 2" xfId="2969"/>
    <cellStyle name="Normal 4 2 2 4 3 2 2" xfId="4418"/>
    <cellStyle name="Normal 4 2 2 4 3 3" xfId="3860"/>
    <cellStyle name="Normal 4 2 2 4 4" xfId="3303"/>
    <cellStyle name="Normal 4 2 2 4 4 2" xfId="4701"/>
    <cellStyle name="Normal 4 2 2 4 5" xfId="2615"/>
    <cellStyle name="Normal 4 2 2 4 5 2" xfId="4139"/>
    <cellStyle name="Normal 4 2 2 4 6" xfId="3581"/>
    <cellStyle name="Normal 4 2 2 5" xfId="1821"/>
    <cellStyle name="Normal 4 2 2 5 2" xfId="2274"/>
    <cellStyle name="Normal 4 2 2 5 2 2" xfId="2999"/>
    <cellStyle name="Normal 4 2 2 5 2 2 2" xfId="4444"/>
    <cellStyle name="Normal 4 2 2 5 2 3" xfId="3887"/>
    <cellStyle name="Normal 4 2 2 5 3" xfId="3329"/>
    <cellStyle name="Normal 4 2 2 5 3 2" xfId="4727"/>
    <cellStyle name="Normal 4 2 2 5 4" xfId="2642"/>
    <cellStyle name="Normal 4 2 2 5 4 2" xfId="4166"/>
    <cellStyle name="Normal 4 2 2 5 5" xfId="3608"/>
    <cellStyle name="Normal 4 2 2 6" xfId="2122"/>
    <cellStyle name="Normal 4 2 2 6 2" xfId="2828"/>
    <cellStyle name="Normal 4 2 2 6 2 2" xfId="4305"/>
    <cellStyle name="Normal 4 2 2 6 3" xfId="3747"/>
    <cellStyle name="Normal 4 2 2 7" xfId="3190"/>
    <cellStyle name="Normal 4 2 2 7 2" xfId="4588"/>
    <cellStyle name="Normal 4 2 2 8" xfId="2502"/>
    <cellStyle name="Normal 4 2 2 8 2" xfId="4026"/>
    <cellStyle name="Normal 4 2 2 9" xfId="3468"/>
    <cellStyle name="Normal 4 2 3" xfId="1471"/>
    <cellStyle name="Normal 4 2 4" xfId="1472"/>
    <cellStyle name="Normal 4 20" xfId="1038"/>
    <cellStyle name="Normal 4 21" xfId="1039"/>
    <cellStyle name="Normal 4 22" xfId="1040"/>
    <cellStyle name="Normal 4 23" xfId="1041"/>
    <cellStyle name="Normal 4 24" xfId="1042"/>
    <cellStyle name="Normal 4 25" xfId="1043"/>
    <cellStyle name="Normal 4 26" xfId="1044"/>
    <cellStyle name="Normal 4 27" xfId="1045"/>
    <cellStyle name="Normal 4 28" xfId="1046"/>
    <cellStyle name="Normal 4 29" xfId="1047"/>
    <cellStyle name="Normal 4 3" xfId="1048"/>
    <cellStyle name="Normal 4 30" xfId="1049"/>
    <cellStyle name="Normal 4 31" xfId="1050"/>
    <cellStyle name="Normal 4 32" xfId="1051"/>
    <cellStyle name="Normal 4 33" xfId="1052"/>
    <cellStyle name="Normal 4 34" xfId="1053"/>
    <cellStyle name="Normal 4 35" xfId="1054"/>
    <cellStyle name="Normal 4 36" xfId="1055"/>
    <cellStyle name="Normal 4 37" xfId="1056"/>
    <cellStyle name="Normal 4 38" xfId="1057"/>
    <cellStyle name="Normal 4 39" xfId="1058"/>
    <cellStyle name="Normal 4 4" xfId="1059"/>
    <cellStyle name="Normal 4 40" xfId="1060"/>
    <cellStyle name="Normal 4 41" xfId="1061"/>
    <cellStyle name="Normal 4 42" xfId="1062"/>
    <cellStyle name="Normal 4 43" xfId="1063"/>
    <cellStyle name="Normal 4 44" xfId="1064"/>
    <cellStyle name="Normal 4 45" xfId="1065"/>
    <cellStyle name="Normal 4 46" xfId="1066"/>
    <cellStyle name="Normal 4 47" xfId="1067"/>
    <cellStyle name="Normal 4 48" xfId="1068"/>
    <cellStyle name="Normal 4 49" xfId="1069"/>
    <cellStyle name="Normal 4 5" xfId="1070"/>
    <cellStyle name="Normal 4 50" xfId="1071"/>
    <cellStyle name="Normal 4 51" xfId="1072"/>
    <cellStyle name="Normal 4 52" xfId="1073"/>
    <cellStyle name="Normal 4 53" xfId="1074"/>
    <cellStyle name="Normal 4 54" xfId="1075"/>
    <cellStyle name="Normal 4 55" xfId="1076"/>
    <cellStyle name="Normal 4 56" xfId="1077"/>
    <cellStyle name="Normal 4 57" xfId="1078"/>
    <cellStyle name="Normal 4 58" xfId="1079"/>
    <cellStyle name="Normal 4 59" xfId="1080"/>
    <cellStyle name="Normal 4 6" xfId="1081"/>
    <cellStyle name="Normal 4 60" xfId="1082"/>
    <cellStyle name="Normal 4 61" xfId="1083"/>
    <cellStyle name="Normal 4 62" xfId="1084"/>
    <cellStyle name="Normal 4 63" xfId="1085"/>
    <cellStyle name="Normal 4 64" xfId="1086"/>
    <cellStyle name="Normal 4 65" xfId="1087"/>
    <cellStyle name="Normal 4 66" xfId="1088"/>
    <cellStyle name="Normal 4 67" xfId="1089"/>
    <cellStyle name="Normal 4 68" xfId="1090"/>
    <cellStyle name="Normal 4 69" xfId="1091"/>
    <cellStyle name="Normal 4 7" xfId="1092"/>
    <cellStyle name="Normal 4 70" xfId="1093"/>
    <cellStyle name="Normal 4 71" xfId="1094"/>
    <cellStyle name="Normal 4 72" xfId="1095"/>
    <cellStyle name="Normal 4 73" xfId="1096"/>
    <cellStyle name="Normal 4 74" xfId="1097"/>
    <cellStyle name="Normal 4 75" xfId="1098"/>
    <cellStyle name="Normal 4 76" xfId="1099"/>
    <cellStyle name="Normal 4 77" xfId="1100"/>
    <cellStyle name="Normal 4 78" xfId="1101"/>
    <cellStyle name="Normal 4 79" xfId="1102"/>
    <cellStyle name="Normal 4 8" xfId="1103"/>
    <cellStyle name="Normal 4 80" xfId="1104"/>
    <cellStyle name="Normal 4 81" xfId="1105"/>
    <cellStyle name="Normal 4 82" xfId="1106"/>
    <cellStyle name="Normal 4 83" xfId="1107"/>
    <cellStyle name="Normal 4 84" xfId="1108"/>
    <cellStyle name="Normal 4 85" xfId="1109"/>
    <cellStyle name="Normal 4 86" xfId="1110"/>
    <cellStyle name="Normal 4 87" xfId="1111"/>
    <cellStyle name="Normal 4 88" xfId="1112"/>
    <cellStyle name="Normal 4 89" xfId="1113"/>
    <cellStyle name="Normal 4 9" xfId="1114"/>
    <cellStyle name="Normal 4 90" xfId="1115"/>
    <cellStyle name="Normal 4 91" xfId="1116"/>
    <cellStyle name="Normal 4 92" xfId="1117"/>
    <cellStyle name="Normal 4 93" xfId="1118"/>
    <cellStyle name="Normal 4 94" xfId="1119"/>
    <cellStyle name="Normal 4 95" xfId="1120"/>
    <cellStyle name="Normal 4 96" xfId="1121"/>
    <cellStyle name="Normal 4 97" xfId="1122"/>
    <cellStyle name="Normal 4 98" xfId="1123"/>
    <cellStyle name="Normal 4 99" xfId="1124"/>
    <cellStyle name="Normal 40" xfId="3"/>
    <cellStyle name="Normal 5" xfId="1125"/>
    <cellStyle name="Normal 5 10" xfId="1126"/>
    <cellStyle name="Normal 5 100" xfId="1127"/>
    <cellStyle name="Normal 5 101" xfId="1128"/>
    <cellStyle name="Normal 5 102" xfId="1129"/>
    <cellStyle name="Normal 5 103" xfId="1130"/>
    <cellStyle name="Normal 5 104" xfId="1131"/>
    <cellStyle name="Normal 5 105" xfId="1132"/>
    <cellStyle name="Normal 5 106" xfId="1133"/>
    <cellStyle name="Normal 5 107" xfId="1134"/>
    <cellStyle name="Normal 5 108" xfId="1135"/>
    <cellStyle name="Normal 5 109" xfId="1473"/>
    <cellStyle name="Normal 5 11" xfId="1136"/>
    <cellStyle name="Normal 5 110" xfId="1474"/>
    <cellStyle name="Normal 5 12" xfId="1137"/>
    <cellStyle name="Normal 5 13" xfId="1138"/>
    <cellStyle name="Normal 5 14" xfId="1139"/>
    <cellStyle name="Normal 5 15" xfId="1140"/>
    <cellStyle name="Normal 5 16" xfId="1141"/>
    <cellStyle name="Normal 5 17" xfId="1142"/>
    <cellStyle name="Normal 5 18" xfId="1143"/>
    <cellStyle name="Normal 5 19" xfId="1144"/>
    <cellStyle name="Normal 5 2" xfId="1145"/>
    <cellStyle name="Normal 5 2 2" xfId="1475"/>
    <cellStyle name="Normal 5 2 3" xfId="1476"/>
    <cellStyle name="Normal 5 20" xfId="1146"/>
    <cellStyle name="Normal 5 21" xfId="1147"/>
    <cellStyle name="Normal 5 22" xfId="1148"/>
    <cellStyle name="Normal 5 23" xfId="1149"/>
    <cellStyle name="Normal 5 24" xfId="1150"/>
    <cellStyle name="Normal 5 25" xfId="1151"/>
    <cellStyle name="Normal 5 26" xfId="1152"/>
    <cellStyle name="Normal 5 27" xfId="1153"/>
    <cellStyle name="Normal 5 28" xfId="1154"/>
    <cellStyle name="Normal 5 29" xfId="1155"/>
    <cellStyle name="Normal 5 3" xfId="1156"/>
    <cellStyle name="Normal 5 30" xfId="1157"/>
    <cellStyle name="Normal 5 31" xfId="1158"/>
    <cellStyle name="Normal 5 32" xfId="1159"/>
    <cellStyle name="Normal 5 33" xfId="1160"/>
    <cellStyle name="Normal 5 34" xfId="1161"/>
    <cellStyle name="Normal 5 35" xfId="1162"/>
    <cellStyle name="Normal 5 36" xfId="1163"/>
    <cellStyle name="Normal 5 37" xfId="1164"/>
    <cellStyle name="Normal 5 38" xfId="1165"/>
    <cellStyle name="Normal 5 39" xfId="1166"/>
    <cellStyle name="Normal 5 4" xfId="1167"/>
    <cellStyle name="Normal 5 40" xfId="1168"/>
    <cellStyle name="Normal 5 41" xfId="1169"/>
    <cellStyle name="Normal 5 42" xfId="1170"/>
    <cellStyle name="Normal 5 43" xfId="1171"/>
    <cellStyle name="Normal 5 44" xfId="1172"/>
    <cellStyle name="Normal 5 45" xfId="1173"/>
    <cellStyle name="Normal 5 46" xfId="1174"/>
    <cellStyle name="Normal 5 47" xfId="1175"/>
    <cellStyle name="Normal 5 48" xfId="1176"/>
    <cellStyle name="Normal 5 49" xfId="1177"/>
    <cellStyle name="Normal 5 5" xfId="1178"/>
    <cellStyle name="Normal 5 50" xfId="1179"/>
    <cellStyle name="Normal 5 51" xfId="1180"/>
    <cellStyle name="Normal 5 52" xfId="1181"/>
    <cellStyle name="Normal 5 53" xfId="1182"/>
    <cellStyle name="Normal 5 54" xfId="1183"/>
    <cellStyle name="Normal 5 55" xfId="1184"/>
    <cellStyle name="Normal 5 56" xfId="1185"/>
    <cellStyle name="Normal 5 57" xfId="1186"/>
    <cellStyle name="Normal 5 58" xfId="1187"/>
    <cellStyle name="Normal 5 59" xfId="1188"/>
    <cellStyle name="Normal 5 6" xfId="1189"/>
    <cellStyle name="Normal 5 60" xfId="1190"/>
    <cellStyle name="Normal 5 61" xfId="1191"/>
    <cellStyle name="Normal 5 62" xfId="1192"/>
    <cellStyle name="Normal 5 63" xfId="1193"/>
    <cellStyle name="Normal 5 64" xfId="1194"/>
    <cellStyle name="Normal 5 65" xfId="1195"/>
    <cellStyle name="Normal 5 66" xfId="1196"/>
    <cellStyle name="Normal 5 67" xfId="1197"/>
    <cellStyle name="Normal 5 68" xfId="1198"/>
    <cellStyle name="Normal 5 69" xfId="1199"/>
    <cellStyle name="Normal 5 7" xfId="1200"/>
    <cellStyle name="Normal 5 70" xfId="1201"/>
    <cellStyle name="Normal 5 71" xfId="1202"/>
    <cellStyle name="Normal 5 72" xfId="1203"/>
    <cellStyle name="Normal 5 73" xfId="1204"/>
    <cellStyle name="Normal 5 74" xfId="1205"/>
    <cellStyle name="Normal 5 75" xfId="1206"/>
    <cellStyle name="Normal 5 76" xfId="1207"/>
    <cellStyle name="Normal 5 77" xfId="1208"/>
    <cellStyle name="Normal 5 78" xfId="1209"/>
    <cellStyle name="Normal 5 79" xfId="1210"/>
    <cellStyle name="Normal 5 8" xfId="1211"/>
    <cellStyle name="Normal 5 80" xfId="1212"/>
    <cellStyle name="Normal 5 81" xfId="1213"/>
    <cellStyle name="Normal 5 82" xfId="1214"/>
    <cellStyle name="Normal 5 83" xfId="1215"/>
    <cellStyle name="Normal 5 84" xfId="1216"/>
    <cellStyle name="Normal 5 85" xfId="1217"/>
    <cellStyle name="Normal 5 86" xfId="1218"/>
    <cellStyle name="Normal 5 87" xfId="1219"/>
    <cellStyle name="Normal 5 88" xfId="1220"/>
    <cellStyle name="Normal 5 89" xfId="1221"/>
    <cellStyle name="Normal 5 9" xfId="1222"/>
    <cellStyle name="Normal 5 90" xfId="1223"/>
    <cellStyle name="Normal 5 91" xfId="1224"/>
    <cellStyle name="Normal 5 92" xfId="1225"/>
    <cellStyle name="Normal 5 93" xfId="1226"/>
    <cellStyle name="Normal 5 94" xfId="1227"/>
    <cellStyle name="Normal 5 95" xfId="1228"/>
    <cellStyle name="Normal 5 96" xfId="1229"/>
    <cellStyle name="Normal 5 97" xfId="1230"/>
    <cellStyle name="Normal 5 98" xfId="1231"/>
    <cellStyle name="Normal 5 99" xfId="1232"/>
    <cellStyle name="Normal 6" xfId="1233"/>
    <cellStyle name="Normal 6 10" xfId="1234"/>
    <cellStyle name="Normal 6 100" xfId="1235"/>
    <cellStyle name="Normal 6 101" xfId="1236"/>
    <cellStyle name="Normal 6 102" xfId="1237"/>
    <cellStyle name="Normal 6 103" xfId="1238"/>
    <cellStyle name="Normal 6 104" xfId="1239"/>
    <cellStyle name="Normal 6 105" xfId="1240"/>
    <cellStyle name="Normal 6 106" xfId="1241"/>
    <cellStyle name="Normal 6 107" xfId="1242"/>
    <cellStyle name="Normal 6 108" xfId="1243"/>
    <cellStyle name="Normal 6 109" xfId="1477"/>
    <cellStyle name="Normal 6 11" xfId="1244"/>
    <cellStyle name="Normal 6 110" xfId="1478"/>
    <cellStyle name="Normal 6 12" xfId="1245"/>
    <cellStyle name="Normal 6 13" xfId="1246"/>
    <cellStyle name="Normal 6 14" xfId="1247"/>
    <cellStyle name="Normal 6 15" xfId="1248"/>
    <cellStyle name="Normal 6 16" xfId="1249"/>
    <cellStyle name="Normal 6 17" xfId="1250"/>
    <cellStyle name="Normal 6 18" xfId="1251"/>
    <cellStyle name="Normal 6 19" xfId="1252"/>
    <cellStyle name="Normal 6 2" xfId="1253"/>
    <cellStyle name="Normal 6 2 2" xfId="1342"/>
    <cellStyle name="Normal 6 2 2 2" xfId="1545"/>
    <cellStyle name="Normal 6 2 2 2 2" xfId="1647"/>
    <cellStyle name="Normal 6 2 2 2 2 2" xfId="1943"/>
    <cellStyle name="Normal 6 2 2 2 2 2 2" xfId="2348"/>
    <cellStyle name="Normal 6 2 2 2 2 2 2 2" xfId="3079"/>
    <cellStyle name="Normal 6 2 2 2 2 2 2 2 2" xfId="4514"/>
    <cellStyle name="Normal 6 2 2 2 2 2 2 3" xfId="3957"/>
    <cellStyle name="Normal 6 2 2 2 2 2 3" xfId="3399"/>
    <cellStyle name="Normal 6 2 2 2 2 2 3 2" xfId="4797"/>
    <cellStyle name="Normal 6 2 2 2 2 2 4" xfId="2712"/>
    <cellStyle name="Normal 6 2 2 2 2 2 4 2" xfId="4236"/>
    <cellStyle name="Normal 6 2 2 2 2 2 5" xfId="3678"/>
    <cellStyle name="Normal 6 2 2 2 2 3" xfId="2194"/>
    <cellStyle name="Normal 6 2 2 2 2 3 2" xfId="2911"/>
    <cellStyle name="Normal 6 2 2 2 2 3 2 2" xfId="4375"/>
    <cellStyle name="Normal 6 2 2 2 2 3 3" xfId="3817"/>
    <cellStyle name="Normal 6 2 2 2 2 4" xfId="3260"/>
    <cellStyle name="Normal 6 2 2 2 2 4 2" xfId="4658"/>
    <cellStyle name="Normal 6 2 2 2 2 5" xfId="2572"/>
    <cellStyle name="Normal 6 2 2 2 2 5 2" xfId="4096"/>
    <cellStyle name="Normal 6 2 2 2 2 6" xfId="3538"/>
    <cellStyle name="Normal 6 2 2 2 3" xfId="1847"/>
    <cellStyle name="Normal 6 2 2 2 3 2" xfId="2290"/>
    <cellStyle name="Normal 6 2 2 2 3 2 2" xfId="3016"/>
    <cellStyle name="Normal 6 2 2 2 3 2 2 2" xfId="4460"/>
    <cellStyle name="Normal 6 2 2 2 3 2 3" xfId="3903"/>
    <cellStyle name="Normal 6 2 2 2 3 3" xfId="3345"/>
    <cellStyle name="Normal 6 2 2 2 3 3 2" xfId="4743"/>
    <cellStyle name="Normal 6 2 2 2 3 4" xfId="2658"/>
    <cellStyle name="Normal 6 2 2 2 3 4 2" xfId="4182"/>
    <cellStyle name="Normal 6 2 2 2 3 5" xfId="3624"/>
    <cellStyle name="Normal 6 2 2 2 4" xfId="2138"/>
    <cellStyle name="Normal 6 2 2 2 4 2" xfId="2851"/>
    <cellStyle name="Normal 6 2 2 2 4 2 2" xfId="4321"/>
    <cellStyle name="Normal 6 2 2 2 4 3" xfId="3763"/>
    <cellStyle name="Normal 6 2 2 2 5" xfId="3206"/>
    <cellStyle name="Normal 6 2 2 2 5 2" xfId="4604"/>
    <cellStyle name="Normal 6 2 2 2 6" xfId="2518"/>
    <cellStyle name="Normal 6 2 2 2 6 2" xfId="4042"/>
    <cellStyle name="Normal 6 2 2 2 7" xfId="3484"/>
    <cellStyle name="Normal 6 2 2 3" xfId="1606"/>
    <cellStyle name="Normal 6 2 2 3 2" xfId="1904"/>
    <cellStyle name="Normal 6 2 2 3 2 2" xfId="2321"/>
    <cellStyle name="Normal 6 2 2 3 2 2 2" xfId="3051"/>
    <cellStyle name="Normal 6 2 2 3 2 2 2 2" xfId="4487"/>
    <cellStyle name="Normal 6 2 2 3 2 2 3" xfId="3930"/>
    <cellStyle name="Normal 6 2 2 3 2 3" xfId="3372"/>
    <cellStyle name="Normal 6 2 2 3 2 3 2" xfId="4770"/>
    <cellStyle name="Normal 6 2 2 3 2 4" xfId="2685"/>
    <cellStyle name="Normal 6 2 2 3 2 4 2" xfId="4209"/>
    <cellStyle name="Normal 6 2 2 3 2 5" xfId="3651"/>
    <cellStyle name="Normal 6 2 2 3 3" xfId="2167"/>
    <cellStyle name="Normal 6 2 2 3 3 2" xfId="2883"/>
    <cellStyle name="Normal 6 2 2 3 3 2 2" xfId="4348"/>
    <cellStyle name="Normal 6 2 2 3 3 3" xfId="3790"/>
    <cellStyle name="Normal 6 2 2 3 4" xfId="3233"/>
    <cellStyle name="Normal 6 2 2 3 4 2" xfId="4631"/>
    <cellStyle name="Normal 6 2 2 3 5" xfId="2545"/>
    <cellStyle name="Normal 6 2 2 3 5 2" xfId="4069"/>
    <cellStyle name="Normal 6 2 2 3 6" xfId="3511"/>
    <cellStyle name="Normal 6 2 2 4" xfId="1774"/>
    <cellStyle name="Normal 6 2 2 4 2" xfId="2061"/>
    <cellStyle name="Normal 6 2 2 4 2 2" xfId="2397"/>
    <cellStyle name="Normal 6 2 2 4 2 2 2" xfId="3133"/>
    <cellStyle name="Normal 6 2 2 4 2 2 2 2" xfId="4558"/>
    <cellStyle name="Normal 6 2 2 4 2 2 3" xfId="4001"/>
    <cellStyle name="Normal 6 2 2 4 2 3" xfId="3443"/>
    <cellStyle name="Normal 6 2 2 4 2 3 2" xfId="4841"/>
    <cellStyle name="Normal 6 2 2 4 2 4" xfId="2756"/>
    <cellStyle name="Normal 6 2 2 4 2 4 2" xfId="4280"/>
    <cellStyle name="Normal 6 2 2 4 2 5" xfId="3722"/>
    <cellStyle name="Normal 6 2 2 4 3" xfId="2246"/>
    <cellStyle name="Normal 6 2 2 4 3 2" xfId="2970"/>
    <cellStyle name="Normal 6 2 2 4 3 2 2" xfId="4419"/>
    <cellStyle name="Normal 6 2 2 4 3 3" xfId="3861"/>
    <cellStyle name="Normal 6 2 2 4 4" xfId="3304"/>
    <cellStyle name="Normal 6 2 2 4 4 2" xfId="4702"/>
    <cellStyle name="Normal 6 2 2 4 5" xfId="2616"/>
    <cellStyle name="Normal 6 2 2 4 5 2" xfId="4140"/>
    <cellStyle name="Normal 6 2 2 4 6" xfId="3582"/>
    <cellStyle name="Normal 6 2 2 5" xfId="1808"/>
    <cellStyle name="Normal 6 2 2 5 2" xfId="2261"/>
    <cellStyle name="Normal 6 2 2 5 2 2" xfId="2988"/>
    <cellStyle name="Normal 6 2 2 5 2 2 2" xfId="4433"/>
    <cellStyle name="Normal 6 2 2 5 2 3" xfId="3876"/>
    <cellStyle name="Normal 6 2 2 5 3" xfId="3318"/>
    <cellStyle name="Normal 6 2 2 5 3 2" xfId="4716"/>
    <cellStyle name="Normal 6 2 2 5 4" xfId="2631"/>
    <cellStyle name="Normal 6 2 2 5 4 2" xfId="4155"/>
    <cellStyle name="Normal 6 2 2 5 5" xfId="3597"/>
    <cellStyle name="Normal 6 2 2 6" xfId="2090"/>
    <cellStyle name="Normal 6 2 2 6 2" xfId="2810"/>
    <cellStyle name="Normal 6 2 2 6 2 2" xfId="4294"/>
    <cellStyle name="Normal 6 2 2 6 3" xfId="3736"/>
    <cellStyle name="Normal 6 2 2 7" xfId="3179"/>
    <cellStyle name="Normal 6 2 2 7 2" xfId="4577"/>
    <cellStyle name="Normal 6 2 2 8" xfId="2491"/>
    <cellStyle name="Normal 6 2 2 8 2" xfId="4015"/>
    <cellStyle name="Normal 6 2 2 9" xfId="3457"/>
    <cellStyle name="Normal 6 2 3" xfId="1479"/>
    <cellStyle name="Normal 6 20" xfId="1254"/>
    <cellStyle name="Normal 6 21" xfId="1255"/>
    <cellStyle name="Normal 6 22" xfId="1256"/>
    <cellStyle name="Normal 6 23" xfId="1257"/>
    <cellStyle name="Normal 6 24" xfId="1258"/>
    <cellStyle name="Normal 6 25" xfId="1259"/>
    <cellStyle name="Normal 6 26" xfId="1260"/>
    <cellStyle name="Normal 6 27" xfId="1261"/>
    <cellStyle name="Normal 6 28" xfId="1262"/>
    <cellStyle name="Normal 6 29" xfId="1263"/>
    <cellStyle name="Normal 6 3" xfId="1264"/>
    <cellStyle name="Normal 6 30" xfId="1265"/>
    <cellStyle name="Normal 6 31" xfId="1266"/>
    <cellStyle name="Normal 6 32" xfId="1267"/>
    <cellStyle name="Normal 6 33" xfId="1268"/>
    <cellStyle name="Normal 6 34" xfId="1269"/>
    <cellStyle name="Normal 6 35" xfId="1270"/>
    <cellStyle name="Normal 6 36" xfId="1271"/>
    <cellStyle name="Normal 6 37" xfId="1272"/>
    <cellStyle name="Normal 6 38" xfId="1273"/>
    <cellStyle name="Normal 6 39" xfId="1274"/>
    <cellStyle name="Normal 6 4" xfId="1275"/>
    <cellStyle name="Normal 6 40" xfId="1276"/>
    <cellStyle name="Normal 6 41" xfId="1277"/>
    <cellStyle name="Normal 6 42" xfId="1278"/>
    <cellStyle name="Normal 6 43" xfId="1279"/>
    <cellStyle name="Normal 6 44" xfId="1280"/>
    <cellStyle name="Normal 6 45" xfId="1281"/>
    <cellStyle name="Normal 6 46" xfId="1282"/>
    <cellStyle name="Normal 6 47" xfId="1283"/>
    <cellStyle name="Normal 6 48" xfId="1284"/>
    <cellStyle name="Normal 6 49" xfId="1285"/>
    <cellStyle name="Normal 6 5" xfId="1286"/>
    <cellStyle name="Normal 6 50" xfId="1287"/>
    <cellStyle name="Normal 6 51" xfId="1288"/>
    <cellStyle name="Normal 6 52" xfId="1289"/>
    <cellStyle name="Normal 6 53" xfId="1290"/>
    <cellStyle name="Normal 6 54" xfId="1291"/>
    <cellStyle name="Normal 6 55" xfId="1292"/>
    <cellStyle name="Normal 6 56" xfId="1293"/>
    <cellStyle name="Normal 6 57" xfId="1294"/>
    <cellStyle name="Normal 6 58" xfId="1295"/>
    <cellStyle name="Normal 6 59" xfId="1296"/>
    <cellStyle name="Normal 6 6" xfId="1297"/>
    <cellStyle name="Normal 6 60" xfId="1298"/>
    <cellStyle name="Normal 6 61" xfId="1299"/>
    <cellStyle name="Normal 6 62" xfId="1300"/>
    <cellStyle name="Normal 6 63" xfId="1301"/>
    <cellStyle name="Normal 6 64" xfId="1302"/>
    <cellStyle name="Normal 6 65" xfId="1303"/>
    <cellStyle name="Normal 6 66" xfId="1304"/>
    <cellStyle name="Normal 6 67" xfId="1305"/>
    <cellStyle name="Normal 6 68" xfId="1306"/>
    <cellStyle name="Normal 6 69" xfId="1307"/>
    <cellStyle name="Normal 6 7" xfId="1308"/>
    <cellStyle name="Normal 6 70" xfId="1309"/>
    <cellStyle name="Normal 6 71" xfId="1310"/>
    <cellStyle name="Normal 6 72" xfId="1311"/>
    <cellStyle name="Normal 6 73" xfId="1312"/>
    <cellStyle name="Normal 6 74" xfId="1313"/>
    <cellStyle name="Normal 6 75" xfId="1314"/>
    <cellStyle name="Normal 6 76" xfId="1315"/>
    <cellStyle name="Normal 6 77" xfId="1316"/>
    <cellStyle name="Normal 6 78" xfId="1317"/>
    <cellStyle name="Normal 6 79" xfId="1318"/>
    <cellStyle name="Normal 6 8" xfId="1319"/>
    <cellStyle name="Normal 6 80" xfId="1320"/>
    <cellStyle name="Normal 6 81" xfId="1321"/>
    <cellStyle name="Normal 6 82" xfId="1322"/>
    <cellStyle name="Normal 6 83" xfId="1323"/>
    <cellStyle name="Normal 6 84" xfId="1324"/>
    <cellStyle name="Normal 6 85" xfId="1325"/>
    <cellStyle name="Normal 6 86" xfId="1326"/>
    <cellStyle name="Normal 6 87" xfId="1327"/>
    <cellStyle name="Normal 6 88" xfId="1328"/>
    <cellStyle name="Normal 6 89" xfId="1329"/>
    <cellStyle name="Normal 6 9" xfId="1330"/>
    <cellStyle name="Normal 6 90" xfId="1331"/>
    <cellStyle name="Normal 6 91" xfId="1332"/>
    <cellStyle name="Normal 6 92" xfId="1333"/>
    <cellStyle name="Normal 6 93" xfId="1334"/>
    <cellStyle name="Normal 6 94" xfId="1335"/>
    <cellStyle name="Normal 6 95" xfId="1336"/>
    <cellStyle name="Normal 6 96" xfId="1337"/>
    <cellStyle name="Normal 6 97" xfId="1338"/>
    <cellStyle name="Normal 6 98" xfId="1339"/>
    <cellStyle name="Normal 6 99" xfId="1340"/>
    <cellStyle name="Normal 7" xfId="1341"/>
    <cellStyle name="Normal 7 10" xfId="3178"/>
    <cellStyle name="Normal 7 10 2" xfId="4576"/>
    <cellStyle name="Normal 7 11" xfId="2490"/>
    <cellStyle name="Normal 7 11 2" xfId="4014"/>
    <cellStyle name="Normal 7 12" xfId="3456"/>
    <cellStyle name="Normal 7 2" xfId="1480"/>
    <cellStyle name="Normal 7 3" xfId="1481"/>
    <cellStyle name="Normal 7 3 2" xfId="1568"/>
    <cellStyle name="Normal 7 3 2 2" xfId="1661"/>
    <cellStyle name="Normal 7 3 2 2 2" xfId="1957"/>
    <cellStyle name="Normal 7 3 2 2 2 2" xfId="2360"/>
    <cellStyle name="Normal 7 3 2 2 2 2 2" xfId="3091"/>
    <cellStyle name="Normal 7 3 2 2 2 2 2 2" xfId="4526"/>
    <cellStyle name="Normal 7 3 2 2 2 2 3" xfId="3969"/>
    <cellStyle name="Normal 7 3 2 2 2 3" xfId="3411"/>
    <cellStyle name="Normal 7 3 2 2 2 3 2" xfId="4809"/>
    <cellStyle name="Normal 7 3 2 2 2 4" xfId="2724"/>
    <cellStyle name="Normal 7 3 2 2 2 4 2" xfId="4248"/>
    <cellStyle name="Normal 7 3 2 2 2 5" xfId="3690"/>
    <cellStyle name="Normal 7 3 2 2 3" xfId="2206"/>
    <cellStyle name="Normal 7 3 2 2 3 2" xfId="2923"/>
    <cellStyle name="Normal 7 3 2 2 3 2 2" xfId="4387"/>
    <cellStyle name="Normal 7 3 2 2 3 3" xfId="3829"/>
    <cellStyle name="Normal 7 3 2 2 4" xfId="3272"/>
    <cellStyle name="Normal 7 3 2 2 4 2" xfId="4670"/>
    <cellStyle name="Normal 7 3 2 2 5" xfId="2584"/>
    <cellStyle name="Normal 7 3 2 2 5 2" xfId="4108"/>
    <cellStyle name="Normal 7 3 2 2 6" xfId="3550"/>
    <cellStyle name="Normal 7 3 2 3" xfId="1870"/>
    <cellStyle name="Normal 7 3 2 3 2" xfId="2306"/>
    <cellStyle name="Normal 7 3 2 3 2 2" xfId="3030"/>
    <cellStyle name="Normal 7 3 2 3 2 2 2" xfId="4472"/>
    <cellStyle name="Normal 7 3 2 3 2 3" xfId="3915"/>
    <cellStyle name="Normal 7 3 2 3 3" xfId="3357"/>
    <cellStyle name="Normal 7 3 2 3 3 2" xfId="4755"/>
    <cellStyle name="Normal 7 3 2 3 4" xfId="2670"/>
    <cellStyle name="Normal 7 3 2 3 4 2" xfId="4194"/>
    <cellStyle name="Normal 7 3 2 3 5" xfId="3636"/>
    <cellStyle name="Normal 7 3 2 4" xfId="2152"/>
    <cellStyle name="Normal 7 3 2 4 2" xfId="2864"/>
    <cellStyle name="Normal 7 3 2 4 2 2" xfId="4333"/>
    <cellStyle name="Normal 7 3 2 4 3" xfId="3775"/>
    <cellStyle name="Normal 7 3 2 5" xfId="3218"/>
    <cellStyle name="Normal 7 3 2 5 2" xfId="4616"/>
    <cellStyle name="Normal 7 3 2 6" xfId="2530"/>
    <cellStyle name="Normal 7 3 2 6 2" xfId="4054"/>
    <cellStyle name="Normal 7 3 2 7" xfId="3496"/>
    <cellStyle name="Normal 7 3 3" xfId="1620"/>
    <cellStyle name="Normal 7 3 3 2" xfId="1918"/>
    <cellStyle name="Normal 7 3 3 2 2" xfId="2333"/>
    <cellStyle name="Normal 7 3 3 2 2 2" xfId="3063"/>
    <cellStyle name="Normal 7 3 3 2 2 2 2" xfId="4499"/>
    <cellStyle name="Normal 7 3 3 2 2 3" xfId="3942"/>
    <cellStyle name="Normal 7 3 3 2 3" xfId="3384"/>
    <cellStyle name="Normal 7 3 3 2 3 2" xfId="4782"/>
    <cellStyle name="Normal 7 3 3 2 4" xfId="2697"/>
    <cellStyle name="Normal 7 3 3 2 4 2" xfId="4221"/>
    <cellStyle name="Normal 7 3 3 2 5" xfId="3663"/>
    <cellStyle name="Normal 7 3 3 3" xfId="2179"/>
    <cellStyle name="Normal 7 3 3 3 2" xfId="2895"/>
    <cellStyle name="Normal 7 3 3 3 2 2" xfId="4360"/>
    <cellStyle name="Normal 7 3 3 3 3" xfId="3802"/>
    <cellStyle name="Normal 7 3 3 4" xfId="3245"/>
    <cellStyle name="Normal 7 3 3 4 2" xfId="4643"/>
    <cellStyle name="Normal 7 3 3 5" xfId="2557"/>
    <cellStyle name="Normal 7 3 3 5 2" xfId="4081"/>
    <cellStyle name="Normal 7 3 3 6" xfId="3523"/>
    <cellStyle name="Normal 7 3 4" xfId="1776"/>
    <cellStyle name="Normal 7 3 4 2" xfId="2063"/>
    <cellStyle name="Normal 7 3 4 2 2" xfId="2399"/>
    <cellStyle name="Normal 7 3 4 2 2 2" xfId="3135"/>
    <cellStyle name="Normal 7 3 4 2 2 2 2" xfId="4560"/>
    <cellStyle name="Normal 7 3 4 2 2 3" xfId="4003"/>
    <cellStyle name="Normal 7 3 4 2 3" xfId="3445"/>
    <cellStyle name="Normal 7 3 4 2 3 2" xfId="4843"/>
    <cellStyle name="Normal 7 3 4 2 4" xfId="2758"/>
    <cellStyle name="Normal 7 3 4 2 4 2" xfId="4282"/>
    <cellStyle name="Normal 7 3 4 2 5" xfId="3724"/>
    <cellStyle name="Normal 7 3 4 3" xfId="2248"/>
    <cellStyle name="Normal 7 3 4 3 2" xfId="2972"/>
    <cellStyle name="Normal 7 3 4 3 2 2" xfId="4421"/>
    <cellStyle name="Normal 7 3 4 3 3" xfId="3863"/>
    <cellStyle name="Normal 7 3 4 4" xfId="3306"/>
    <cellStyle name="Normal 7 3 4 4 2" xfId="4704"/>
    <cellStyle name="Normal 7 3 4 5" xfId="2618"/>
    <cellStyle name="Normal 7 3 4 5 2" xfId="4142"/>
    <cellStyle name="Normal 7 3 4 6" xfId="3584"/>
    <cellStyle name="Normal 7 3 5" xfId="1822"/>
    <cellStyle name="Normal 7 3 5 2" xfId="2275"/>
    <cellStyle name="Normal 7 3 5 2 2" xfId="3000"/>
    <cellStyle name="Normal 7 3 5 2 2 2" xfId="4445"/>
    <cellStyle name="Normal 7 3 5 2 3" xfId="3888"/>
    <cellStyle name="Normal 7 3 5 3" xfId="3330"/>
    <cellStyle name="Normal 7 3 5 3 2" xfId="4728"/>
    <cellStyle name="Normal 7 3 5 4" xfId="2643"/>
    <cellStyle name="Normal 7 3 5 4 2" xfId="4167"/>
    <cellStyle name="Normal 7 3 5 5" xfId="3609"/>
    <cellStyle name="Normal 7 3 6" xfId="2123"/>
    <cellStyle name="Normal 7 3 6 2" xfId="2829"/>
    <cellStyle name="Normal 7 3 6 2 2" xfId="4306"/>
    <cellStyle name="Normal 7 3 6 3" xfId="3748"/>
    <cellStyle name="Normal 7 3 7" xfId="3191"/>
    <cellStyle name="Normal 7 3 7 2" xfId="4589"/>
    <cellStyle name="Normal 7 3 8" xfId="2503"/>
    <cellStyle name="Normal 7 3 8 2" xfId="4027"/>
    <cellStyle name="Normal 7 3 9" xfId="3469"/>
    <cellStyle name="Normal 7 4" xfId="1482"/>
    <cellStyle name="Normal 7 5" xfId="1544"/>
    <cellStyle name="Normal 7 5 2" xfId="1646"/>
    <cellStyle name="Normal 7 5 2 2" xfId="1942"/>
    <cellStyle name="Normal 7 5 2 2 2" xfId="2347"/>
    <cellStyle name="Normal 7 5 2 2 2 2" xfId="3078"/>
    <cellStyle name="Normal 7 5 2 2 2 2 2" xfId="4513"/>
    <cellStyle name="Normal 7 5 2 2 2 3" xfId="3956"/>
    <cellStyle name="Normal 7 5 2 2 3" xfId="3398"/>
    <cellStyle name="Normal 7 5 2 2 3 2" xfId="4796"/>
    <cellStyle name="Normal 7 5 2 2 4" xfId="2711"/>
    <cellStyle name="Normal 7 5 2 2 4 2" xfId="4235"/>
    <cellStyle name="Normal 7 5 2 2 5" xfId="3677"/>
    <cellStyle name="Normal 7 5 2 3" xfId="2193"/>
    <cellStyle name="Normal 7 5 2 3 2" xfId="2910"/>
    <cellStyle name="Normal 7 5 2 3 2 2" xfId="4374"/>
    <cellStyle name="Normal 7 5 2 3 3" xfId="3816"/>
    <cellStyle name="Normal 7 5 2 4" xfId="3259"/>
    <cellStyle name="Normal 7 5 2 4 2" xfId="4657"/>
    <cellStyle name="Normal 7 5 2 5" xfId="2571"/>
    <cellStyle name="Normal 7 5 2 5 2" xfId="4095"/>
    <cellStyle name="Normal 7 5 2 6" xfId="3537"/>
    <cellStyle name="Normal 7 5 3" xfId="1846"/>
    <cellStyle name="Normal 7 5 3 2" xfId="2289"/>
    <cellStyle name="Normal 7 5 3 2 2" xfId="3015"/>
    <cellStyle name="Normal 7 5 3 2 2 2" xfId="4459"/>
    <cellStyle name="Normal 7 5 3 2 3" xfId="3902"/>
    <cellStyle name="Normal 7 5 3 3" xfId="3344"/>
    <cellStyle name="Normal 7 5 3 3 2" xfId="4742"/>
    <cellStyle name="Normal 7 5 3 4" xfId="2657"/>
    <cellStyle name="Normal 7 5 3 4 2" xfId="4181"/>
    <cellStyle name="Normal 7 5 3 5" xfId="3623"/>
    <cellStyle name="Normal 7 5 4" xfId="2137"/>
    <cellStyle name="Normal 7 5 4 2" xfId="2850"/>
    <cellStyle name="Normal 7 5 4 2 2" xfId="4320"/>
    <cellStyle name="Normal 7 5 4 3" xfId="3762"/>
    <cellStyle name="Normal 7 5 5" xfId="3205"/>
    <cellStyle name="Normal 7 5 5 2" xfId="4603"/>
    <cellStyle name="Normal 7 5 6" xfId="2517"/>
    <cellStyle name="Normal 7 5 6 2" xfId="4041"/>
    <cellStyle name="Normal 7 5 7" xfId="3483"/>
    <cellStyle name="Normal 7 6" xfId="1605"/>
    <cellStyle name="Normal 7 6 2" xfId="1903"/>
    <cellStyle name="Normal 7 6 2 2" xfId="2320"/>
    <cellStyle name="Normal 7 6 2 2 2" xfId="3050"/>
    <cellStyle name="Normal 7 6 2 2 2 2" xfId="4486"/>
    <cellStyle name="Normal 7 6 2 2 3" xfId="3929"/>
    <cellStyle name="Normal 7 6 2 3" xfId="3371"/>
    <cellStyle name="Normal 7 6 2 3 2" xfId="4769"/>
    <cellStyle name="Normal 7 6 2 4" xfId="2684"/>
    <cellStyle name="Normal 7 6 2 4 2" xfId="4208"/>
    <cellStyle name="Normal 7 6 2 5" xfId="3650"/>
    <cellStyle name="Normal 7 6 3" xfId="2166"/>
    <cellStyle name="Normal 7 6 3 2" xfId="2882"/>
    <cellStyle name="Normal 7 6 3 2 2" xfId="4347"/>
    <cellStyle name="Normal 7 6 3 3" xfId="3789"/>
    <cellStyle name="Normal 7 6 4" xfId="3232"/>
    <cellStyle name="Normal 7 6 4 2" xfId="4630"/>
    <cellStyle name="Normal 7 6 5" xfId="2544"/>
    <cellStyle name="Normal 7 6 5 2" xfId="4068"/>
    <cellStyle name="Normal 7 6 6" xfId="3510"/>
    <cellStyle name="Normal 7 7" xfId="1775"/>
    <cellStyle name="Normal 7 7 2" xfId="2062"/>
    <cellStyle name="Normal 7 7 2 2" xfId="2398"/>
    <cellStyle name="Normal 7 7 2 2 2" xfId="3134"/>
    <cellStyle name="Normal 7 7 2 2 2 2" xfId="4559"/>
    <cellStyle name="Normal 7 7 2 2 3" xfId="4002"/>
    <cellStyle name="Normal 7 7 2 3" xfId="3444"/>
    <cellStyle name="Normal 7 7 2 3 2" xfId="4842"/>
    <cellStyle name="Normal 7 7 2 4" xfId="2757"/>
    <cellStyle name="Normal 7 7 2 4 2" xfId="4281"/>
    <cellStyle name="Normal 7 7 2 5" xfId="3723"/>
    <cellStyle name="Normal 7 7 3" xfId="2247"/>
    <cellStyle name="Normal 7 7 3 2" xfId="2971"/>
    <cellStyle name="Normal 7 7 3 2 2" xfId="4420"/>
    <cellStyle name="Normal 7 7 3 3" xfId="3862"/>
    <cellStyle name="Normal 7 7 4" xfId="3305"/>
    <cellStyle name="Normal 7 7 4 2" xfId="4703"/>
    <cellStyle name="Normal 7 7 5" xfId="2617"/>
    <cellStyle name="Normal 7 7 5 2" xfId="4141"/>
    <cellStyle name="Normal 7 7 6" xfId="3583"/>
    <cellStyle name="Normal 7 8" xfId="1807"/>
    <cellStyle name="Normal 7 8 2" xfId="2260"/>
    <cellStyle name="Normal 7 8 2 2" xfId="2987"/>
    <cellStyle name="Normal 7 8 2 2 2" xfId="4432"/>
    <cellStyle name="Normal 7 8 2 3" xfId="3875"/>
    <cellStyle name="Normal 7 8 3" xfId="3317"/>
    <cellStyle name="Normal 7 8 3 2" xfId="4715"/>
    <cellStyle name="Normal 7 8 4" xfId="2630"/>
    <cellStyle name="Normal 7 8 4 2" xfId="4154"/>
    <cellStyle name="Normal 7 8 5" xfId="3596"/>
    <cellStyle name="Normal 7 9" xfId="2089"/>
    <cellStyle name="Normal 7 9 2" xfId="2809"/>
    <cellStyle name="Normal 7 9 2 2" xfId="4293"/>
    <cellStyle name="Normal 7 9 3" xfId="3735"/>
    <cellStyle name="Normal 8" xfId="1483"/>
    <cellStyle name="Normal 8 2" xfId="1484"/>
    <cellStyle name="Normal 8 2 2" xfId="1485"/>
    <cellStyle name="Normal 8 2 2 2" xfId="1569"/>
    <cellStyle name="Normal 8 2 2 2 2" xfId="1662"/>
    <cellStyle name="Normal 8 2 2 2 2 2" xfId="1958"/>
    <cellStyle name="Normal 8 2 2 2 2 2 2" xfId="2361"/>
    <cellStyle name="Normal 8 2 2 2 2 2 2 2" xfId="3092"/>
    <cellStyle name="Normal 8 2 2 2 2 2 2 2 2" xfId="4527"/>
    <cellStyle name="Normal 8 2 2 2 2 2 2 3" xfId="3970"/>
    <cellStyle name="Normal 8 2 2 2 2 2 3" xfId="3412"/>
    <cellStyle name="Normal 8 2 2 2 2 2 3 2" xfId="4810"/>
    <cellStyle name="Normal 8 2 2 2 2 2 4" xfId="2725"/>
    <cellStyle name="Normal 8 2 2 2 2 2 4 2" xfId="4249"/>
    <cellStyle name="Normal 8 2 2 2 2 2 5" xfId="3691"/>
    <cellStyle name="Normal 8 2 2 2 2 3" xfId="2207"/>
    <cellStyle name="Normal 8 2 2 2 2 3 2" xfId="2924"/>
    <cellStyle name="Normal 8 2 2 2 2 3 2 2" xfId="4388"/>
    <cellStyle name="Normal 8 2 2 2 2 3 3" xfId="3830"/>
    <cellStyle name="Normal 8 2 2 2 2 4" xfId="3273"/>
    <cellStyle name="Normal 8 2 2 2 2 4 2" xfId="4671"/>
    <cellStyle name="Normal 8 2 2 2 2 5" xfId="2585"/>
    <cellStyle name="Normal 8 2 2 2 2 5 2" xfId="4109"/>
    <cellStyle name="Normal 8 2 2 2 2 6" xfId="3551"/>
    <cellStyle name="Normal 8 2 2 2 3" xfId="1871"/>
    <cellStyle name="Normal 8 2 2 2 3 2" xfId="2307"/>
    <cellStyle name="Normal 8 2 2 2 3 2 2" xfId="3031"/>
    <cellStyle name="Normal 8 2 2 2 3 2 2 2" xfId="4473"/>
    <cellStyle name="Normal 8 2 2 2 3 2 3" xfId="3916"/>
    <cellStyle name="Normal 8 2 2 2 3 3" xfId="3358"/>
    <cellStyle name="Normal 8 2 2 2 3 3 2" xfId="4756"/>
    <cellStyle name="Normal 8 2 2 2 3 4" xfId="2671"/>
    <cellStyle name="Normal 8 2 2 2 3 4 2" xfId="4195"/>
    <cellStyle name="Normal 8 2 2 2 3 5" xfId="3637"/>
    <cellStyle name="Normal 8 2 2 2 4" xfId="2153"/>
    <cellStyle name="Normal 8 2 2 2 4 2" xfId="2865"/>
    <cellStyle name="Normal 8 2 2 2 4 2 2" xfId="4334"/>
    <cellStyle name="Normal 8 2 2 2 4 3" xfId="3776"/>
    <cellStyle name="Normal 8 2 2 2 5" xfId="3219"/>
    <cellStyle name="Normal 8 2 2 2 5 2" xfId="4617"/>
    <cellStyle name="Normal 8 2 2 2 6" xfId="2531"/>
    <cellStyle name="Normal 8 2 2 2 6 2" xfId="4055"/>
    <cellStyle name="Normal 8 2 2 2 7" xfId="3497"/>
    <cellStyle name="Normal 8 2 2 3" xfId="1621"/>
    <cellStyle name="Normal 8 2 2 3 2" xfId="1919"/>
    <cellStyle name="Normal 8 2 2 3 2 2" xfId="2334"/>
    <cellStyle name="Normal 8 2 2 3 2 2 2" xfId="3064"/>
    <cellStyle name="Normal 8 2 2 3 2 2 2 2" xfId="4500"/>
    <cellStyle name="Normal 8 2 2 3 2 2 3" xfId="3943"/>
    <cellStyle name="Normal 8 2 2 3 2 3" xfId="3385"/>
    <cellStyle name="Normal 8 2 2 3 2 3 2" xfId="4783"/>
    <cellStyle name="Normal 8 2 2 3 2 4" xfId="2698"/>
    <cellStyle name="Normal 8 2 2 3 2 4 2" xfId="4222"/>
    <cellStyle name="Normal 8 2 2 3 2 5" xfId="3664"/>
    <cellStyle name="Normal 8 2 2 3 3" xfId="2180"/>
    <cellStyle name="Normal 8 2 2 3 3 2" xfId="2896"/>
    <cellStyle name="Normal 8 2 2 3 3 2 2" xfId="4361"/>
    <cellStyle name="Normal 8 2 2 3 3 3" xfId="3803"/>
    <cellStyle name="Normal 8 2 2 3 4" xfId="3246"/>
    <cellStyle name="Normal 8 2 2 3 4 2" xfId="4644"/>
    <cellStyle name="Normal 8 2 2 3 5" xfId="2558"/>
    <cellStyle name="Normal 8 2 2 3 5 2" xfId="4082"/>
    <cellStyle name="Normal 8 2 2 3 6" xfId="3524"/>
    <cellStyle name="Normal 8 2 2 4" xfId="1777"/>
    <cellStyle name="Normal 8 2 2 4 2" xfId="2064"/>
    <cellStyle name="Normal 8 2 2 4 2 2" xfId="2400"/>
    <cellStyle name="Normal 8 2 2 4 2 2 2" xfId="3136"/>
    <cellStyle name="Normal 8 2 2 4 2 2 2 2" xfId="4561"/>
    <cellStyle name="Normal 8 2 2 4 2 2 3" xfId="4004"/>
    <cellStyle name="Normal 8 2 2 4 2 3" xfId="3446"/>
    <cellStyle name="Normal 8 2 2 4 2 3 2" xfId="4844"/>
    <cellStyle name="Normal 8 2 2 4 2 4" xfId="2759"/>
    <cellStyle name="Normal 8 2 2 4 2 4 2" xfId="4283"/>
    <cellStyle name="Normal 8 2 2 4 2 5" xfId="3725"/>
    <cellStyle name="Normal 8 2 2 4 3" xfId="2249"/>
    <cellStyle name="Normal 8 2 2 4 3 2" xfId="2973"/>
    <cellStyle name="Normal 8 2 2 4 3 2 2" xfId="4422"/>
    <cellStyle name="Normal 8 2 2 4 3 3" xfId="3864"/>
    <cellStyle name="Normal 8 2 2 4 4" xfId="3307"/>
    <cellStyle name="Normal 8 2 2 4 4 2" xfId="4705"/>
    <cellStyle name="Normal 8 2 2 4 5" xfId="2619"/>
    <cellStyle name="Normal 8 2 2 4 5 2" xfId="4143"/>
    <cellStyle name="Normal 8 2 2 4 6" xfId="3585"/>
    <cellStyle name="Normal 8 2 2 5" xfId="1823"/>
    <cellStyle name="Normal 8 2 2 5 2" xfId="2276"/>
    <cellStyle name="Normal 8 2 2 5 2 2" xfId="3001"/>
    <cellStyle name="Normal 8 2 2 5 2 2 2" xfId="4446"/>
    <cellStyle name="Normal 8 2 2 5 2 3" xfId="3889"/>
    <cellStyle name="Normal 8 2 2 5 3" xfId="3331"/>
    <cellStyle name="Normal 8 2 2 5 3 2" xfId="4729"/>
    <cellStyle name="Normal 8 2 2 5 4" xfId="2644"/>
    <cellStyle name="Normal 8 2 2 5 4 2" xfId="4168"/>
    <cellStyle name="Normal 8 2 2 5 5" xfId="3610"/>
    <cellStyle name="Normal 8 2 2 6" xfId="2124"/>
    <cellStyle name="Normal 8 2 2 6 2" xfId="2830"/>
    <cellStyle name="Normal 8 2 2 6 2 2" xfId="4307"/>
    <cellStyle name="Normal 8 2 2 6 3" xfId="3749"/>
    <cellStyle name="Normal 8 2 2 7" xfId="3192"/>
    <cellStyle name="Normal 8 2 2 7 2" xfId="4590"/>
    <cellStyle name="Normal 8 2 2 8" xfId="2504"/>
    <cellStyle name="Normal 8 2 2 8 2" xfId="4028"/>
    <cellStyle name="Normal 8 2 2 9" xfId="3470"/>
    <cellStyle name="Normal 8 2 3" xfId="1486"/>
    <cellStyle name="Normal 8 3" xfId="1487"/>
    <cellStyle name="Normal 9" xfId="1488"/>
    <cellStyle name="Normal 9 2" xfId="1489"/>
    <cellStyle name="Normal 9 3" xfId="1490"/>
    <cellStyle name="Normal 9 4" xfId="1491"/>
    <cellStyle name="Normal_Example 1" xfId="2"/>
    <cellStyle name="Note 2" xfId="1492"/>
    <cellStyle name="Note 2 2" xfId="1493"/>
    <cellStyle name="Note 2 2 2" xfId="1571"/>
    <cellStyle name="Note 2 2 2 2" xfId="1686"/>
    <cellStyle name="Note 2 2 2 2 2" xfId="1724"/>
    <cellStyle name="Note 2 2 2 2 2 2" xfId="2020"/>
    <cellStyle name="Note 2 2 2 2 2 2 2" xfId="2470"/>
    <cellStyle name="Note 2 2 2 2 2 2 2 2" xfId="2945"/>
    <cellStyle name="Note 2 2 2 2 2 2 2 2 2" xfId="5557"/>
    <cellStyle name="Note 2 2 2 2 2 2 2 2 3" xfId="4861"/>
    <cellStyle name="Note 2 2 2 2 2 2 2 3" xfId="5451"/>
    <cellStyle name="Note 2 2 2 2 2 2 2 4" xfId="4950"/>
    <cellStyle name="Note 2 2 2 2 2 2 3" xfId="5310"/>
    <cellStyle name="Note 2 2 2 2 2 2 4" xfId="5069"/>
    <cellStyle name="Note 2 2 2 2 2 3" xfId="5219"/>
    <cellStyle name="Note 2 2 2 2 2 4" xfId="5257"/>
    <cellStyle name="Note 2 2 2 2 3" xfId="1982"/>
    <cellStyle name="Note 2 2 2 2 3 2" xfId="2444"/>
    <cellStyle name="Note 2 2 2 2 3 2 2" xfId="2790"/>
    <cellStyle name="Note 2 2 2 2 3 2 2 2" xfId="5503"/>
    <cellStyle name="Note 2 2 2 2 3 2 2 3" xfId="4909"/>
    <cellStyle name="Note 2 2 2 2 3 2 3" xfId="5425"/>
    <cellStyle name="Note 2 2 2 2 3 2 4" xfId="4976"/>
    <cellStyle name="Note 2 2 2 2 3 3" xfId="5284"/>
    <cellStyle name="Note 2 2 2 2 3 4" xfId="5095"/>
    <cellStyle name="Note 2 2 2 2 4" xfId="5193"/>
    <cellStyle name="Note 2 2 2 2 5" xfId="5111"/>
    <cellStyle name="Note 2 2 2 3" xfId="1720"/>
    <cellStyle name="Note 2 2 2 3 2" xfId="2016"/>
    <cellStyle name="Note 2 2 2 3 2 2" xfId="2466"/>
    <cellStyle name="Note 2 2 2 3 2 2 2" xfId="2799"/>
    <cellStyle name="Note 2 2 2 3 2 2 2 2" xfId="5512"/>
    <cellStyle name="Note 2 2 2 3 2 2 2 3" xfId="4900"/>
    <cellStyle name="Note 2 2 2 3 2 2 3" xfId="5447"/>
    <cellStyle name="Note 2 2 2 3 2 2 4" xfId="4954"/>
    <cellStyle name="Note 2 2 2 3 2 3" xfId="5306"/>
    <cellStyle name="Note 2 2 2 3 2 4" xfId="5073"/>
    <cellStyle name="Note 2 2 2 3 3" xfId="5215"/>
    <cellStyle name="Note 2 2 2 3 4" xfId="5654"/>
    <cellStyle name="Note 2 2 2 4" xfId="1873"/>
    <cellStyle name="Note 2 2 2 4 2" xfId="2434"/>
    <cellStyle name="Note 2 2 2 4 2 2" xfId="2784"/>
    <cellStyle name="Note 2 2 2 4 2 2 2" xfId="5497"/>
    <cellStyle name="Note 2 2 2 4 2 2 3" xfId="4915"/>
    <cellStyle name="Note 2 2 2 4 2 3" xfId="5415"/>
    <cellStyle name="Note 2 2 2 4 2 4" xfId="4986"/>
    <cellStyle name="Note 2 2 2 4 3" xfId="5269"/>
    <cellStyle name="Note 2 2 2 4 4" xfId="5278"/>
    <cellStyle name="Note 2 2 2 5" xfId="5179"/>
    <cellStyle name="Note 2 2 2 6" xfId="5119"/>
    <cellStyle name="Note 2 2 3" xfId="1702"/>
    <cellStyle name="Note 2 2 3 2" xfId="1728"/>
    <cellStyle name="Note 2 2 3 2 2" xfId="2024"/>
    <cellStyle name="Note 2 2 3 2 2 2" xfId="2474"/>
    <cellStyle name="Note 2 2 3 2 2 2 2" xfId="2800"/>
    <cellStyle name="Note 2 2 3 2 2 2 2 2" xfId="5513"/>
    <cellStyle name="Note 2 2 3 2 2 2 2 3" xfId="4899"/>
    <cellStyle name="Note 2 2 3 2 2 2 3" xfId="5455"/>
    <cellStyle name="Note 2 2 3 2 2 2 4" xfId="4946"/>
    <cellStyle name="Note 2 2 3 2 2 3" xfId="5314"/>
    <cellStyle name="Note 2 2 3 2 2 4" xfId="5065"/>
    <cellStyle name="Note 2 2 3 2 3" xfId="5223"/>
    <cellStyle name="Note 2 2 3 2 4" xfId="5689"/>
    <cellStyle name="Note 2 2 3 3" xfId="1998"/>
    <cellStyle name="Note 2 2 3 3 2" xfId="2456"/>
    <cellStyle name="Note 2 2 3 3 2 2" xfId="2982"/>
    <cellStyle name="Note 2 2 3 3 2 2 2" xfId="5565"/>
    <cellStyle name="Note 2 2 3 3 2 2 3" xfId="5688"/>
    <cellStyle name="Note 2 2 3 3 2 3" xfId="5437"/>
    <cellStyle name="Note 2 2 3 3 2 4" xfId="4964"/>
    <cellStyle name="Note 2 2 3 3 3" xfId="5296"/>
    <cellStyle name="Note 2 2 3 3 4" xfId="5083"/>
    <cellStyle name="Note 2 2 3 4" xfId="5205"/>
    <cellStyle name="Note 2 2 3 5" xfId="5099"/>
    <cellStyle name="Note 2 2 4" xfId="1779"/>
    <cellStyle name="Note 2 2 4 2" xfId="2416"/>
    <cellStyle name="Note 2 2 4 2 2" xfId="2772"/>
    <cellStyle name="Note 2 2 4 2 2 2" xfId="5485"/>
    <cellStyle name="Note 2 2 4 2 2 3" xfId="4927"/>
    <cellStyle name="Note 2 2 4 2 3" xfId="5397"/>
    <cellStyle name="Note 2 2 4 2 4" xfId="5147"/>
    <cellStyle name="Note 2 2 4 3" xfId="5249"/>
    <cellStyle name="Note 2 2 4 4" xfId="5656"/>
    <cellStyle name="Note 2 2 5" xfId="5159"/>
    <cellStyle name="Note 2 2 6" xfId="5136"/>
    <cellStyle name="Note 2 3" xfId="1494"/>
    <cellStyle name="Note 2 3 2" xfId="1572"/>
    <cellStyle name="Note 2 3 2 2" xfId="1687"/>
    <cellStyle name="Note 2 3 2 2 2" xfId="1725"/>
    <cellStyle name="Note 2 3 2 2 2 2" xfId="2021"/>
    <cellStyle name="Note 2 3 2 2 2 2 2" xfId="2471"/>
    <cellStyle name="Note 2 3 2 2 2 2 2 2" xfId="2822"/>
    <cellStyle name="Note 2 3 2 2 2 2 2 2 2" xfId="5528"/>
    <cellStyle name="Note 2 3 2 2 2 2 2 2 3" xfId="4885"/>
    <cellStyle name="Note 2 3 2 2 2 2 2 3" xfId="5452"/>
    <cellStyle name="Note 2 3 2 2 2 2 2 4" xfId="4949"/>
    <cellStyle name="Note 2 3 2 2 2 2 3" xfId="5311"/>
    <cellStyle name="Note 2 3 2 2 2 2 4" xfId="5068"/>
    <cellStyle name="Note 2 3 2 2 2 3" xfId="5220"/>
    <cellStyle name="Note 2 3 2 2 2 4" xfId="5642"/>
    <cellStyle name="Note 2 3 2 2 3" xfId="1983"/>
    <cellStyle name="Note 2 3 2 2 3 2" xfId="2445"/>
    <cellStyle name="Note 2 3 2 2 3 2 2" xfId="3147"/>
    <cellStyle name="Note 2 3 2 2 3 2 2 2" xfId="5595"/>
    <cellStyle name="Note 2 3 2 2 3 2 2 3" xfId="5475"/>
    <cellStyle name="Note 2 3 2 2 3 2 3" xfId="5426"/>
    <cellStyle name="Note 2 3 2 2 3 2 4" xfId="4975"/>
    <cellStyle name="Note 2 3 2 2 3 3" xfId="5285"/>
    <cellStyle name="Note 2 3 2 2 3 4" xfId="5094"/>
    <cellStyle name="Note 2 3 2 2 4" xfId="5194"/>
    <cellStyle name="Note 2 3 2 2 5" xfId="5110"/>
    <cellStyle name="Note 2 3 2 3" xfId="1721"/>
    <cellStyle name="Note 2 3 2 3 2" xfId="2017"/>
    <cellStyle name="Note 2 3 2 3 2 2" xfId="2467"/>
    <cellStyle name="Note 2 3 2 3 2 2 2" xfId="2955"/>
    <cellStyle name="Note 2 3 2 3 2 2 2 2" xfId="5561"/>
    <cellStyle name="Note 2 3 2 3 2 2 2 3" xfId="4857"/>
    <cellStyle name="Note 2 3 2 3 2 2 3" xfId="5448"/>
    <cellStyle name="Note 2 3 2 3 2 2 4" xfId="4953"/>
    <cellStyle name="Note 2 3 2 3 2 3" xfId="5307"/>
    <cellStyle name="Note 2 3 2 3 2 4" xfId="5072"/>
    <cellStyle name="Note 2 3 2 3 3" xfId="5216"/>
    <cellStyle name="Note 2 3 2 3 4" xfId="5676"/>
    <cellStyle name="Note 2 3 2 4" xfId="1874"/>
    <cellStyle name="Note 2 3 2 4 2" xfId="2435"/>
    <cellStyle name="Note 2 3 2 4 2 2" xfId="2785"/>
    <cellStyle name="Note 2 3 2 4 2 2 2" xfId="5498"/>
    <cellStyle name="Note 2 3 2 4 2 2 3" xfId="4914"/>
    <cellStyle name="Note 2 3 2 4 2 3" xfId="5416"/>
    <cellStyle name="Note 2 3 2 4 2 4" xfId="4985"/>
    <cellStyle name="Note 2 3 2 4 3" xfId="5270"/>
    <cellStyle name="Note 2 3 2 4 4" xfId="5187"/>
    <cellStyle name="Note 2 3 2 5" xfId="5180"/>
    <cellStyle name="Note 2 3 2 6" xfId="5118"/>
    <cellStyle name="Note 2 3 3" xfId="1703"/>
    <cellStyle name="Note 2 3 3 2" xfId="1729"/>
    <cellStyle name="Note 2 3 3 2 2" xfId="2025"/>
    <cellStyle name="Note 2 3 3 2 2 2" xfId="2475"/>
    <cellStyle name="Note 2 3 3 2 2 2 2" xfId="2801"/>
    <cellStyle name="Note 2 3 3 2 2 2 2 2" xfId="5514"/>
    <cellStyle name="Note 2 3 3 2 2 2 2 3" xfId="4898"/>
    <cellStyle name="Note 2 3 3 2 2 2 3" xfId="5456"/>
    <cellStyle name="Note 2 3 3 2 2 2 4" xfId="4945"/>
    <cellStyle name="Note 2 3 3 2 2 3" xfId="5315"/>
    <cellStyle name="Note 2 3 3 2 2 4" xfId="5064"/>
    <cellStyle name="Note 2 3 3 2 3" xfId="5224"/>
    <cellStyle name="Note 2 3 3 2 4" xfId="5630"/>
    <cellStyle name="Note 2 3 3 3" xfId="1999"/>
    <cellStyle name="Note 2 3 3 3 2" xfId="2457"/>
    <cellStyle name="Note 2 3 3 3 2 2" xfId="2779"/>
    <cellStyle name="Note 2 3 3 3 2 2 2" xfId="5492"/>
    <cellStyle name="Note 2 3 3 3 2 2 3" xfId="4920"/>
    <cellStyle name="Note 2 3 3 3 2 3" xfId="5438"/>
    <cellStyle name="Note 2 3 3 3 2 4" xfId="4963"/>
    <cellStyle name="Note 2 3 3 3 3" xfId="5297"/>
    <cellStyle name="Note 2 3 3 3 4" xfId="5082"/>
    <cellStyle name="Note 2 3 3 4" xfId="5206"/>
    <cellStyle name="Note 2 3 3 5" xfId="5098"/>
    <cellStyle name="Note 2 3 4" xfId="1780"/>
    <cellStyle name="Note 2 3 4 2" xfId="2417"/>
    <cellStyle name="Note 2 3 4 2 2" xfId="3150"/>
    <cellStyle name="Note 2 3 4 2 2 2" xfId="5598"/>
    <cellStyle name="Note 2 3 4 2 2 3" xfId="5651"/>
    <cellStyle name="Note 2 3 4 2 3" xfId="5398"/>
    <cellStyle name="Note 2 3 4 2 4" xfId="5146"/>
    <cellStyle name="Note 2 3 4 3" xfId="5250"/>
    <cellStyle name="Note 2 3 4 4" xfId="5677"/>
    <cellStyle name="Note 2 3 5" xfId="5160"/>
    <cellStyle name="Note 2 3 6" xfId="5156"/>
    <cellStyle name="Note 2 4" xfId="1570"/>
    <cellStyle name="Note 2 4 2" xfId="1685"/>
    <cellStyle name="Note 2 4 2 2" xfId="1723"/>
    <cellStyle name="Note 2 4 2 2 2" xfId="2019"/>
    <cellStyle name="Note 2 4 2 2 2 2" xfId="2469"/>
    <cellStyle name="Note 2 4 2 2 2 2 2" xfId="3167"/>
    <cellStyle name="Note 2 4 2 2 2 2 2 2" xfId="5615"/>
    <cellStyle name="Note 2 4 2 2 2 2 2 3" xfId="5474"/>
    <cellStyle name="Note 2 4 2 2 2 2 3" xfId="5450"/>
    <cellStyle name="Note 2 4 2 2 2 2 4" xfId="4951"/>
    <cellStyle name="Note 2 4 2 2 2 3" xfId="5309"/>
    <cellStyle name="Note 2 4 2 2 2 4" xfId="5070"/>
    <cellStyle name="Note 2 4 2 2 3" xfId="5218"/>
    <cellStyle name="Note 2 4 2 2 4" xfId="5373"/>
    <cellStyle name="Note 2 4 2 3" xfId="1981"/>
    <cellStyle name="Note 2 4 2 3 2" xfId="2443"/>
    <cellStyle name="Note 2 4 2 3 2 2" xfId="2773"/>
    <cellStyle name="Note 2 4 2 3 2 2 2" xfId="5486"/>
    <cellStyle name="Note 2 4 2 3 2 2 3" xfId="4926"/>
    <cellStyle name="Note 2 4 2 3 2 3" xfId="5424"/>
    <cellStyle name="Note 2 4 2 3 2 4" xfId="4977"/>
    <cellStyle name="Note 2 4 2 3 3" xfId="5283"/>
    <cellStyle name="Note 2 4 2 3 4" xfId="5096"/>
    <cellStyle name="Note 2 4 2 4" xfId="5192"/>
    <cellStyle name="Note 2 4 2 5" xfId="5112"/>
    <cellStyle name="Note 2 4 3" xfId="1719"/>
    <cellStyle name="Note 2 4 3 2" xfId="2015"/>
    <cellStyle name="Note 2 4 3 2 2" xfId="2465"/>
    <cellStyle name="Note 2 4 3 2 2 2" xfId="2775"/>
    <cellStyle name="Note 2 4 3 2 2 2 2" xfId="5488"/>
    <cellStyle name="Note 2 4 3 2 2 2 3" xfId="4924"/>
    <cellStyle name="Note 2 4 3 2 2 3" xfId="5446"/>
    <cellStyle name="Note 2 4 3 2 2 4" xfId="4955"/>
    <cellStyle name="Note 2 4 3 2 3" xfId="5305"/>
    <cellStyle name="Note 2 4 3 2 4" xfId="5074"/>
    <cellStyle name="Note 2 4 3 3" xfId="5214"/>
    <cellStyle name="Note 2 4 3 4" xfId="5631"/>
    <cellStyle name="Note 2 4 4" xfId="1872"/>
    <cellStyle name="Note 2 4 4 2" xfId="2433"/>
    <cellStyle name="Note 2 4 4 2 2" xfId="2783"/>
    <cellStyle name="Note 2 4 4 2 2 2" xfId="5496"/>
    <cellStyle name="Note 2 4 4 2 2 3" xfId="4916"/>
    <cellStyle name="Note 2 4 4 2 3" xfId="5414"/>
    <cellStyle name="Note 2 4 4 2 4" xfId="4987"/>
    <cellStyle name="Note 2 4 4 3" xfId="5268"/>
    <cellStyle name="Note 2 4 4 4" xfId="5380"/>
    <cellStyle name="Note 2 4 5" xfId="5178"/>
    <cellStyle name="Note 2 4 6" xfId="5120"/>
    <cellStyle name="Note 2 5" xfId="1701"/>
    <cellStyle name="Note 2 5 2" xfId="1727"/>
    <cellStyle name="Note 2 5 2 2" xfId="2023"/>
    <cellStyle name="Note 2 5 2 2 2" xfId="2473"/>
    <cellStyle name="Note 2 5 2 2 2 2" xfId="2776"/>
    <cellStyle name="Note 2 5 2 2 2 2 2" xfId="5489"/>
    <cellStyle name="Note 2 5 2 2 2 2 3" xfId="4923"/>
    <cellStyle name="Note 2 5 2 2 2 3" xfId="5454"/>
    <cellStyle name="Note 2 5 2 2 2 4" xfId="4947"/>
    <cellStyle name="Note 2 5 2 2 3" xfId="5313"/>
    <cellStyle name="Note 2 5 2 2 4" xfId="5066"/>
    <cellStyle name="Note 2 5 2 3" xfId="5222"/>
    <cellStyle name="Note 2 5 2 4" xfId="5479"/>
    <cellStyle name="Note 2 5 3" xfId="1997"/>
    <cellStyle name="Note 2 5 3 2" xfId="2455"/>
    <cellStyle name="Note 2 5 3 2 2" xfId="2796"/>
    <cellStyle name="Note 2 5 3 2 2 2" xfId="5509"/>
    <cellStyle name="Note 2 5 3 2 2 3" xfId="4903"/>
    <cellStyle name="Note 2 5 3 2 3" xfId="5436"/>
    <cellStyle name="Note 2 5 3 2 4" xfId="4965"/>
    <cellStyle name="Note 2 5 3 3" xfId="5295"/>
    <cellStyle name="Note 2 5 3 4" xfId="5084"/>
    <cellStyle name="Note 2 5 4" xfId="5204"/>
    <cellStyle name="Note 2 5 5" xfId="5100"/>
    <cellStyle name="Note 2 6" xfId="1778"/>
    <cellStyle name="Note 2 6 2" xfId="2415"/>
    <cellStyle name="Note 2 6 2 2" xfId="3023"/>
    <cellStyle name="Note 2 6 2 2 2" xfId="5570"/>
    <cellStyle name="Note 2 6 2 2 3" xfId="5683"/>
    <cellStyle name="Note 2 6 2 3" xfId="5396"/>
    <cellStyle name="Note 2 6 2 4" xfId="5148"/>
    <cellStyle name="Note 2 6 3" xfId="5248"/>
    <cellStyle name="Note 2 6 4" xfId="5633"/>
    <cellStyle name="Note 2 7" xfId="5158"/>
    <cellStyle name="Note 2 8" xfId="5157"/>
    <cellStyle name="Output 2" xfId="1495"/>
    <cellStyle name="Output 2 2" xfId="1496"/>
    <cellStyle name="Output 2 2 2" xfId="1574"/>
    <cellStyle name="Output 2 2 2 2" xfId="1876"/>
    <cellStyle name="Output 2 2 2 2 2" xfId="2437"/>
    <cellStyle name="Output 2 2 2 2 2 2" xfId="2787"/>
    <cellStyle name="Output 2 2 2 2 2 2 2" xfId="5500"/>
    <cellStyle name="Output 2 2 2 2 2 2 3" xfId="4912"/>
    <cellStyle name="Output 2 2 2 2 2 3" xfId="5418"/>
    <cellStyle name="Output 2 2 2 2 2 4" xfId="4983"/>
    <cellStyle name="Output 2 2 2 2 3" xfId="5272"/>
    <cellStyle name="Output 2 2 2 2 4" xfId="5662"/>
    <cellStyle name="Output 2 2 2 3" xfId="2382"/>
    <cellStyle name="Output 2 2 2 3 2" xfId="2940"/>
    <cellStyle name="Output 2 2 2 3 2 2" xfId="5552"/>
    <cellStyle name="Output 2 2 2 3 2 3" xfId="4866"/>
    <cellStyle name="Output 2 2 2 3 3" xfId="5387"/>
    <cellStyle name="Output 2 2 2 3 4" xfId="5005"/>
    <cellStyle name="Output 2 2 2 4" xfId="5182"/>
    <cellStyle name="Output 2 2 2 5" xfId="5116"/>
    <cellStyle name="Output 2 2 3" xfId="1705"/>
    <cellStyle name="Output 2 2 3 2" xfId="1739"/>
    <cellStyle name="Output 2 2 3 2 2" xfId="2035"/>
    <cellStyle name="Output 2 2 3 2 2 2" xfId="2485"/>
    <cellStyle name="Output 2 2 3 2 2 2 2" xfId="2804"/>
    <cellStyle name="Output 2 2 3 2 2 2 2 2" xfId="5517"/>
    <cellStyle name="Output 2 2 3 2 2 2 2 3" xfId="4895"/>
    <cellStyle name="Output 2 2 3 2 2 2 3" xfId="5466"/>
    <cellStyle name="Output 2 2 3 2 2 2 4" xfId="4935"/>
    <cellStyle name="Output 2 2 3 2 2 3" xfId="5325"/>
    <cellStyle name="Output 2 2 3 2 2 4" xfId="5054"/>
    <cellStyle name="Output 2 2 3 2 3" xfId="2100"/>
    <cellStyle name="Output 2 2 3 2 3 2" xfId="2948"/>
    <cellStyle name="Output 2 2 3 2 3 2 2" xfId="5560"/>
    <cellStyle name="Output 2 2 3 2 3 2 3" xfId="4858"/>
    <cellStyle name="Output 2 2 3 2 3 3" xfId="5344"/>
    <cellStyle name="Output 2 2 3 2 3 4" xfId="5037"/>
    <cellStyle name="Output 2 2 3 2 4" xfId="5234"/>
    <cellStyle name="Output 2 2 3 2 5" xfId="5659"/>
    <cellStyle name="Output 2 2 3 3" xfId="2001"/>
    <cellStyle name="Output 2 2 3 3 2" xfId="2459"/>
    <cellStyle name="Output 2 2 3 3 2 2" xfId="2798"/>
    <cellStyle name="Output 2 2 3 3 2 2 2" xfId="5511"/>
    <cellStyle name="Output 2 2 3 3 2 2 3" xfId="4901"/>
    <cellStyle name="Output 2 2 3 3 2 3" xfId="5440"/>
    <cellStyle name="Output 2 2 3 3 2 4" xfId="4961"/>
    <cellStyle name="Output 2 2 3 3 3" xfId="5299"/>
    <cellStyle name="Output 2 2 3 3 4" xfId="5080"/>
    <cellStyle name="Output 2 2 3 4" xfId="2373"/>
    <cellStyle name="Output 2 2 3 4 2" xfId="3170"/>
    <cellStyle name="Output 2 2 3 4 2 2" xfId="5618"/>
    <cellStyle name="Output 2 2 3 4 2 3" xfId="5649"/>
    <cellStyle name="Output 2 2 3 4 3" xfId="5384"/>
    <cellStyle name="Output 2 2 3 4 4" xfId="5008"/>
    <cellStyle name="Output 2 2 3 5" xfId="5208"/>
    <cellStyle name="Output 2 2 3 6" xfId="5152"/>
    <cellStyle name="Output 2 2 4" xfId="1782"/>
    <cellStyle name="Output 2 2 4 2" xfId="2419"/>
    <cellStyle name="Output 2 2 4 2 2" xfId="2937"/>
    <cellStyle name="Output 2 2 4 2 2 2" xfId="5549"/>
    <cellStyle name="Output 2 2 4 2 2 3" xfId="4869"/>
    <cellStyle name="Output 2 2 4 2 3" xfId="5400"/>
    <cellStyle name="Output 2 2 4 2 4" xfId="5001"/>
    <cellStyle name="Output 2 2 4 3" xfId="5252"/>
    <cellStyle name="Output 2 2 4 4" xfId="5378"/>
    <cellStyle name="Output 2 2 5" xfId="5162"/>
    <cellStyle name="Output 2 2 6" xfId="5134"/>
    <cellStyle name="Output 2 3" xfId="1497"/>
    <cellStyle name="Output 2 3 2" xfId="1575"/>
    <cellStyle name="Output 2 3 2 2" xfId="1877"/>
    <cellStyle name="Output 2 3 2 2 2" xfId="2438"/>
    <cellStyle name="Output 2 3 2 2 2 2" xfId="2788"/>
    <cellStyle name="Output 2 3 2 2 2 2 2" xfId="5501"/>
    <cellStyle name="Output 2 3 2 2 2 2 3" xfId="4911"/>
    <cellStyle name="Output 2 3 2 2 2 3" xfId="5419"/>
    <cellStyle name="Output 2 3 2 2 2 4" xfId="4982"/>
    <cellStyle name="Output 2 3 2 2 3" xfId="5273"/>
    <cellStyle name="Output 2 3 2 2 4" xfId="5473"/>
    <cellStyle name="Output 2 3 2 3" xfId="2230"/>
    <cellStyle name="Output 2 3 2 3 2" xfId="2946"/>
    <cellStyle name="Output 2 3 2 3 2 2" xfId="5558"/>
    <cellStyle name="Output 2 3 2 3 2 3" xfId="4860"/>
    <cellStyle name="Output 2 3 2 3 3" xfId="5367"/>
    <cellStyle name="Output 2 3 2 3 4" xfId="5017"/>
    <cellStyle name="Output 2 3 2 4" xfId="5183"/>
    <cellStyle name="Output 2 3 2 5" xfId="5115"/>
    <cellStyle name="Output 2 3 3" xfId="1706"/>
    <cellStyle name="Output 2 3 3 2" xfId="1740"/>
    <cellStyle name="Output 2 3 3 2 2" xfId="2036"/>
    <cellStyle name="Output 2 3 3 2 2 2" xfId="2486"/>
    <cellStyle name="Output 2 3 3 2 2 2 2" xfId="2805"/>
    <cellStyle name="Output 2 3 3 2 2 2 2 2" xfId="5518"/>
    <cellStyle name="Output 2 3 3 2 2 2 2 3" xfId="4894"/>
    <cellStyle name="Output 2 3 3 2 2 2 3" xfId="5467"/>
    <cellStyle name="Output 2 3 3 2 2 2 4" xfId="4934"/>
    <cellStyle name="Output 2 3 3 2 2 3" xfId="5326"/>
    <cellStyle name="Output 2 3 3 2 2 4" xfId="5053"/>
    <cellStyle name="Output 2 3 3 2 3" xfId="2099"/>
    <cellStyle name="Output 2 3 3 2 3 2" xfId="3113"/>
    <cellStyle name="Output 2 3 3 2 3 2 2" xfId="5592"/>
    <cellStyle name="Output 2 3 3 2 3 2 3" xfId="5537"/>
    <cellStyle name="Output 2 3 3 2 3 3" xfId="5343"/>
    <cellStyle name="Output 2 3 3 2 3 4" xfId="5038"/>
    <cellStyle name="Output 2 3 3 2 4" xfId="5235"/>
    <cellStyle name="Output 2 3 3 2 5" xfId="5680"/>
    <cellStyle name="Output 2 3 3 3" xfId="2002"/>
    <cellStyle name="Output 2 3 3 3 2" xfId="2460"/>
    <cellStyle name="Output 2 3 3 3 2 2" xfId="2815"/>
    <cellStyle name="Output 2 3 3 3 2 2 2" xfId="5526"/>
    <cellStyle name="Output 2 3 3 3 2 2 3" xfId="4887"/>
    <cellStyle name="Output 2 3 3 3 2 3" xfId="5441"/>
    <cellStyle name="Output 2 3 3 3 2 4" xfId="4960"/>
    <cellStyle name="Output 2 3 3 3 3" xfId="5300"/>
    <cellStyle name="Output 2 3 3 3 4" xfId="5079"/>
    <cellStyle name="Output 2 3 3 4" xfId="2374"/>
    <cellStyle name="Output 2 3 3 4 2" xfId="2956"/>
    <cellStyle name="Output 2 3 3 4 2 2" xfId="5562"/>
    <cellStyle name="Output 2 3 3 4 2 3" xfId="4856"/>
    <cellStyle name="Output 2 3 3 4 3" xfId="5385"/>
    <cellStyle name="Output 2 3 3 4 4" xfId="5007"/>
    <cellStyle name="Output 2 3 3 5" xfId="5209"/>
    <cellStyle name="Output 2 3 3 6" xfId="5636"/>
    <cellStyle name="Output 2 3 4" xfId="1783"/>
    <cellStyle name="Output 2 3 4 2" xfId="2420"/>
    <cellStyle name="Output 2 3 4 2 2" xfId="3158"/>
    <cellStyle name="Output 2 3 4 2 2 2" xfId="5606"/>
    <cellStyle name="Output 2 3 4 2 2 3" xfId="5634"/>
    <cellStyle name="Output 2 3 4 2 3" xfId="5401"/>
    <cellStyle name="Output 2 3 4 2 4" xfId="5000"/>
    <cellStyle name="Output 2 3 4 3" xfId="5253"/>
    <cellStyle name="Output 2 3 4 4" xfId="5267"/>
    <cellStyle name="Output 2 3 5" xfId="5163"/>
    <cellStyle name="Output 2 3 6" xfId="5133"/>
    <cellStyle name="Output 2 4" xfId="1573"/>
    <cellStyle name="Output 2 4 2" xfId="1875"/>
    <cellStyle name="Output 2 4 2 2" xfId="2436"/>
    <cellStyle name="Output 2 4 2 2 2" xfId="2786"/>
    <cellStyle name="Output 2 4 2 2 2 2" xfId="5499"/>
    <cellStyle name="Output 2 4 2 2 2 3" xfId="4913"/>
    <cellStyle name="Output 2 4 2 2 3" xfId="5417"/>
    <cellStyle name="Output 2 4 2 2 4" xfId="4984"/>
    <cellStyle name="Output 2 4 2 3" xfId="5271"/>
    <cellStyle name="Output 2 4 2 4" xfId="5638"/>
    <cellStyle name="Output 2 4 3" xfId="2268"/>
    <cellStyle name="Output 2 4 3 2" xfId="3033"/>
    <cellStyle name="Output 2 4 3 2 2" xfId="5574"/>
    <cellStyle name="Output 2 4 3 2 3" xfId="5632"/>
    <cellStyle name="Output 2 4 3 3" xfId="5371"/>
    <cellStyle name="Output 2 4 3 4" xfId="5014"/>
    <cellStyle name="Output 2 4 4" xfId="5181"/>
    <cellStyle name="Output 2 4 5" xfId="5117"/>
    <cellStyle name="Output 2 5" xfId="1704"/>
    <cellStyle name="Output 2 5 2" xfId="1738"/>
    <cellStyle name="Output 2 5 2 2" xfId="2034"/>
    <cellStyle name="Output 2 5 2 2 2" xfId="2484"/>
    <cellStyle name="Output 2 5 2 2 2 2" xfId="2803"/>
    <cellStyle name="Output 2 5 2 2 2 2 2" xfId="5516"/>
    <cellStyle name="Output 2 5 2 2 2 2 3" xfId="4896"/>
    <cellStyle name="Output 2 5 2 2 2 3" xfId="5465"/>
    <cellStyle name="Output 2 5 2 2 2 4" xfId="4936"/>
    <cellStyle name="Output 2 5 2 2 3" xfId="5324"/>
    <cellStyle name="Output 2 5 2 2 4" xfId="5055"/>
    <cellStyle name="Output 2 5 2 3" xfId="2101"/>
    <cellStyle name="Output 2 5 2 3 2" xfId="2942"/>
    <cellStyle name="Output 2 5 2 3 2 2" xfId="5554"/>
    <cellStyle name="Output 2 5 2 3 2 3" xfId="4864"/>
    <cellStyle name="Output 2 5 2 3 3" xfId="5345"/>
    <cellStyle name="Output 2 5 2 3 4" xfId="5036"/>
    <cellStyle name="Output 2 5 2 4" xfId="5233"/>
    <cellStyle name="Output 2 5 2 5" xfId="5635"/>
    <cellStyle name="Output 2 5 3" xfId="2000"/>
    <cellStyle name="Output 2 5 3 2" xfId="2458"/>
    <cellStyle name="Output 2 5 3 2 2" xfId="2797"/>
    <cellStyle name="Output 2 5 3 2 2 2" xfId="5510"/>
    <cellStyle name="Output 2 5 3 2 2 3" xfId="4902"/>
    <cellStyle name="Output 2 5 3 2 3" xfId="5439"/>
    <cellStyle name="Output 2 5 3 2 4" xfId="4962"/>
    <cellStyle name="Output 2 5 3 3" xfId="5298"/>
    <cellStyle name="Output 2 5 3 4" xfId="5081"/>
    <cellStyle name="Output 2 5 4" xfId="2231"/>
    <cellStyle name="Output 2 5 4 2" xfId="3112"/>
    <cellStyle name="Output 2 5 4 2 2" xfId="5591"/>
    <cellStyle name="Output 2 5 4 2 3" xfId="5670"/>
    <cellStyle name="Output 2 5 4 3" xfId="5368"/>
    <cellStyle name="Output 2 5 4 4" xfId="5016"/>
    <cellStyle name="Output 2 5 5" xfId="5207"/>
    <cellStyle name="Output 2 5 6" xfId="5153"/>
    <cellStyle name="Output 2 6" xfId="1781"/>
    <cellStyle name="Output 2 6 2" xfId="2418"/>
    <cellStyle name="Output 2 6 2 2" xfId="3171"/>
    <cellStyle name="Output 2 6 2 2 2" xfId="5619"/>
    <cellStyle name="Output 2 6 2 2 3" xfId="5671"/>
    <cellStyle name="Output 2 6 2 3" xfId="5399"/>
    <cellStyle name="Output 2 6 2 4" xfId="5002"/>
    <cellStyle name="Output 2 6 3" xfId="5251"/>
    <cellStyle name="Output 2 6 4" xfId="5572"/>
    <cellStyle name="Output 2 7" xfId="5161"/>
    <cellStyle name="Output 2 8" xfId="5135"/>
    <cellStyle name="Percent 10" xfId="1595"/>
    <cellStyle name="Percent 11" xfId="1638"/>
    <cellStyle name="Percent 12" xfId="1745"/>
    <cellStyle name="Percent 12 2" xfId="2041"/>
    <cellStyle name="Percent 12 2 2" xfId="2377"/>
    <cellStyle name="Percent 12 2 2 2" xfId="3115"/>
    <cellStyle name="Percent 12 2 2 2 2" xfId="4540"/>
    <cellStyle name="Percent 12 2 2 3" xfId="3983"/>
    <cellStyle name="Percent 12 2 3" xfId="3425"/>
    <cellStyle name="Percent 12 2 3 2" xfId="4823"/>
    <cellStyle name="Percent 12 2 4" xfId="2738"/>
    <cellStyle name="Percent 12 2 4 2" xfId="4262"/>
    <cellStyle name="Percent 12 2 5" xfId="3704"/>
    <cellStyle name="Percent 12 3" xfId="2225"/>
    <cellStyle name="Percent 12 3 2" xfId="2950"/>
    <cellStyle name="Percent 12 3 2 2" xfId="4401"/>
    <cellStyle name="Percent 12 3 3" xfId="3843"/>
    <cellStyle name="Percent 12 4" xfId="3286"/>
    <cellStyle name="Percent 12 4 2" xfId="4684"/>
    <cellStyle name="Percent 12 5" xfId="2598"/>
    <cellStyle name="Percent 12 5 2" xfId="4122"/>
    <cellStyle name="Percent 12 6" xfId="3564"/>
    <cellStyle name="Percent 13" xfId="1747"/>
    <cellStyle name="Percent 13 2" xfId="2043"/>
    <cellStyle name="Percent 13 2 2" xfId="2379"/>
    <cellStyle name="Percent 13 2 2 2" xfId="3117"/>
    <cellStyle name="Percent 13 2 2 2 2" xfId="4542"/>
    <cellStyle name="Percent 13 2 2 3" xfId="3985"/>
    <cellStyle name="Percent 13 2 3" xfId="3427"/>
    <cellStyle name="Percent 13 2 3 2" xfId="4825"/>
    <cellStyle name="Percent 13 2 4" xfId="2740"/>
    <cellStyle name="Percent 13 2 4 2" xfId="4264"/>
    <cellStyle name="Percent 13 2 5" xfId="3706"/>
    <cellStyle name="Percent 13 3" xfId="2227"/>
    <cellStyle name="Percent 13 3 2" xfId="2952"/>
    <cellStyle name="Percent 13 3 2 2" xfId="4403"/>
    <cellStyle name="Percent 13 3 3" xfId="3845"/>
    <cellStyle name="Percent 13 4" xfId="3288"/>
    <cellStyle name="Percent 13 4 2" xfId="4686"/>
    <cellStyle name="Percent 13 5" xfId="2600"/>
    <cellStyle name="Percent 13 5 2" xfId="4124"/>
    <cellStyle name="Percent 13 6" xfId="3566"/>
    <cellStyle name="Percent 14" xfId="3177"/>
    <cellStyle name="Percent 14 2" xfId="4575"/>
    <cellStyle name="Percent 15" xfId="1533"/>
    <cellStyle name="Percent 2" xfId="1343"/>
    <cellStyle name="Percent 2 10" xfId="3458"/>
    <cellStyle name="Percent 2 2" xfId="1498"/>
    <cellStyle name="Percent 2 3" xfId="1546"/>
    <cellStyle name="Percent 2 3 2" xfId="1648"/>
    <cellStyle name="Percent 2 3 2 2" xfId="1944"/>
    <cellStyle name="Percent 2 3 2 2 2" xfId="2349"/>
    <cellStyle name="Percent 2 3 2 2 2 2" xfId="3080"/>
    <cellStyle name="Percent 2 3 2 2 2 2 2" xfId="4515"/>
    <cellStyle name="Percent 2 3 2 2 2 3" xfId="3958"/>
    <cellStyle name="Percent 2 3 2 2 3" xfId="3400"/>
    <cellStyle name="Percent 2 3 2 2 3 2" xfId="4798"/>
    <cellStyle name="Percent 2 3 2 2 4" xfId="2713"/>
    <cellStyle name="Percent 2 3 2 2 4 2" xfId="4237"/>
    <cellStyle name="Percent 2 3 2 2 5" xfId="3679"/>
    <cellStyle name="Percent 2 3 2 3" xfId="2195"/>
    <cellStyle name="Percent 2 3 2 3 2" xfId="2912"/>
    <cellStyle name="Percent 2 3 2 3 2 2" xfId="4376"/>
    <cellStyle name="Percent 2 3 2 3 3" xfId="3818"/>
    <cellStyle name="Percent 2 3 2 4" xfId="3261"/>
    <cellStyle name="Percent 2 3 2 4 2" xfId="4659"/>
    <cellStyle name="Percent 2 3 2 5" xfId="2573"/>
    <cellStyle name="Percent 2 3 2 5 2" xfId="4097"/>
    <cellStyle name="Percent 2 3 2 6" xfId="3539"/>
    <cellStyle name="Percent 2 3 3" xfId="1848"/>
    <cellStyle name="Percent 2 3 3 2" xfId="2291"/>
    <cellStyle name="Percent 2 3 3 2 2" xfId="3017"/>
    <cellStyle name="Percent 2 3 3 2 2 2" xfId="4461"/>
    <cellStyle name="Percent 2 3 3 2 3" xfId="3904"/>
    <cellStyle name="Percent 2 3 3 3" xfId="3346"/>
    <cellStyle name="Percent 2 3 3 3 2" xfId="4744"/>
    <cellStyle name="Percent 2 3 3 4" xfId="2659"/>
    <cellStyle name="Percent 2 3 3 4 2" xfId="4183"/>
    <cellStyle name="Percent 2 3 3 5" xfId="3625"/>
    <cellStyle name="Percent 2 3 4" xfId="2139"/>
    <cellStyle name="Percent 2 3 4 2" xfId="2852"/>
    <cellStyle name="Percent 2 3 4 2 2" xfId="4322"/>
    <cellStyle name="Percent 2 3 4 3" xfId="3764"/>
    <cellStyle name="Percent 2 3 5" xfId="3207"/>
    <cellStyle name="Percent 2 3 5 2" xfId="4605"/>
    <cellStyle name="Percent 2 3 6" xfId="2519"/>
    <cellStyle name="Percent 2 3 6 2" xfId="4043"/>
    <cellStyle name="Percent 2 3 7" xfId="3485"/>
    <cellStyle name="Percent 2 4" xfId="1607"/>
    <cellStyle name="Percent 2 4 2" xfId="1905"/>
    <cellStyle name="Percent 2 4 2 2" xfId="2322"/>
    <cellStyle name="Percent 2 4 2 2 2" xfId="3052"/>
    <cellStyle name="Percent 2 4 2 2 2 2" xfId="4488"/>
    <cellStyle name="Percent 2 4 2 2 3" xfId="3931"/>
    <cellStyle name="Percent 2 4 2 3" xfId="3373"/>
    <cellStyle name="Percent 2 4 2 3 2" xfId="4771"/>
    <cellStyle name="Percent 2 4 2 4" xfId="2686"/>
    <cellStyle name="Percent 2 4 2 4 2" xfId="4210"/>
    <cellStyle name="Percent 2 4 2 5" xfId="3652"/>
    <cellStyle name="Percent 2 4 3" xfId="2168"/>
    <cellStyle name="Percent 2 4 3 2" xfId="2884"/>
    <cellStyle name="Percent 2 4 3 2 2" xfId="4349"/>
    <cellStyle name="Percent 2 4 3 3" xfId="3791"/>
    <cellStyle name="Percent 2 4 4" xfId="3234"/>
    <cellStyle name="Percent 2 4 4 2" xfId="4632"/>
    <cellStyle name="Percent 2 4 5" xfId="2546"/>
    <cellStyle name="Percent 2 4 5 2" xfId="4070"/>
    <cellStyle name="Percent 2 4 6" xfId="3512"/>
    <cellStyle name="Percent 2 5" xfId="1784"/>
    <cellStyle name="Percent 2 5 2" xfId="2065"/>
    <cellStyle name="Percent 2 5 2 2" xfId="2401"/>
    <cellStyle name="Percent 2 5 2 2 2" xfId="3137"/>
    <cellStyle name="Percent 2 5 2 2 2 2" xfId="4562"/>
    <cellStyle name="Percent 2 5 2 2 3" xfId="4005"/>
    <cellStyle name="Percent 2 5 2 3" xfId="3447"/>
    <cellStyle name="Percent 2 5 2 3 2" xfId="4845"/>
    <cellStyle name="Percent 2 5 2 4" xfId="2760"/>
    <cellStyle name="Percent 2 5 2 4 2" xfId="4284"/>
    <cellStyle name="Percent 2 5 2 5" xfId="3726"/>
    <cellStyle name="Percent 2 5 3" xfId="2250"/>
    <cellStyle name="Percent 2 5 3 2" xfId="2974"/>
    <cellStyle name="Percent 2 5 3 2 2" xfId="4423"/>
    <cellStyle name="Percent 2 5 3 3" xfId="3865"/>
    <cellStyle name="Percent 2 5 4" xfId="3308"/>
    <cellStyle name="Percent 2 5 4 2" xfId="4706"/>
    <cellStyle name="Percent 2 5 5" xfId="2620"/>
    <cellStyle name="Percent 2 5 5 2" xfId="4144"/>
    <cellStyle name="Percent 2 5 6" xfId="3586"/>
    <cellStyle name="Percent 2 6" xfId="1809"/>
    <cellStyle name="Percent 2 6 2" xfId="2262"/>
    <cellStyle name="Percent 2 6 2 2" xfId="2989"/>
    <cellStyle name="Percent 2 6 2 2 2" xfId="4434"/>
    <cellStyle name="Percent 2 6 2 3" xfId="3877"/>
    <cellStyle name="Percent 2 6 3" xfId="3319"/>
    <cellStyle name="Percent 2 6 3 2" xfId="4717"/>
    <cellStyle name="Percent 2 6 4" xfId="2632"/>
    <cellStyle name="Percent 2 6 4 2" xfId="4156"/>
    <cellStyle name="Percent 2 6 5" xfId="3598"/>
    <cellStyle name="Percent 2 7" xfId="2091"/>
    <cellStyle name="Percent 2 7 2" xfId="2811"/>
    <cellStyle name="Percent 2 7 2 2" xfId="4295"/>
    <cellStyle name="Percent 2 7 3" xfId="3737"/>
    <cellStyle name="Percent 2 8" xfId="3180"/>
    <cellStyle name="Percent 2 8 2" xfId="4578"/>
    <cellStyle name="Percent 2 9" xfId="2492"/>
    <cellStyle name="Percent 2 9 2" xfId="4016"/>
    <cellStyle name="Percent 3" xfId="1499"/>
    <cellStyle name="Percent 3 2" xfId="1500"/>
    <cellStyle name="Percent 3 2 2" xfId="1576"/>
    <cellStyle name="Percent 3 2 2 2" xfId="1663"/>
    <cellStyle name="Percent 3 2 2 2 2" xfId="1959"/>
    <cellStyle name="Percent 3 2 2 2 2 2" xfId="2362"/>
    <cellStyle name="Percent 3 2 2 2 2 2 2" xfId="3093"/>
    <cellStyle name="Percent 3 2 2 2 2 2 2 2" xfId="4528"/>
    <cellStyle name="Percent 3 2 2 2 2 2 3" xfId="3971"/>
    <cellStyle name="Percent 3 2 2 2 2 3" xfId="3413"/>
    <cellStyle name="Percent 3 2 2 2 2 3 2" xfId="4811"/>
    <cellStyle name="Percent 3 2 2 2 2 4" xfId="2726"/>
    <cellStyle name="Percent 3 2 2 2 2 4 2" xfId="4250"/>
    <cellStyle name="Percent 3 2 2 2 2 5" xfId="3692"/>
    <cellStyle name="Percent 3 2 2 2 3" xfId="2208"/>
    <cellStyle name="Percent 3 2 2 2 3 2" xfId="2925"/>
    <cellStyle name="Percent 3 2 2 2 3 2 2" xfId="4389"/>
    <cellStyle name="Percent 3 2 2 2 3 3" xfId="3831"/>
    <cellStyle name="Percent 3 2 2 2 4" xfId="3274"/>
    <cellStyle name="Percent 3 2 2 2 4 2" xfId="4672"/>
    <cellStyle name="Percent 3 2 2 2 5" xfId="2586"/>
    <cellStyle name="Percent 3 2 2 2 5 2" xfId="4110"/>
    <cellStyle name="Percent 3 2 2 2 6" xfId="3552"/>
    <cellStyle name="Percent 3 2 2 3" xfId="1878"/>
    <cellStyle name="Percent 3 2 2 3 2" xfId="2308"/>
    <cellStyle name="Percent 3 2 2 3 2 2" xfId="3035"/>
    <cellStyle name="Percent 3 2 2 3 2 2 2" xfId="4474"/>
    <cellStyle name="Percent 3 2 2 3 2 3" xfId="3917"/>
    <cellStyle name="Percent 3 2 2 3 3" xfId="3359"/>
    <cellStyle name="Percent 3 2 2 3 3 2" xfId="4757"/>
    <cellStyle name="Percent 3 2 2 3 4" xfId="2672"/>
    <cellStyle name="Percent 3 2 2 3 4 2" xfId="4196"/>
    <cellStyle name="Percent 3 2 2 3 5" xfId="3638"/>
    <cellStyle name="Percent 3 2 2 4" xfId="2154"/>
    <cellStyle name="Percent 3 2 2 4 2" xfId="2867"/>
    <cellStyle name="Percent 3 2 2 4 2 2" xfId="4335"/>
    <cellStyle name="Percent 3 2 2 4 3" xfId="3777"/>
    <cellStyle name="Percent 3 2 2 5" xfId="3220"/>
    <cellStyle name="Percent 3 2 2 5 2" xfId="4618"/>
    <cellStyle name="Percent 3 2 2 6" xfId="2532"/>
    <cellStyle name="Percent 3 2 2 6 2" xfId="4056"/>
    <cellStyle name="Percent 3 2 2 7" xfId="3498"/>
    <cellStyle name="Percent 3 2 3" xfId="1622"/>
    <cellStyle name="Percent 3 2 3 2" xfId="1920"/>
    <cellStyle name="Percent 3 2 3 2 2" xfId="2335"/>
    <cellStyle name="Percent 3 2 3 2 2 2" xfId="3065"/>
    <cellStyle name="Percent 3 2 3 2 2 2 2" xfId="4501"/>
    <cellStyle name="Percent 3 2 3 2 2 3" xfId="3944"/>
    <cellStyle name="Percent 3 2 3 2 3" xfId="3386"/>
    <cellStyle name="Percent 3 2 3 2 3 2" xfId="4784"/>
    <cellStyle name="Percent 3 2 3 2 4" xfId="2699"/>
    <cellStyle name="Percent 3 2 3 2 4 2" xfId="4223"/>
    <cellStyle name="Percent 3 2 3 2 5" xfId="3665"/>
    <cellStyle name="Percent 3 2 3 3" xfId="2181"/>
    <cellStyle name="Percent 3 2 3 3 2" xfId="2897"/>
    <cellStyle name="Percent 3 2 3 3 2 2" xfId="4362"/>
    <cellStyle name="Percent 3 2 3 3 3" xfId="3804"/>
    <cellStyle name="Percent 3 2 3 4" xfId="3247"/>
    <cellStyle name="Percent 3 2 3 4 2" xfId="4645"/>
    <cellStyle name="Percent 3 2 3 5" xfId="2559"/>
    <cellStyle name="Percent 3 2 3 5 2" xfId="4083"/>
    <cellStyle name="Percent 3 2 3 6" xfId="3525"/>
    <cellStyle name="Percent 3 2 4" xfId="1785"/>
    <cellStyle name="Percent 3 2 4 2" xfId="2066"/>
    <cellStyle name="Percent 3 2 4 2 2" xfId="2402"/>
    <cellStyle name="Percent 3 2 4 2 2 2" xfId="3138"/>
    <cellStyle name="Percent 3 2 4 2 2 2 2" xfId="4563"/>
    <cellStyle name="Percent 3 2 4 2 2 3" xfId="4006"/>
    <cellStyle name="Percent 3 2 4 2 3" xfId="3448"/>
    <cellStyle name="Percent 3 2 4 2 3 2" xfId="4846"/>
    <cellStyle name="Percent 3 2 4 2 4" xfId="2761"/>
    <cellStyle name="Percent 3 2 4 2 4 2" xfId="4285"/>
    <cellStyle name="Percent 3 2 4 2 5" xfId="3727"/>
    <cellStyle name="Percent 3 2 4 3" xfId="2251"/>
    <cellStyle name="Percent 3 2 4 3 2" xfId="2975"/>
    <cellStyle name="Percent 3 2 4 3 2 2" xfId="4424"/>
    <cellStyle name="Percent 3 2 4 3 3" xfId="3866"/>
    <cellStyle name="Percent 3 2 4 4" xfId="3309"/>
    <cellStyle name="Percent 3 2 4 4 2" xfId="4707"/>
    <cellStyle name="Percent 3 2 4 5" xfId="2621"/>
    <cellStyle name="Percent 3 2 4 5 2" xfId="4145"/>
    <cellStyle name="Percent 3 2 4 6" xfId="3587"/>
    <cellStyle name="Percent 3 2 5" xfId="1824"/>
    <cellStyle name="Percent 3 2 5 2" xfId="2277"/>
    <cellStyle name="Percent 3 2 5 2 2" xfId="3002"/>
    <cellStyle name="Percent 3 2 5 2 2 2" xfId="4447"/>
    <cellStyle name="Percent 3 2 5 2 3" xfId="3890"/>
    <cellStyle name="Percent 3 2 5 3" xfId="3332"/>
    <cellStyle name="Percent 3 2 5 3 2" xfId="4730"/>
    <cellStyle name="Percent 3 2 5 4" xfId="2645"/>
    <cellStyle name="Percent 3 2 5 4 2" xfId="4169"/>
    <cellStyle name="Percent 3 2 5 5" xfId="3611"/>
    <cellStyle name="Percent 3 2 6" xfId="2125"/>
    <cellStyle name="Percent 3 2 6 2" xfId="2831"/>
    <cellStyle name="Percent 3 2 6 2 2" xfId="4308"/>
    <cellStyle name="Percent 3 2 6 3" xfId="3750"/>
    <cellStyle name="Percent 3 2 7" xfId="3193"/>
    <cellStyle name="Percent 3 2 7 2" xfId="4591"/>
    <cellStyle name="Percent 3 2 8" xfId="2505"/>
    <cellStyle name="Percent 3 2 8 2" xfId="4029"/>
    <cellStyle name="Percent 3 2 9" xfId="3471"/>
    <cellStyle name="Percent 4" xfId="1501"/>
    <cellStyle name="Percent 4 2" xfId="1502"/>
    <cellStyle name="Percent 4 2 2" xfId="1503"/>
    <cellStyle name="Percent 4 2 2 2" xfId="1577"/>
    <cellStyle name="Percent 4 2 2 2 2" xfId="1664"/>
    <cellStyle name="Percent 4 2 2 2 2 2" xfId="1960"/>
    <cellStyle name="Percent 4 2 2 2 2 2 2" xfId="2363"/>
    <cellStyle name="Percent 4 2 2 2 2 2 2 2" xfId="3094"/>
    <cellStyle name="Percent 4 2 2 2 2 2 2 2 2" xfId="4529"/>
    <cellStyle name="Percent 4 2 2 2 2 2 2 3" xfId="3972"/>
    <cellStyle name="Percent 4 2 2 2 2 2 3" xfId="3414"/>
    <cellStyle name="Percent 4 2 2 2 2 2 3 2" xfId="4812"/>
    <cellStyle name="Percent 4 2 2 2 2 2 4" xfId="2727"/>
    <cellStyle name="Percent 4 2 2 2 2 2 4 2" xfId="4251"/>
    <cellStyle name="Percent 4 2 2 2 2 2 5" xfId="3693"/>
    <cellStyle name="Percent 4 2 2 2 2 3" xfId="2209"/>
    <cellStyle name="Percent 4 2 2 2 2 3 2" xfId="2926"/>
    <cellStyle name="Percent 4 2 2 2 2 3 2 2" xfId="4390"/>
    <cellStyle name="Percent 4 2 2 2 2 3 3" xfId="3832"/>
    <cellStyle name="Percent 4 2 2 2 2 4" xfId="3275"/>
    <cellStyle name="Percent 4 2 2 2 2 4 2" xfId="4673"/>
    <cellStyle name="Percent 4 2 2 2 2 5" xfId="2587"/>
    <cellStyle name="Percent 4 2 2 2 2 5 2" xfId="4111"/>
    <cellStyle name="Percent 4 2 2 2 2 6" xfId="3553"/>
    <cellStyle name="Percent 4 2 2 2 3" xfId="1879"/>
    <cellStyle name="Percent 4 2 2 2 3 2" xfId="2309"/>
    <cellStyle name="Percent 4 2 2 2 3 2 2" xfId="3036"/>
    <cellStyle name="Percent 4 2 2 2 3 2 2 2" xfId="4475"/>
    <cellStyle name="Percent 4 2 2 2 3 2 3" xfId="3918"/>
    <cellStyle name="Percent 4 2 2 2 3 3" xfId="3360"/>
    <cellStyle name="Percent 4 2 2 2 3 3 2" xfId="4758"/>
    <cellStyle name="Percent 4 2 2 2 3 4" xfId="2673"/>
    <cellStyle name="Percent 4 2 2 2 3 4 2" xfId="4197"/>
    <cellStyle name="Percent 4 2 2 2 3 5" xfId="3639"/>
    <cellStyle name="Percent 4 2 2 2 4" xfId="2155"/>
    <cellStyle name="Percent 4 2 2 2 4 2" xfId="2868"/>
    <cellStyle name="Percent 4 2 2 2 4 2 2" xfId="4336"/>
    <cellStyle name="Percent 4 2 2 2 4 3" xfId="3778"/>
    <cellStyle name="Percent 4 2 2 2 5" xfId="3221"/>
    <cellStyle name="Percent 4 2 2 2 5 2" xfId="4619"/>
    <cellStyle name="Percent 4 2 2 2 6" xfId="2533"/>
    <cellStyle name="Percent 4 2 2 2 6 2" xfId="4057"/>
    <cellStyle name="Percent 4 2 2 2 7" xfId="3499"/>
    <cellStyle name="Percent 4 2 2 3" xfId="1623"/>
    <cellStyle name="Percent 4 2 2 3 2" xfId="1921"/>
    <cellStyle name="Percent 4 2 2 3 2 2" xfId="2336"/>
    <cellStyle name="Percent 4 2 2 3 2 2 2" xfId="3066"/>
    <cellStyle name="Percent 4 2 2 3 2 2 2 2" xfId="4502"/>
    <cellStyle name="Percent 4 2 2 3 2 2 3" xfId="3945"/>
    <cellStyle name="Percent 4 2 2 3 2 3" xfId="3387"/>
    <cellStyle name="Percent 4 2 2 3 2 3 2" xfId="4785"/>
    <cellStyle name="Percent 4 2 2 3 2 4" xfId="2700"/>
    <cellStyle name="Percent 4 2 2 3 2 4 2" xfId="4224"/>
    <cellStyle name="Percent 4 2 2 3 2 5" xfId="3666"/>
    <cellStyle name="Percent 4 2 2 3 3" xfId="2182"/>
    <cellStyle name="Percent 4 2 2 3 3 2" xfId="2898"/>
    <cellStyle name="Percent 4 2 2 3 3 2 2" xfId="4363"/>
    <cellStyle name="Percent 4 2 2 3 3 3" xfId="3805"/>
    <cellStyle name="Percent 4 2 2 3 4" xfId="3248"/>
    <cellStyle name="Percent 4 2 2 3 4 2" xfId="4646"/>
    <cellStyle name="Percent 4 2 2 3 5" xfId="2560"/>
    <cellStyle name="Percent 4 2 2 3 5 2" xfId="4084"/>
    <cellStyle name="Percent 4 2 2 3 6" xfId="3526"/>
    <cellStyle name="Percent 4 2 2 4" xfId="1786"/>
    <cellStyle name="Percent 4 2 2 4 2" xfId="2067"/>
    <cellStyle name="Percent 4 2 2 4 2 2" xfId="2403"/>
    <cellStyle name="Percent 4 2 2 4 2 2 2" xfId="3139"/>
    <cellStyle name="Percent 4 2 2 4 2 2 2 2" xfId="4564"/>
    <cellStyle name="Percent 4 2 2 4 2 2 3" xfId="4007"/>
    <cellStyle name="Percent 4 2 2 4 2 3" xfId="3449"/>
    <cellStyle name="Percent 4 2 2 4 2 3 2" xfId="4847"/>
    <cellStyle name="Percent 4 2 2 4 2 4" xfId="2762"/>
    <cellStyle name="Percent 4 2 2 4 2 4 2" xfId="4286"/>
    <cellStyle name="Percent 4 2 2 4 2 5" xfId="3728"/>
    <cellStyle name="Percent 4 2 2 4 3" xfId="2252"/>
    <cellStyle name="Percent 4 2 2 4 3 2" xfId="2976"/>
    <cellStyle name="Percent 4 2 2 4 3 2 2" xfId="4425"/>
    <cellStyle name="Percent 4 2 2 4 3 3" xfId="3867"/>
    <cellStyle name="Percent 4 2 2 4 4" xfId="3310"/>
    <cellStyle name="Percent 4 2 2 4 4 2" xfId="4708"/>
    <cellStyle name="Percent 4 2 2 4 5" xfId="2622"/>
    <cellStyle name="Percent 4 2 2 4 5 2" xfId="4146"/>
    <cellStyle name="Percent 4 2 2 4 6" xfId="3588"/>
    <cellStyle name="Percent 4 2 2 5" xfId="1825"/>
    <cellStyle name="Percent 4 2 2 5 2" xfId="2278"/>
    <cellStyle name="Percent 4 2 2 5 2 2" xfId="3003"/>
    <cellStyle name="Percent 4 2 2 5 2 2 2" xfId="4448"/>
    <cellStyle name="Percent 4 2 2 5 2 3" xfId="3891"/>
    <cellStyle name="Percent 4 2 2 5 3" xfId="3333"/>
    <cellStyle name="Percent 4 2 2 5 3 2" xfId="4731"/>
    <cellStyle name="Percent 4 2 2 5 4" xfId="2646"/>
    <cellStyle name="Percent 4 2 2 5 4 2" xfId="4170"/>
    <cellStyle name="Percent 4 2 2 5 5" xfId="3612"/>
    <cellStyle name="Percent 4 2 2 6" xfId="2126"/>
    <cellStyle name="Percent 4 2 2 6 2" xfId="2832"/>
    <cellStyle name="Percent 4 2 2 6 2 2" xfId="4309"/>
    <cellStyle name="Percent 4 2 2 6 3" xfId="3751"/>
    <cellStyle name="Percent 4 2 2 7" xfId="3194"/>
    <cellStyle name="Percent 4 2 2 7 2" xfId="4592"/>
    <cellStyle name="Percent 4 2 2 8" xfId="2506"/>
    <cellStyle name="Percent 4 2 2 8 2" xfId="4030"/>
    <cellStyle name="Percent 4 2 2 9" xfId="3472"/>
    <cellStyle name="Percent 4 2 3" xfId="1504"/>
    <cellStyle name="Percent 4 3" xfId="1505"/>
    <cellStyle name="Percent 4 4" xfId="1506"/>
    <cellStyle name="Percent 5" xfId="1507"/>
    <cellStyle name="Percent 5 2" xfId="1508"/>
    <cellStyle name="Percent 5 2 2" xfId="1509"/>
    <cellStyle name="Percent 5 2 2 2" xfId="1578"/>
    <cellStyle name="Percent 5 2 2 2 2" xfId="1665"/>
    <cellStyle name="Percent 5 2 2 2 2 2" xfId="1961"/>
    <cellStyle name="Percent 5 2 2 2 2 2 2" xfId="2364"/>
    <cellStyle name="Percent 5 2 2 2 2 2 2 2" xfId="3095"/>
    <cellStyle name="Percent 5 2 2 2 2 2 2 2 2" xfId="4530"/>
    <cellStyle name="Percent 5 2 2 2 2 2 2 3" xfId="3973"/>
    <cellStyle name="Percent 5 2 2 2 2 2 3" xfId="3415"/>
    <cellStyle name="Percent 5 2 2 2 2 2 3 2" xfId="4813"/>
    <cellStyle name="Percent 5 2 2 2 2 2 4" xfId="2728"/>
    <cellStyle name="Percent 5 2 2 2 2 2 4 2" xfId="4252"/>
    <cellStyle name="Percent 5 2 2 2 2 2 5" xfId="3694"/>
    <cellStyle name="Percent 5 2 2 2 2 3" xfId="2210"/>
    <cellStyle name="Percent 5 2 2 2 2 3 2" xfId="2927"/>
    <cellStyle name="Percent 5 2 2 2 2 3 2 2" xfId="4391"/>
    <cellStyle name="Percent 5 2 2 2 2 3 3" xfId="3833"/>
    <cellStyle name="Percent 5 2 2 2 2 4" xfId="3276"/>
    <cellStyle name="Percent 5 2 2 2 2 4 2" xfId="4674"/>
    <cellStyle name="Percent 5 2 2 2 2 5" xfId="2588"/>
    <cellStyle name="Percent 5 2 2 2 2 5 2" xfId="4112"/>
    <cellStyle name="Percent 5 2 2 2 2 6" xfId="3554"/>
    <cellStyle name="Percent 5 2 2 2 3" xfId="1880"/>
    <cellStyle name="Percent 5 2 2 2 3 2" xfId="2310"/>
    <cellStyle name="Percent 5 2 2 2 3 2 2" xfId="3037"/>
    <cellStyle name="Percent 5 2 2 2 3 2 2 2" xfId="4476"/>
    <cellStyle name="Percent 5 2 2 2 3 2 3" xfId="3919"/>
    <cellStyle name="Percent 5 2 2 2 3 3" xfId="3361"/>
    <cellStyle name="Percent 5 2 2 2 3 3 2" xfId="4759"/>
    <cellStyle name="Percent 5 2 2 2 3 4" xfId="2674"/>
    <cellStyle name="Percent 5 2 2 2 3 4 2" xfId="4198"/>
    <cellStyle name="Percent 5 2 2 2 3 5" xfId="3640"/>
    <cellStyle name="Percent 5 2 2 2 4" xfId="2156"/>
    <cellStyle name="Percent 5 2 2 2 4 2" xfId="2869"/>
    <cellStyle name="Percent 5 2 2 2 4 2 2" xfId="4337"/>
    <cellStyle name="Percent 5 2 2 2 4 3" xfId="3779"/>
    <cellStyle name="Percent 5 2 2 2 5" xfId="3222"/>
    <cellStyle name="Percent 5 2 2 2 5 2" xfId="4620"/>
    <cellStyle name="Percent 5 2 2 2 6" xfId="2534"/>
    <cellStyle name="Percent 5 2 2 2 6 2" xfId="4058"/>
    <cellStyle name="Percent 5 2 2 2 7" xfId="3500"/>
    <cellStyle name="Percent 5 2 2 3" xfId="1624"/>
    <cellStyle name="Percent 5 2 2 3 2" xfId="1922"/>
    <cellStyle name="Percent 5 2 2 3 2 2" xfId="2337"/>
    <cellStyle name="Percent 5 2 2 3 2 2 2" xfId="3067"/>
    <cellStyle name="Percent 5 2 2 3 2 2 2 2" xfId="4503"/>
    <cellStyle name="Percent 5 2 2 3 2 2 3" xfId="3946"/>
    <cellStyle name="Percent 5 2 2 3 2 3" xfId="3388"/>
    <cellStyle name="Percent 5 2 2 3 2 3 2" xfId="4786"/>
    <cellStyle name="Percent 5 2 2 3 2 4" xfId="2701"/>
    <cellStyle name="Percent 5 2 2 3 2 4 2" xfId="4225"/>
    <cellStyle name="Percent 5 2 2 3 2 5" xfId="3667"/>
    <cellStyle name="Percent 5 2 2 3 3" xfId="2183"/>
    <cellStyle name="Percent 5 2 2 3 3 2" xfId="2899"/>
    <cellStyle name="Percent 5 2 2 3 3 2 2" xfId="4364"/>
    <cellStyle name="Percent 5 2 2 3 3 3" xfId="3806"/>
    <cellStyle name="Percent 5 2 2 3 4" xfId="3249"/>
    <cellStyle name="Percent 5 2 2 3 4 2" xfId="4647"/>
    <cellStyle name="Percent 5 2 2 3 5" xfId="2561"/>
    <cellStyle name="Percent 5 2 2 3 5 2" xfId="4085"/>
    <cellStyle name="Percent 5 2 2 3 6" xfId="3527"/>
    <cellStyle name="Percent 5 2 2 4" xfId="1787"/>
    <cellStyle name="Percent 5 2 2 4 2" xfId="2068"/>
    <cellStyle name="Percent 5 2 2 4 2 2" xfId="2404"/>
    <cellStyle name="Percent 5 2 2 4 2 2 2" xfId="3140"/>
    <cellStyle name="Percent 5 2 2 4 2 2 2 2" xfId="4565"/>
    <cellStyle name="Percent 5 2 2 4 2 2 3" xfId="4008"/>
    <cellStyle name="Percent 5 2 2 4 2 3" xfId="3450"/>
    <cellStyle name="Percent 5 2 2 4 2 3 2" xfId="4848"/>
    <cellStyle name="Percent 5 2 2 4 2 4" xfId="2763"/>
    <cellStyle name="Percent 5 2 2 4 2 4 2" xfId="4287"/>
    <cellStyle name="Percent 5 2 2 4 2 5" xfId="3729"/>
    <cellStyle name="Percent 5 2 2 4 3" xfId="2253"/>
    <cellStyle name="Percent 5 2 2 4 3 2" xfId="2977"/>
    <cellStyle name="Percent 5 2 2 4 3 2 2" xfId="4426"/>
    <cellStyle name="Percent 5 2 2 4 3 3" xfId="3868"/>
    <cellStyle name="Percent 5 2 2 4 4" xfId="3311"/>
    <cellStyle name="Percent 5 2 2 4 4 2" xfId="4709"/>
    <cellStyle name="Percent 5 2 2 4 5" xfId="2623"/>
    <cellStyle name="Percent 5 2 2 4 5 2" xfId="4147"/>
    <cellStyle name="Percent 5 2 2 4 6" xfId="3589"/>
    <cellStyle name="Percent 5 2 2 5" xfId="1826"/>
    <cellStyle name="Percent 5 2 2 5 2" xfId="2279"/>
    <cellStyle name="Percent 5 2 2 5 2 2" xfId="3004"/>
    <cellStyle name="Percent 5 2 2 5 2 2 2" xfId="4449"/>
    <cellStyle name="Percent 5 2 2 5 2 3" xfId="3892"/>
    <cellStyle name="Percent 5 2 2 5 3" xfId="3334"/>
    <cellStyle name="Percent 5 2 2 5 3 2" xfId="4732"/>
    <cellStyle name="Percent 5 2 2 5 4" xfId="2647"/>
    <cellStyle name="Percent 5 2 2 5 4 2" xfId="4171"/>
    <cellStyle name="Percent 5 2 2 5 5" xfId="3613"/>
    <cellStyle name="Percent 5 2 2 6" xfId="2127"/>
    <cellStyle name="Percent 5 2 2 6 2" xfId="2833"/>
    <cellStyle name="Percent 5 2 2 6 2 2" xfId="4310"/>
    <cellStyle name="Percent 5 2 2 6 3" xfId="3752"/>
    <cellStyle name="Percent 5 2 2 7" xfId="3195"/>
    <cellStyle name="Percent 5 2 2 7 2" xfId="4593"/>
    <cellStyle name="Percent 5 2 2 8" xfId="2507"/>
    <cellStyle name="Percent 5 2 2 8 2" xfId="4031"/>
    <cellStyle name="Percent 5 2 2 9" xfId="3473"/>
    <cellStyle name="Percent 5 2 3" xfId="1510"/>
    <cellStyle name="Percent 6" xfId="1511"/>
    <cellStyle name="Percent 6 2" xfId="1512"/>
    <cellStyle name="Percent 6 2 2" xfId="1579"/>
    <cellStyle name="Percent 6 2 2 2" xfId="1666"/>
    <cellStyle name="Percent 6 2 2 2 2" xfId="1962"/>
    <cellStyle name="Percent 6 2 2 2 2 2" xfId="2365"/>
    <cellStyle name="Percent 6 2 2 2 2 2 2" xfId="3096"/>
    <cellStyle name="Percent 6 2 2 2 2 2 2 2" xfId="4531"/>
    <cellStyle name="Percent 6 2 2 2 2 2 3" xfId="3974"/>
    <cellStyle name="Percent 6 2 2 2 2 3" xfId="3416"/>
    <cellStyle name="Percent 6 2 2 2 2 3 2" xfId="4814"/>
    <cellStyle name="Percent 6 2 2 2 2 4" xfId="2729"/>
    <cellStyle name="Percent 6 2 2 2 2 4 2" xfId="4253"/>
    <cellStyle name="Percent 6 2 2 2 2 5" xfId="3695"/>
    <cellStyle name="Percent 6 2 2 2 3" xfId="2211"/>
    <cellStyle name="Percent 6 2 2 2 3 2" xfId="2928"/>
    <cellStyle name="Percent 6 2 2 2 3 2 2" xfId="4392"/>
    <cellStyle name="Percent 6 2 2 2 3 3" xfId="3834"/>
    <cellStyle name="Percent 6 2 2 2 4" xfId="3277"/>
    <cellStyle name="Percent 6 2 2 2 4 2" xfId="4675"/>
    <cellStyle name="Percent 6 2 2 2 5" xfId="2589"/>
    <cellStyle name="Percent 6 2 2 2 5 2" xfId="4113"/>
    <cellStyle name="Percent 6 2 2 2 6" xfId="3555"/>
    <cellStyle name="Percent 6 2 2 3" xfId="1881"/>
    <cellStyle name="Percent 6 2 2 3 2" xfId="2311"/>
    <cellStyle name="Percent 6 2 2 3 2 2" xfId="3038"/>
    <cellStyle name="Percent 6 2 2 3 2 2 2" xfId="4477"/>
    <cellStyle name="Percent 6 2 2 3 2 3" xfId="3920"/>
    <cellStyle name="Percent 6 2 2 3 3" xfId="3362"/>
    <cellStyle name="Percent 6 2 2 3 3 2" xfId="4760"/>
    <cellStyle name="Percent 6 2 2 3 4" xfId="2675"/>
    <cellStyle name="Percent 6 2 2 3 4 2" xfId="4199"/>
    <cellStyle name="Percent 6 2 2 3 5" xfId="3641"/>
    <cellStyle name="Percent 6 2 2 4" xfId="2157"/>
    <cellStyle name="Percent 6 2 2 4 2" xfId="2870"/>
    <cellStyle name="Percent 6 2 2 4 2 2" xfId="4338"/>
    <cellStyle name="Percent 6 2 2 4 3" xfId="3780"/>
    <cellStyle name="Percent 6 2 2 5" xfId="3223"/>
    <cellStyle name="Percent 6 2 2 5 2" xfId="4621"/>
    <cellStyle name="Percent 6 2 2 6" xfId="2535"/>
    <cellStyle name="Percent 6 2 2 6 2" xfId="4059"/>
    <cellStyle name="Percent 6 2 2 7" xfId="3501"/>
    <cellStyle name="Percent 6 2 3" xfId="1625"/>
    <cellStyle name="Percent 6 2 3 2" xfId="1923"/>
    <cellStyle name="Percent 6 2 3 2 2" xfId="2338"/>
    <cellStyle name="Percent 6 2 3 2 2 2" xfId="3068"/>
    <cellStyle name="Percent 6 2 3 2 2 2 2" xfId="4504"/>
    <cellStyle name="Percent 6 2 3 2 2 3" xfId="3947"/>
    <cellStyle name="Percent 6 2 3 2 3" xfId="3389"/>
    <cellStyle name="Percent 6 2 3 2 3 2" xfId="4787"/>
    <cellStyle name="Percent 6 2 3 2 4" xfId="2702"/>
    <cellStyle name="Percent 6 2 3 2 4 2" xfId="4226"/>
    <cellStyle name="Percent 6 2 3 2 5" xfId="3668"/>
    <cellStyle name="Percent 6 2 3 3" xfId="2184"/>
    <cellStyle name="Percent 6 2 3 3 2" xfId="2900"/>
    <cellStyle name="Percent 6 2 3 3 2 2" xfId="4365"/>
    <cellStyle name="Percent 6 2 3 3 3" xfId="3807"/>
    <cellStyle name="Percent 6 2 3 4" xfId="3250"/>
    <cellStyle name="Percent 6 2 3 4 2" xfId="4648"/>
    <cellStyle name="Percent 6 2 3 5" xfId="2562"/>
    <cellStyle name="Percent 6 2 3 5 2" xfId="4086"/>
    <cellStyle name="Percent 6 2 3 6" xfId="3528"/>
    <cellStyle name="Percent 6 2 4" xfId="1788"/>
    <cellStyle name="Percent 6 2 4 2" xfId="2069"/>
    <cellStyle name="Percent 6 2 4 2 2" xfId="2405"/>
    <cellStyle name="Percent 6 2 4 2 2 2" xfId="3141"/>
    <cellStyle name="Percent 6 2 4 2 2 2 2" xfId="4566"/>
    <cellStyle name="Percent 6 2 4 2 2 3" xfId="4009"/>
    <cellStyle name="Percent 6 2 4 2 3" xfId="3451"/>
    <cellStyle name="Percent 6 2 4 2 3 2" xfId="4849"/>
    <cellStyle name="Percent 6 2 4 2 4" xfId="2764"/>
    <cellStyle name="Percent 6 2 4 2 4 2" xfId="4288"/>
    <cellStyle name="Percent 6 2 4 2 5" xfId="3730"/>
    <cellStyle name="Percent 6 2 4 3" xfId="2254"/>
    <cellStyle name="Percent 6 2 4 3 2" xfId="2978"/>
    <cellStyle name="Percent 6 2 4 3 2 2" xfId="4427"/>
    <cellStyle name="Percent 6 2 4 3 3" xfId="3869"/>
    <cellStyle name="Percent 6 2 4 4" xfId="3312"/>
    <cellStyle name="Percent 6 2 4 4 2" xfId="4710"/>
    <cellStyle name="Percent 6 2 4 5" xfId="2624"/>
    <cellStyle name="Percent 6 2 4 5 2" xfId="4148"/>
    <cellStyle name="Percent 6 2 4 6" xfId="3590"/>
    <cellStyle name="Percent 6 2 5" xfId="1827"/>
    <cellStyle name="Percent 6 2 5 2" xfId="2280"/>
    <cellStyle name="Percent 6 2 5 2 2" xfId="3005"/>
    <cellStyle name="Percent 6 2 5 2 2 2" xfId="4450"/>
    <cellStyle name="Percent 6 2 5 2 3" xfId="3893"/>
    <cellStyle name="Percent 6 2 5 3" xfId="3335"/>
    <cellStyle name="Percent 6 2 5 3 2" xfId="4733"/>
    <cellStyle name="Percent 6 2 5 4" xfId="2648"/>
    <cellStyle name="Percent 6 2 5 4 2" xfId="4172"/>
    <cellStyle name="Percent 6 2 5 5" xfId="3614"/>
    <cellStyle name="Percent 6 2 6" xfId="2128"/>
    <cellStyle name="Percent 6 2 6 2" xfId="2835"/>
    <cellStyle name="Percent 6 2 6 2 2" xfId="4311"/>
    <cellStyle name="Percent 6 2 6 3" xfId="3753"/>
    <cellStyle name="Percent 6 2 7" xfId="3196"/>
    <cellStyle name="Percent 6 2 7 2" xfId="4594"/>
    <cellStyle name="Percent 6 2 8" xfId="2508"/>
    <cellStyle name="Percent 6 2 8 2" xfId="4032"/>
    <cellStyle name="Percent 6 2 9" xfId="3474"/>
    <cellStyle name="Percent 6 3" xfId="1513"/>
    <cellStyle name="Percent 7" xfId="1514"/>
    <cellStyle name="Percent 7 2" xfId="1580"/>
    <cellStyle name="Percent 7 2 2" xfId="1667"/>
    <cellStyle name="Percent 7 2 2 2" xfId="1963"/>
    <cellStyle name="Percent 7 2 2 2 2" xfId="2366"/>
    <cellStyle name="Percent 7 2 2 2 2 2" xfId="3097"/>
    <cellStyle name="Percent 7 2 2 2 2 2 2" xfId="4532"/>
    <cellStyle name="Percent 7 2 2 2 2 3" xfId="3975"/>
    <cellStyle name="Percent 7 2 2 2 3" xfId="3417"/>
    <cellStyle name="Percent 7 2 2 2 3 2" xfId="4815"/>
    <cellStyle name="Percent 7 2 2 2 4" xfId="2730"/>
    <cellStyle name="Percent 7 2 2 2 4 2" xfId="4254"/>
    <cellStyle name="Percent 7 2 2 2 5" xfId="3696"/>
    <cellStyle name="Percent 7 2 2 3" xfId="2212"/>
    <cellStyle name="Percent 7 2 2 3 2" xfId="2929"/>
    <cellStyle name="Percent 7 2 2 3 2 2" xfId="4393"/>
    <cellStyle name="Percent 7 2 2 3 3" xfId="3835"/>
    <cellStyle name="Percent 7 2 2 4" xfId="3278"/>
    <cellStyle name="Percent 7 2 2 4 2" xfId="4676"/>
    <cellStyle name="Percent 7 2 2 5" xfId="2590"/>
    <cellStyle name="Percent 7 2 2 5 2" xfId="4114"/>
    <cellStyle name="Percent 7 2 2 6" xfId="3556"/>
    <cellStyle name="Percent 7 2 3" xfId="1882"/>
    <cellStyle name="Percent 7 2 3 2" xfId="2312"/>
    <cellStyle name="Percent 7 2 3 2 2" xfId="3039"/>
    <cellStyle name="Percent 7 2 3 2 2 2" xfId="4478"/>
    <cellStyle name="Percent 7 2 3 2 3" xfId="3921"/>
    <cellStyle name="Percent 7 2 3 3" xfId="3363"/>
    <cellStyle name="Percent 7 2 3 3 2" xfId="4761"/>
    <cellStyle name="Percent 7 2 3 4" xfId="2676"/>
    <cellStyle name="Percent 7 2 3 4 2" xfId="4200"/>
    <cellStyle name="Percent 7 2 3 5" xfId="3642"/>
    <cellStyle name="Percent 7 2 4" xfId="2158"/>
    <cellStyle name="Percent 7 2 4 2" xfId="2871"/>
    <cellStyle name="Percent 7 2 4 2 2" xfId="4339"/>
    <cellStyle name="Percent 7 2 4 3" xfId="3781"/>
    <cellStyle name="Percent 7 2 5" xfId="3224"/>
    <cellStyle name="Percent 7 2 5 2" xfId="4622"/>
    <cellStyle name="Percent 7 2 6" xfId="2536"/>
    <cellStyle name="Percent 7 2 6 2" xfId="4060"/>
    <cellStyle name="Percent 7 2 7" xfId="3502"/>
    <cellStyle name="Percent 7 3" xfId="1626"/>
    <cellStyle name="Percent 7 3 2" xfId="1924"/>
    <cellStyle name="Percent 7 3 2 2" xfId="2339"/>
    <cellStyle name="Percent 7 3 2 2 2" xfId="3069"/>
    <cellStyle name="Percent 7 3 2 2 2 2" xfId="4505"/>
    <cellStyle name="Percent 7 3 2 2 3" xfId="3948"/>
    <cellStyle name="Percent 7 3 2 3" xfId="3390"/>
    <cellStyle name="Percent 7 3 2 3 2" xfId="4788"/>
    <cellStyle name="Percent 7 3 2 4" xfId="2703"/>
    <cellStyle name="Percent 7 3 2 4 2" xfId="4227"/>
    <cellStyle name="Percent 7 3 2 5" xfId="3669"/>
    <cellStyle name="Percent 7 3 3" xfId="2185"/>
    <cellStyle name="Percent 7 3 3 2" xfId="2901"/>
    <cellStyle name="Percent 7 3 3 2 2" xfId="4366"/>
    <cellStyle name="Percent 7 3 3 3" xfId="3808"/>
    <cellStyle name="Percent 7 3 4" xfId="3251"/>
    <cellStyle name="Percent 7 3 4 2" xfId="4649"/>
    <cellStyle name="Percent 7 3 5" xfId="2563"/>
    <cellStyle name="Percent 7 3 5 2" xfId="4087"/>
    <cellStyle name="Percent 7 3 6" xfId="3529"/>
    <cellStyle name="Percent 7 4" xfId="1789"/>
    <cellStyle name="Percent 7 4 2" xfId="2070"/>
    <cellStyle name="Percent 7 4 2 2" xfId="2406"/>
    <cellStyle name="Percent 7 4 2 2 2" xfId="3142"/>
    <cellStyle name="Percent 7 4 2 2 2 2" xfId="4567"/>
    <cellStyle name="Percent 7 4 2 2 3" xfId="4010"/>
    <cellStyle name="Percent 7 4 2 3" xfId="3452"/>
    <cellStyle name="Percent 7 4 2 3 2" xfId="4850"/>
    <cellStyle name="Percent 7 4 2 4" xfId="2765"/>
    <cellStyle name="Percent 7 4 2 4 2" xfId="4289"/>
    <cellStyle name="Percent 7 4 2 5" xfId="3731"/>
    <cellStyle name="Percent 7 4 3" xfId="2255"/>
    <cellStyle name="Percent 7 4 3 2" xfId="2979"/>
    <cellStyle name="Percent 7 4 3 2 2" xfId="4428"/>
    <cellStyle name="Percent 7 4 3 3" xfId="3870"/>
    <cellStyle name="Percent 7 4 4" xfId="3313"/>
    <cellStyle name="Percent 7 4 4 2" xfId="4711"/>
    <cellStyle name="Percent 7 4 5" xfId="2625"/>
    <cellStyle name="Percent 7 4 5 2" xfId="4149"/>
    <cellStyle name="Percent 7 4 6" xfId="3591"/>
    <cellStyle name="Percent 7 5" xfId="1828"/>
    <cellStyle name="Percent 7 5 2" xfId="2281"/>
    <cellStyle name="Percent 7 5 2 2" xfId="3006"/>
    <cellStyle name="Percent 7 5 2 2 2" xfId="4451"/>
    <cellStyle name="Percent 7 5 2 3" xfId="3894"/>
    <cellStyle name="Percent 7 5 3" xfId="3336"/>
    <cellStyle name="Percent 7 5 3 2" xfId="4734"/>
    <cellStyle name="Percent 7 5 4" xfId="2649"/>
    <cellStyle name="Percent 7 5 4 2" xfId="4173"/>
    <cellStyle name="Percent 7 5 5" xfId="3615"/>
    <cellStyle name="Percent 7 6" xfId="2129"/>
    <cellStyle name="Percent 7 6 2" xfId="2837"/>
    <cellStyle name="Percent 7 6 2 2" xfId="4312"/>
    <cellStyle name="Percent 7 6 3" xfId="3754"/>
    <cellStyle name="Percent 7 7" xfId="3197"/>
    <cellStyle name="Percent 7 7 2" xfId="4595"/>
    <cellStyle name="Percent 7 8" xfId="2509"/>
    <cellStyle name="Percent 7 8 2" xfId="4033"/>
    <cellStyle name="Percent 7 9" xfId="3475"/>
    <cellStyle name="Percent 8" xfId="1515"/>
    <cellStyle name="Percent 8 2" xfId="1581"/>
    <cellStyle name="Percent 8 2 2" xfId="1668"/>
    <cellStyle name="Percent 8 2 2 2" xfId="1964"/>
    <cellStyle name="Percent 8 2 2 2 2" xfId="2367"/>
    <cellStyle name="Percent 8 2 2 2 2 2" xfId="3098"/>
    <cellStyle name="Percent 8 2 2 2 2 2 2" xfId="4533"/>
    <cellStyle name="Percent 8 2 2 2 2 3" xfId="3976"/>
    <cellStyle name="Percent 8 2 2 2 3" xfId="3418"/>
    <cellStyle name="Percent 8 2 2 2 3 2" xfId="4816"/>
    <cellStyle name="Percent 8 2 2 2 4" xfId="2731"/>
    <cellStyle name="Percent 8 2 2 2 4 2" xfId="4255"/>
    <cellStyle name="Percent 8 2 2 2 5" xfId="3697"/>
    <cellStyle name="Percent 8 2 2 3" xfId="2213"/>
    <cellStyle name="Percent 8 2 2 3 2" xfId="2930"/>
    <cellStyle name="Percent 8 2 2 3 2 2" xfId="4394"/>
    <cellStyle name="Percent 8 2 2 3 3" xfId="3836"/>
    <cellStyle name="Percent 8 2 2 4" xfId="3279"/>
    <cellStyle name="Percent 8 2 2 4 2" xfId="4677"/>
    <cellStyle name="Percent 8 2 2 5" xfId="2591"/>
    <cellStyle name="Percent 8 2 2 5 2" xfId="4115"/>
    <cellStyle name="Percent 8 2 2 6" xfId="3557"/>
    <cellStyle name="Percent 8 2 3" xfId="1883"/>
    <cellStyle name="Percent 8 2 3 2" xfId="2313"/>
    <cellStyle name="Percent 8 2 3 2 2" xfId="3040"/>
    <cellStyle name="Percent 8 2 3 2 2 2" xfId="4479"/>
    <cellStyle name="Percent 8 2 3 2 3" xfId="3922"/>
    <cellStyle name="Percent 8 2 3 3" xfId="3364"/>
    <cellStyle name="Percent 8 2 3 3 2" xfId="4762"/>
    <cellStyle name="Percent 8 2 3 4" xfId="2677"/>
    <cellStyle name="Percent 8 2 3 4 2" xfId="4201"/>
    <cellStyle name="Percent 8 2 3 5" xfId="3643"/>
    <cellStyle name="Percent 8 2 4" xfId="2159"/>
    <cellStyle name="Percent 8 2 4 2" xfId="2872"/>
    <cellStyle name="Percent 8 2 4 2 2" xfId="4340"/>
    <cellStyle name="Percent 8 2 4 3" xfId="3782"/>
    <cellStyle name="Percent 8 2 5" xfId="3225"/>
    <cellStyle name="Percent 8 2 5 2" xfId="4623"/>
    <cellStyle name="Percent 8 2 6" xfId="2537"/>
    <cellStyle name="Percent 8 2 6 2" xfId="4061"/>
    <cellStyle name="Percent 8 2 7" xfId="3503"/>
    <cellStyle name="Percent 8 3" xfId="1627"/>
    <cellStyle name="Percent 8 3 2" xfId="1925"/>
    <cellStyle name="Percent 8 3 2 2" xfId="2340"/>
    <cellStyle name="Percent 8 3 2 2 2" xfId="3070"/>
    <cellStyle name="Percent 8 3 2 2 2 2" xfId="4506"/>
    <cellStyle name="Percent 8 3 2 2 3" xfId="3949"/>
    <cellStyle name="Percent 8 3 2 3" xfId="3391"/>
    <cellStyle name="Percent 8 3 2 3 2" xfId="4789"/>
    <cellStyle name="Percent 8 3 2 4" xfId="2704"/>
    <cellStyle name="Percent 8 3 2 4 2" xfId="4228"/>
    <cellStyle name="Percent 8 3 2 5" xfId="3670"/>
    <cellStyle name="Percent 8 3 3" xfId="2186"/>
    <cellStyle name="Percent 8 3 3 2" xfId="2902"/>
    <cellStyle name="Percent 8 3 3 2 2" xfId="4367"/>
    <cellStyle name="Percent 8 3 3 3" xfId="3809"/>
    <cellStyle name="Percent 8 3 4" xfId="3252"/>
    <cellStyle name="Percent 8 3 4 2" xfId="4650"/>
    <cellStyle name="Percent 8 3 5" xfId="2564"/>
    <cellStyle name="Percent 8 3 5 2" xfId="4088"/>
    <cellStyle name="Percent 8 3 6" xfId="3530"/>
    <cellStyle name="Percent 8 4" xfId="1790"/>
    <cellStyle name="Percent 8 4 2" xfId="2071"/>
    <cellStyle name="Percent 8 4 2 2" xfId="2407"/>
    <cellStyle name="Percent 8 4 2 2 2" xfId="3143"/>
    <cellStyle name="Percent 8 4 2 2 2 2" xfId="4568"/>
    <cellStyle name="Percent 8 4 2 2 3" xfId="4011"/>
    <cellStyle name="Percent 8 4 2 3" xfId="3453"/>
    <cellStyle name="Percent 8 4 2 3 2" xfId="4851"/>
    <cellStyle name="Percent 8 4 2 4" xfId="2766"/>
    <cellStyle name="Percent 8 4 2 4 2" xfId="4290"/>
    <cellStyle name="Percent 8 4 2 5" xfId="3732"/>
    <cellStyle name="Percent 8 4 3" xfId="2256"/>
    <cellStyle name="Percent 8 4 3 2" xfId="2980"/>
    <cellStyle name="Percent 8 4 3 2 2" xfId="4429"/>
    <cellStyle name="Percent 8 4 3 3" xfId="3871"/>
    <cellStyle name="Percent 8 4 4" xfId="3314"/>
    <cellStyle name="Percent 8 4 4 2" xfId="4712"/>
    <cellStyle name="Percent 8 4 5" xfId="2626"/>
    <cellStyle name="Percent 8 4 5 2" xfId="4150"/>
    <cellStyle name="Percent 8 4 6" xfId="3592"/>
    <cellStyle name="Percent 8 5" xfId="1829"/>
    <cellStyle name="Percent 8 5 2" xfId="2282"/>
    <cellStyle name="Percent 8 5 2 2" xfId="3007"/>
    <cellStyle name="Percent 8 5 2 2 2" xfId="4452"/>
    <cellStyle name="Percent 8 5 2 3" xfId="3895"/>
    <cellStyle name="Percent 8 5 3" xfId="3337"/>
    <cellStyle name="Percent 8 5 3 2" xfId="4735"/>
    <cellStyle name="Percent 8 5 4" xfId="2650"/>
    <cellStyle name="Percent 8 5 4 2" xfId="4174"/>
    <cellStyle name="Percent 8 5 5" xfId="3616"/>
    <cellStyle name="Percent 8 6" xfId="2130"/>
    <cellStyle name="Percent 8 6 2" xfId="2838"/>
    <cellStyle name="Percent 8 6 2 2" xfId="4313"/>
    <cellStyle name="Percent 8 6 3" xfId="3755"/>
    <cellStyle name="Percent 8 7" xfId="3198"/>
    <cellStyle name="Percent 8 7 2" xfId="4596"/>
    <cellStyle name="Percent 8 8" xfId="2510"/>
    <cellStyle name="Percent 8 8 2" xfId="4034"/>
    <cellStyle name="Percent 8 9" xfId="3476"/>
    <cellStyle name="Percent 9" xfId="1535"/>
    <cellStyle name="Percent 9 2" xfId="1597"/>
    <cellStyle name="Percent 9 2 2" xfId="1680"/>
    <cellStyle name="Percent 9 2 2 2" xfId="1976"/>
    <cellStyle name="Percent 9 2 2 2 2" xfId="2369"/>
    <cellStyle name="Percent 9 2 2 2 2 2" xfId="3100"/>
    <cellStyle name="Percent 9 2 2 2 2 2 2" xfId="4535"/>
    <cellStyle name="Percent 9 2 2 2 2 3" xfId="3978"/>
    <cellStyle name="Percent 9 2 2 2 3" xfId="3420"/>
    <cellStyle name="Percent 9 2 2 2 3 2" xfId="4818"/>
    <cellStyle name="Percent 9 2 2 2 4" xfId="2733"/>
    <cellStyle name="Percent 9 2 2 2 4 2" xfId="4257"/>
    <cellStyle name="Percent 9 2 2 2 5" xfId="3699"/>
    <cellStyle name="Percent 9 2 2 3" xfId="2215"/>
    <cellStyle name="Percent 9 2 2 3 2" xfId="2933"/>
    <cellStyle name="Percent 9 2 2 3 2 2" xfId="4396"/>
    <cellStyle name="Percent 9 2 2 3 3" xfId="3838"/>
    <cellStyle name="Percent 9 2 2 4" xfId="3281"/>
    <cellStyle name="Percent 9 2 2 4 2" xfId="4679"/>
    <cellStyle name="Percent 9 2 2 5" xfId="2593"/>
    <cellStyle name="Percent 9 2 2 5 2" xfId="4117"/>
    <cellStyle name="Percent 9 2 2 6" xfId="3559"/>
    <cellStyle name="Percent 9 2 3" xfId="1898"/>
    <cellStyle name="Percent 9 2 3 2" xfId="2315"/>
    <cellStyle name="Percent 9 2 3 2 2" xfId="3045"/>
    <cellStyle name="Percent 9 2 3 2 2 2" xfId="4481"/>
    <cellStyle name="Percent 9 2 3 2 3" xfId="3924"/>
    <cellStyle name="Percent 9 2 3 3" xfId="3366"/>
    <cellStyle name="Percent 9 2 3 3 2" xfId="4764"/>
    <cellStyle name="Percent 9 2 3 4" xfId="2679"/>
    <cellStyle name="Percent 9 2 3 4 2" xfId="4203"/>
    <cellStyle name="Percent 9 2 3 5" xfId="3645"/>
    <cellStyle name="Percent 9 2 4" xfId="2161"/>
    <cellStyle name="Percent 9 2 4 2" xfId="2877"/>
    <cellStyle name="Percent 9 2 4 2 2" xfId="4342"/>
    <cellStyle name="Percent 9 2 4 3" xfId="3784"/>
    <cellStyle name="Percent 9 2 5" xfId="3227"/>
    <cellStyle name="Percent 9 2 5 2" xfId="4625"/>
    <cellStyle name="Percent 9 2 6" xfId="2539"/>
    <cellStyle name="Percent 9 2 6 2" xfId="4063"/>
    <cellStyle name="Percent 9 2 7" xfId="3505"/>
    <cellStyle name="Percent 9 3" xfId="1640"/>
    <cellStyle name="Percent 9 3 2" xfId="1937"/>
    <cellStyle name="Percent 9 3 2 2" xfId="2342"/>
    <cellStyle name="Percent 9 3 2 2 2" xfId="3073"/>
    <cellStyle name="Percent 9 3 2 2 2 2" xfId="4508"/>
    <cellStyle name="Percent 9 3 2 2 3" xfId="3951"/>
    <cellStyle name="Percent 9 3 2 3" xfId="3393"/>
    <cellStyle name="Percent 9 3 2 3 2" xfId="4791"/>
    <cellStyle name="Percent 9 3 2 4" xfId="2706"/>
    <cellStyle name="Percent 9 3 2 4 2" xfId="4230"/>
    <cellStyle name="Percent 9 3 2 5" xfId="3672"/>
    <cellStyle name="Percent 9 3 3" xfId="2188"/>
    <cellStyle name="Percent 9 3 3 2" xfId="2905"/>
    <cellStyle name="Percent 9 3 3 2 2" xfId="4369"/>
    <cellStyle name="Percent 9 3 3 3" xfId="3811"/>
    <cellStyle name="Percent 9 3 4" xfId="3254"/>
    <cellStyle name="Percent 9 3 4 2" xfId="4652"/>
    <cellStyle name="Percent 9 3 5" xfId="2566"/>
    <cellStyle name="Percent 9 3 5 2" xfId="4090"/>
    <cellStyle name="Percent 9 3 6" xfId="3532"/>
    <cellStyle name="Percent 9 4" xfId="1749"/>
    <cellStyle name="Percent 9 4 2" xfId="2045"/>
    <cellStyle name="Percent 9 4 2 2" xfId="2381"/>
    <cellStyle name="Percent 9 4 2 2 2" xfId="3119"/>
    <cellStyle name="Percent 9 4 2 2 2 2" xfId="4544"/>
    <cellStyle name="Percent 9 4 2 2 3" xfId="3987"/>
    <cellStyle name="Percent 9 4 2 3" xfId="3429"/>
    <cellStyle name="Percent 9 4 2 3 2" xfId="4827"/>
    <cellStyle name="Percent 9 4 2 4" xfId="2742"/>
    <cellStyle name="Percent 9 4 2 4 2" xfId="4266"/>
    <cellStyle name="Percent 9 4 2 5" xfId="3708"/>
    <cellStyle name="Percent 9 4 3" xfId="2229"/>
    <cellStyle name="Percent 9 4 3 2" xfId="2954"/>
    <cellStyle name="Percent 9 4 3 2 2" xfId="4405"/>
    <cellStyle name="Percent 9 4 3 3" xfId="3847"/>
    <cellStyle name="Percent 9 4 4" xfId="3290"/>
    <cellStyle name="Percent 9 4 4 2" xfId="4688"/>
    <cellStyle name="Percent 9 4 5" xfId="2602"/>
    <cellStyle name="Percent 9 4 5 2" xfId="4126"/>
    <cellStyle name="Percent 9 4 6" xfId="3568"/>
    <cellStyle name="Percent 9 5" xfId="1841"/>
    <cellStyle name="Percent 9 5 2" xfId="2284"/>
    <cellStyle name="Percent 9 5 2 2" xfId="3010"/>
    <cellStyle name="Percent 9 5 2 2 2" xfId="4454"/>
    <cellStyle name="Percent 9 5 2 3" xfId="3897"/>
    <cellStyle name="Percent 9 5 3" xfId="3339"/>
    <cellStyle name="Percent 9 5 3 2" xfId="4737"/>
    <cellStyle name="Percent 9 5 4" xfId="2652"/>
    <cellStyle name="Percent 9 5 4 2" xfId="4176"/>
    <cellStyle name="Percent 9 5 5" xfId="3618"/>
    <cellStyle name="Percent 9 6" xfId="2132"/>
    <cellStyle name="Percent 9 6 2" xfId="2845"/>
    <cellStyle name="Percent 9 6 2 2" xfId="4315"/>
    <cellStyle name="Percent 9 6 3" xfId="3757"/>
    <cellStyle name="Percent 9 7" xfId="3200"/>
    <cellStyle name="Percent 9 7 2" xfId="4598"/>
    <cellStyle name="Percent 9 8" xfId="2512"/>
    <cellStyle name="Percent 9 8 2" xfId="4036"/>
    <cellStyle name="Percent 9 9" xfId="3478"/>
    <cellStyle name="Style 1" xfId="1516"/>
    <cellStyle name="Style 21" xfId="1517"/>
    <cellStyle name="Style 21 2" xfId="1582"/>
    <cellStyle name="Style 21 2 2" xfId="1689"/>
    <cellStyle name="Style 21 2 2 2" xfId="1985"/>
    <cellStyle name="Style 21 2 3" xfId="1669"/>
    <cellStyle name="Style 21 2 3 2" xfId="1965"/>
    <cellStyle name="Style 21 2 4" xfId="1884"/>
    <cellStyle name="Style 21 3" xfId="1628"/>
    <cellStyle name="Style 21 3 2" xfId="1926"/>
    <cellStyle name="Style 21 4" xfId="1791"/>
    <cellStyle name="Style 21 4 2" xfId="2072"/>
    <cellStyle name="Style 21 5" xfId="1830"/>
    <cellStyle name="Style 22" xfId="1518"/>
    <cellStyle name="Style 22 2" xfId="1519"/>
    <cellStyle name="Style 22 2 2" xfId="1584"/>
    <cellStyle name="Style 22 2 2 2" xfId="1710"/>
    <cellStyle name="Style 22 2 2 2 2" xfId="2006"/>
    <cellStyle name="Style 22 2 2 3" xfId="1671"/>
    <cellStyle name="Style 22 2 2 3 2" xfId="1967"/>
    <cellStyle name="Style 22 2 2 4" xfId="1886"/>
    <cellStyle name="Style 22 2 3" xfId="1630"/>
    <cellStyle name="Style 22 2 3 2" xfId="1928"/>
    <cellStyle name="Style 22 2 4" xfId="1793"/>
    <cellStyle name="Style 22 2 4 2" xfId="2074"/>
    <cellStyle name="Style 22 2 5" xfId="1832"/>
    <cellStyle name="Style 22 3" xfId="1520"/>
    <cellStyle name="Style 22 3 2" xfId="1585"/>
    <cellStyle name="Style 22 3 2 2" xfId="1711"/>
    <cellStyle name="Style 22 3 2 2 2" xfId="2007"/>
    <cellStyle name="Style 22 3 2 3" xfId="1672"/>
    <cellStyle name="Style 22 3 2 3 2" xfId="1968"/>
    <cellStyle name="Style 22 3 2 4" xfId="1887"/>
    <cellStyle name="Style 22 3 3" xfId="1631"/>
    <cellStyle name="Style 22 3 3 2" xfId="1929"/>
    <cellStyle name="Style 22 3 4" xfId="1794"/>
    <cellStyle name="Style 22 3 4 2" xfId="2075"/>
    <cellStyle name="Style 22 3 5" xfId="1833"/>
    <cellStyle name="Style 22 4" xfId="1583"/>
    <cellStyle name="Style 22 4 2" xfId="1688"/>
    <cellStyle name="Style 22 4 2 2" xfId="1984"/>
    <cellStyle name="Style 22 4 3" xfId="1670"/>
    <cellStyle name="Style 22 4 3 2" xfId="1966"/>
    <cellStyle name="Style 22 4 4" xfId="1885"/>
    <cellStyle name="Style 22 5" xfId="1629"/>
    <cellStyle name="Style 22 5 2" xfId="1927"/>
    <cellStyle name="Style 22 6" xfId="1792"/>
    <cellStyle name="Style 22 6 2" xfId="2073"/>
    <cellStyle name="Style 22 7" xfId="1831"/>
    <cellStyle name="Style 23" xfId="1521"/>
    <cellStyle name="Style 23 2" xfId="1522"/>
    <cellStyle name="Style 23 2 2" xfId="1587"/>
    <cellStyle name="Style 23 2 2 2" xfId="1713"/>
    <cellStyle name="Style 23 2 2 2 2" xfId="2009"/>
    <cellStyle name="Style 23 2 2 3" xfId="1674"/>
    <cellStyle name="Style 23 2 2 3 2" xfId="1970"/>
    <cellStyle name="Style 23 2 2 4" xfId="1889"/>
    <cellStyle name="Style 23 2 3" xfId="1633"/>
    <cellStyle name="Style 23 2 3 2" xfId="1931"/>
    <cellStyle name="Style 23 2 4" xfId="1796"/>
    <cellStyle name="Style 23 2 4 2" xfId="2077"/>
    <cellStyle name="Style 23 2 5" xfId="1835"/>
    <cellStyle name="Style 23 3" xfId="1586"/>
    <cellStyle name="Style 23 3 2" xfId="1712"/>
    <cellStyle name="Style 23 3 2 2" xfId="2008"/>
    <cellStyle name="Style 23 3 3" xfId="1673"/>
    <cellStyle name="Style 23 3 3 2" xfId="1969"/>
    <cellStyle name="Style 23 3 4" xfId="1888"/>
    <cellStyle name="Style 23 4" xfId="1632"/>
    <cellStyle name="Style 23 4 2" xfId="1930"/>
    <cellStyle name="Style 23 5" xfId="1795"/>
    <cellStyle name="Style 23 5 2" xfId="2076"/>
    <cellStyle name="Style 23 6" xfId="1834"/>
    <cellStyle name="Style 24" xfId="1523"/>
    <cellStyle name="Style 24 2" xfId="1588"/>
    <cellStyle name="Style 24 2 2" xfId="1714"/>
    <cellStyle name="Style 24 2 2 2" xfId="2010"/>
    <cellStyle name="Style 24 2 3" xfId="1675"/>
    <cellStyle name="Style 24 2 3 2" xfId="1971"/>
    <cellStyle name="Style 24 2 4" xfId="1890"/>
    <cellStyle name="Style 24 3" xfId="1634"/>
    <cellStyle name="Style 24 3 2" xfId="1932"/>
    <cellStyle name="Style 24 4" xfId="1797"/>
    <cellStyle name="Style 24 4 2" xfId="2078"/>
    <cellStyle name="Style 24 5" xfId="1836"/>
    <cellStyle name="Style 25" xfId="1524"/>
    <cellStyle name="Style 25 2" xfId="1525"/>
    <cellStyle name="Style 25 2 2" xfId="1590"/>
    <cellStyle name="Style 25 2 2 2" xfId="1716"/>
    <cellStyle name="Style 25 2 2 2 2" xfId="2012"/>
    <cellStyle name="Style 25 2 2 3" xfId="1677"/>
    <cellStyle name="Style 25 2 2 3 2" xfId="1973"/>
    <cellStyle name="Style 25 2 2 4" xfId="1892"/>
    <cellStyle name="Style 25 2 3" xfId="1636"/>
    <cellStyle name="Style 25 2 3 2" xfId="1934"/>
    <cellStyle name="Style 25 2 4" xfId="1799"/>
    <cellStyle name="Style 25 2 4 2" xfId="2080"/>
    <cellStyle name="Style 25 2 5" xfId="1838"/>
    <cellStyle name="Style 25 3" xfId="1589"/>
    <cellStyle name="Style 25 3 2" xfId="1715"/>
    <cellStyle name="Style 25 3 2 2" xfId="2011"/>
    <cellStyle name="Style 25 3 3" xfId="1676"/>
    <cellStyle name="Style 25 3 3 2" xfId="1972"/>
    <cellStyle name="Style 25 3 4" xfId="1891"/>
    <cellStyle name="Style 25 4" xfId="1635"/>
    <cellStyle name="Style 25 4 2" xfId="1933"/>
    <cellStyle name="Style 25 5" xfId="1798"/>
    <cellStyle name="Style 25 5 2" xfId="2079"/>
    <cellStyle name="Style 25 6" xfId="1837"/>
    <cellStyle name="Style 26" xfId="1526"/>
    <cellStyle name="Style 26 2" xfId="1591"/>
    <cellStyle name="Style 26 2 2" xfId="1717"/>
    <cellStyle name="Style 26 2 2 2" xfId="2013"/>
    <cellStyle name="Style 26 2 3" xfId="1678"/>
    <cellStyle name="Style 26 2 3 2" xfId="1974"/>
    <cellStyle name="Style 26 2 4" xfId="1893"/>
    <cellStyle name="Style 26 3" xfId="1637"/>
    <cellStyle name="Style 26 3 2" xfId="1935"/>
    <cellStyle name="Style 26 4" xfId="1800"/>
    <cellStyle name="Style 26 4 2" xfId="2081"/>
    <cellStyle name="Style 26 5" xfId="1839"/>
    <cellStyle name="Title 2" xfId="1527"/>
    <cellStyle name="Total 2" xfId="1528"/>
    <cellStyle name="Total 2 2" xfId="1529"/>
    <cellStyle name="Total 2 2 2" xfId="1593"/>
    <cellStyle name="Total 2 2 2 2" xfId="1895"/>
    <cellStyle name="Total 2 2 2 2 2" xfId="2440"/>
    <cellStyle name="Total 2 2 2 2 2 2" xfId="2769"/>
    <cellStyle name="Total 2 2 2 2 2 2 2" xfId="5482"/>
    <cellStyle name="Total 2 2 2 2 2 2 3" xfId="4930"/>
    <cellStyle name="Total 2 2 2 2 2 3" xfId="5421"/>
    <cellStyle name="Total 2 2 2 2 2 4" xfId="4980"/>
    <cellStyle name="Total 2 2 2 2 3" xfId="5275"/>
    <cellStyle name="Total 2 2 2 2 4" xfId="5664"/>
    <cellStyle name="Total 2 2 2 3" xfId="2300"/>
    <cellStyle name="Total 2 2 2 3 2" xfId="2836"/>
    <cellStyle name="Total 2 2 2 3 2 2" xfId="5531"/>
    <cellStyle name="Total 2 2 2 3 2 3" xfId="4882"/>
    <cellStyle name="Total 2 2 2 3 3" xfId="5377"/>
    <cellStyle name="Total 2 2 2 3 4" xfId="5009"/>
    <cellStyle name="Total 2 2 2 4" xfId="5185"/>
    <cellStyle name="Total 2 2 2 5" xfId="5154"/>
    <cellStyle name="Total 2 2 3" xfId="1708"/>
    <cellStyle name="Total 2 2 3 2" xfId="1742"/>
    <cellStyle name="Total 2 2 3 2 2" xfId="2038"/>
    <cellStyle name="Total 2 2 3 2 2 2" xfId="2488"/>
    <cellStyle name="Total 2 2 3 2 2 2 2" xfId="2807"/>
    <cellStyle name="Total 2 2 3 2 2 2 2 2" xfId="5520"/>
    <cellStyle name="Total 2 2 3 2 2 2 2 3" xfId="4892"/>
    <cellStyle name="Total 2 2 3 2 2 2 3" xfId="5469"/>
    <cellStyle name="Total 2 2 3 2 2 2 4" xfId="4932"/>
    <cellStyle name="Total 2 2 3 2 2 3" xfId="5328"/>
    <cellStyle name="Total 2 2 3 2 2 4" xfId="5051"/>
    <cellStyle name="Total 2 2 3 2 3" xfId="2097"/>
    <cellStyle name="Total 2 2 3 2 3 2" xfId="2983"/>
    <cellStyle name="Total 2 2 3 2 3 2 2" xfId="5566"/>
    <cellStyle name="Total 2 2 3 2 3 2 3" xfId="5629"/>
    <cellStyle name="Total 2 2 3 2 3 3" xfId="5341"/>
    <cellStyle name="Total 2 2 3 2 3 4" xfId="5040"/>
    <cellStyle name="Total 2 2 3 2 4" xfId="5237"/>
    <cellStyle name="Total 2 2 3 2 5" xfId="5390"/>
    <cellStyle name="Total 2 2 3 3" xfId="2004"/>
    <cellStyle name="Total 2 2 3 3 2" xfId="2462"/>
    <cellStyle name="Total 2 2 3 3 2 2" xfId="3166"/>
    <cellStyle name="Total 2 2 3 3 2 2 2" xfId="5614"/>
    <cellStyle name="Total 2 2 3 3 2 2 3" xfId="5663"/>
    <cellStyle name="Total 2 2 3 3 2 3" xfId="5443"/>
    <cellStyle name="Total 2 2 3 3 2 4" xfId="4958"/>
    <cellStyle name="Total 2 2 3 3 3" xfId="5302"/>
    <cellStyle name="Total 2 2 3 3 4" xfId="5077"/>
    <cellStyle name="Total 2 2 3 4" xfId="2219"/>
    <cellStyle name="Total 2 2 3 4 2" xfId="2771"/>
    <cellStyle name="Total 2 2 3 4 2 2" xfId="5484"/>
    <cellStyle name="Total 2 2 3 4 2 3" xfId="4928"/>
    <cellStyle name="Total 2 2 3 4 3" xfId="5362"/>
    <cellStyle name="Total 2 2 3 4 4" xfId="5022"/>
    <cellStyle name="Total 2 2 3 5" xfId="5211"/>
    <cellStyle name="Total 2 2 3 6" xfId="5471"/>
    <cellStyle name="Total 2 2 4" xfId="1802"/>
    <cellStyle name="Total 2 2 4 2" xfId="2422"/>
    <cellStyle name="Total 2 2 4 2 2" xfId="3172"/>
    <cellStyle name="Total 2 2 4 2 2 2" xfId="5620"/>
    <cellStyle name="Total 2 2 4 2 2 3" xfId="5543"/>
    <cellStyle name="Total 2 2 4 2 3" xfId="5403"/>
    <cellStyle name="Total 2 2 4 2 4" xfId="4998"/>
    <cellStyle name="Total 2 2 4 3" xfId="5255"/>
    <cellStyle name="Total 2 2 4 4" xfId="5281"/>
    <cellStyle name="Total 2 2 5" xfId="5165"/>
    <cellStyle name="Total 2 2 6" xfId="5131"/>
    <cellStyle name="Total 2 3" xfId="1530"/>
    <cellStyle name="Total 2 3 2" xfId="1594"/>
    <cellStyle name="Total 2 3 2 2" xfId="1896"/>
    <cellStyle name="Total 2 3 2 2 2" xfId="2441"/>
    <cellStyle name="Total 2 3 2 2 2 2" xfId="2778"/>
    <cellStyle name="Total 2 3 2 2 2 2 2" xfId="5491"/>
    <cellStyle name="Total 2 3 2 2 2 2 3" xfId="4921"/>
    <cellStyle name="Total 2 3 2 2 2 3" xfId="5422"/>
    <cellStyle name="Total 2 3 2 2 2 4" xfId="4979"/>
    <cellStyle name="Total 2 3 2 2 3" xfId="5276"/>
    <cellStyle name="Total 2 3 2 2 4" xfId="5477"/>
    <cellStyle name="Total 2 3 2 3" xfId="2146"/>
    <cellStyle name="Total 2 3 2 3 2" xfId="2839"/>
    <cellStyle name="Total 2 3 2 3 2 2" xfId="5532"/>
    <cellStyle name="Total 2 3 2 3 2 3" xfId="4881"/>
    <cellStyle name="Total 2 3 2 3 3" xfId="5358"/>
    <cellStyle name="Total 2 3 2 3 4" xfId="5023"/>
    <cellStyle name="Total 2 3 2 4" xfId="5186"/>
    <cellStyle name="Total 2 3 2 5" xfId="5114"/>
    <cellStyle name="Total 2 3 3" xfId="1709"/>
    <cellStyle name="Total 2 3 3 2" xfId="1743"/>
    <cellStyle name="Total 2 3 3 2 2" xfId="2039"/>
    <cellStyle name="Total 2 3 3 2 2 2" xfId="2489"/>
    <cellStyle name="Total 2 3 3 2 2 2 2" xfId="2808"/>
    <cellStyle name="Total 2 3 3 2 2 2 2 2" xfId="5521"/>
    <cellStyle name="Total 2 3 3 2 2 2 2 3" xfId="4891"/>
    <cellStyle name="Total 2 3 3 2 2 2 3" xfId="5470"/>
    <cellStyle name="Total 2 3 3 2 2 2 4" xfId="4931"/>
    <cellStyle name="Total 2 3 3 2 2 3" xfId="5329"/>
    <cellStyle name="Total 2 3 3 2 2 4" xfId="5050"/>
    <cellStyle name="Total 2 3 3 2 3" xfId="2096"/>
    <cellStyle name="Total 2 3 3 2 3 2" xfId="2843"/>
    <cellStyle name="Total 2 3 3 2 3 2 2" xfId="5536"/>
    <cellStyle name="Total 2 3 3 2 3 2 3" xfId="4877"/>
    <cellStyle name="Total 2 3 3 2 3 3" xfId="5340"/>
    <cellStyle name="Total 2 3 3 2 3 4" xfId="5041"/>
    <cellStyle name="Total 2 3 3 2 4" xfId="5238"/>
    <cellStyle name="Total 2 3 3 2 5" xfId="5330"/>
    <cellStyle name="Total 2 3 3 3" xfId="2005"/>
    <cellStyle name="Total 2 3 3 3 2" xfId="2463"/>
    <cellStyle name="Total 2 3 3 3 2 2" xfId="3111"/>
    <cellStyle name="Total 2 3 3 3 2 2 2" xfId="5590"/>
    <cellStyle name="Total 2 3 3 3 2 2 3" xfId="5648"/>
    <cellStyle name="Total 2 3 3 3 2 3" xfId="5444"/>
    <cellStyle name="Total 2 3 3 3 2 4" xfId="4957"/>
    <cellStyle name="Total 2 3 3 3 3" xfId="5303"/>
    <cellStyle name="Total 2 3 3 3 4" xfId="5076"/>
    <cellStyle name="Total 2 3 3 4" xfId="2292"/>
    <cellStyle name="Total 2 3 3 4 2" xfId="2770"/>
    <cellStyle name="Total 2 3 3 4 2 2" xfId="5483"/>
    <cellStyle name="Total 2 3 3 4 2 3" xfId="4929"/>
    <cellStyle name="Total 2 3 3 4 3" xfId="5374"/>
    <cellStyle name="Total 2 3 3 4 4" xfId="5012"/>
    <cellStyle name="Total 2 3 3 5" xfId="5212"/>
    <cellStyle name="Total 2 3 3 6" xfId="5681"/>
    <cellStyle name="Total 2 3 4" xfId="1803"/>
    <cellStyle name="Total 2 3 4 2" xfId="2423"/>
    <cellStyle name="Total 2 3 4 2 2" xfId="2813"/>
    <cellStyle name="Total 2 3 4 2 2 2" xfId="5524"/>
    <cellStyle name="Total 2 3 4 2 2 3" xfId="4889"/>
    <cellStyle name="Total 2 3 4 2 3" xfId="5404"/>
    <cellStyle name="Total 2 3 4 2 4" xfId="4997"/>
    <cellStyle name="Total 2 3 4 3" xfId="5256"/>
    <cellStyle name="Total 2 3 4 4" xfId="5190"/>
    <cellStyle name="Total 2 3 5" xfId="5166"/>
    <cellStyle name="Total 2 3 6" xfId="5130"/>
    <cellStyle name="Total 2 4" xfId="1592"/>
    <cellStyle name="Total 2 4 2" xfId="1894"/>
    <cellStyle name="Total 2 4 2 2" xfId="2439"/>
    <cellStyle name="Total 2 4 2 2 2" xfId="2789"/>
    <cellStyle name="Total 2 4 2 2 2 2" xfId="5502"/>
    <cellStyle name="Total 2 4 2 2 2 3" xfId="4910"/>
    <cellStyle name="Total 2 4 2 2 3" xfId="5420"/>
    <cellStyle name="Total 2 4 2 2 4" xfId="4981"/>
    <cellStyle name="Total 2 4 2 3" xfId="5274"/>
    <cellStyle name="Total 2 4 2 4" xfId="5641"/>
    <cellStyle name="Total 2 4 3" xfId="2221"/>
    <cellStyle name="Total 2 4 3 2" xfId="2834"/>
    <cellStyle name="Total 2 4 3 2 2" xfId="5530"/>
    <cellStyle name="Total 2 4 3 2 3" xfId="4883"/>
    <cellStyle name="Total 2 4 3 3" xfId="5364"/>
    <cellStyle name="Total 2 4 3 4" xfId="5020"/>
    <cellStyle name="Total 2 4 4" xfId="5184"/>
    <cellStyle name="Total 2 4 5" xfId="5155"/>
    <cellStyle name="Total 2 5" xfId="1707"/>
    <cellStyle name="Total 2 5 2" xfId="1741"/>
    <cellStyle name="Total 2 5 2 2" xfId="2037"/>
    <cellStyle name="Total 2 5 2 2 2" xfId="2487"/>
    <cellStyle name="Total 2 5 2 2 2 2" xfId="2806"/>
    <cellStyle name="Total 2 5 2 2 2 2 2" xfId="5519"/>
    <cellStyle name="Total 2 5 2 2 2 2 3" xfId="4893"/>
    <cellStyle name="Total 2 5 2 2 2 3" xfId="5468"/>
    <cellStyle name="Total 2 5 2 2 2 4" xfId="4933"/>
    <cellStyle name="Total 2 5 2 2 3" xfId="5327"/>
    <cellStyle name="Total 2 5 2 2 4" xfId="5052"/>
    <cellStyle name="Total 2 5 2 3" xfId="2098"/>
    <cellStyle name="Total 2 5 2 3 2" xfId="3106"/>
    <cellStyle name="Total 2 5 2 3 2 2" xfId="5585"/>
    <cellStyle name="Total 2 5 2 3 2 3" xfId="5637"/>
    <cellStyle name="Total 2 5 2 3 3" xfId="5342"/>
    <cellStyle name="Total 2 5 2 3 4" xfId="5039"/>
    <cellStyle name="Total 2 5 2 4" xfId="5236"/>
    <cellStyle name="Total 2 5 2 5" xfId="5594"/>
    <cellStyle name="Total 2 5 3" xfId="2003"/>
    <cellStyle name="Total 2 5 3 2" xfId="2461"/>
    <cellStyle name="Total 2 5 3 2 2" xfId="3161"/>
    <cellStyle name="Total 2 5 3 2 2 2" xfId="5609"/>
    <cellStyle name="Total 2 5 3 2 2 3" xfId="5582"/>
    <cellStyle name="Total 2 5 3 2 3" xfId="5442"/>
    <cellStyle name="Total 2 5 3 2 4" xfId="4959"/>
    <cellStyle name="Total 2 5 3 3" xfId="5301"/>
    <cellStyle name="Total 2 5 3 4" xfId="5078"/>
    <cellStyle name="Total 2 5 4" xfId="2222"/>
    <cellStyle name="Total 2 5 4 2" xfId="3156"/>
    <cellStyle name="Total 2 5 4 2 2" xfId="5604"/>
    <cellStyle name="Total 2 5 4 2 3" xfId="5480"/>
    <cellStyle name="Total 2 5 4 3" xfId="5365"/>
    <cellStyle name="Total 2 5 4 4" xfId="5019"/>
    <cellStyle name="Total 2 5 5" xfId="5210"/>
    <cellStyle name="Total 2 5 6" xfId="5660"/>
    <cellStyle name="Total 2 6" xfId="1801"/>
    <cellStyle name="Total 2 6 2" xfId="2421"/>
    <cellStyle name="Total 2 6 2 2" xfId="3148"/>
    <cellStyle name="Total 2 6 2 2 2" xfId="5596"/>
    <cellStyle name="Total 2 6 2 2 3" xfId="5686"/>
    <cellStyle name="Total 2 6 2 3" xfId="5402"/>
    <cellStyle name="Total 2 6 2 4" xfId="4999"/>
    <cellStyle name="Total 2 6 3" xfId="5254"/>
    <cellStyle name="Total 2 6 4" xfId="5383"/>
    <cellStyle name="Total 2 7" xfId="5164"/>
    <cellStyle name="Total 2 8" xfId="5132"/>
    <cellStyle name="Warning Text 2" xfId="1531"/>
    <cellStyle name="常规 2" xfId="153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b/>
        <i val="0"/>
        <color theme="9" tint="-0.24994659260841701"/>
      </font>
      <fill>
        <patternFill>
          <bgColor theme="9" tint="0.59996337778862885"/>
        </patternFill>
      </fill>
    </dxf>
    <dxf>
      <font>
        <b/>
        <i val="0"/>
        <color rgb="FF9C0006"/>
      </font>
      <fill>
        <patternFill>
          <bgColor rgb="FFFFC7CE"/>
        </patternFill>
      </fill>
    </dxf>
    <dxf>
      <font>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opLeftCell="A10" zoomScale="60" zoomScaleNormal="60" zoomScalePageLayoutView="55" workbookViewId="0">
      <selection activeCell="F25" sqref="F25"/>
    </sheetView>
  </sheetViews>
  <sheetFormatPr defaultRowHeight="23.4"/>
  <cols>
    <col min="1" max="1" width="4.88671875" style="70" customWidth="1"/>
    <col min="2" max="2" width="42.33203125" customWidth="1"/>
    <col min="3" max="4" width="30.6640625" customWidth="1"/>
    <col min="5" max="12" width="29.6640625" customWidth="1"/>
  </cols>
  <sheetData>
    <row r="1" spans="1:12" ht="28.8">
      <c r="B1" s="71"/>
    </row>
    <row r="2" spans="1:12">
      <c r="B2" s="156" t="s">
        <v>403</v>
      </c>
      <c r="C2" s="157"/>
      <c r="D2" s="157"/>
      <c r="E2" s="157"/>
      <c r="F2" s="157"/>
      <c r="G2" s="157"/>
      <c r="H2" s="157"/>
      <c r="I2" s="158"/>
    </row>
    <row r="3" spans="1:12" ht="38.25" customHeight="1">
      <c r="B3" s="162" t="s">
        <v>500</v>
      </c>
      <c r="C3" s="163"/>
      <c r="D3" s="163"/>
      <c r="E3" s="163"/>
      <c r="F3" s="163"/>
      <c r="G3" s="163"/>
      <c r="H3" s="163"/>
      <c r="I3" s="164"/>
    </row>
    <row r="4" spans="1:12" ht="39" customHeight="1">
      <c r="B4" s="162" t="s">
        <v>363</v>
      </c>
      <c r="C4" s="163"/>
      <c r="D4" s="163"/>
      <c r="E4" s="163"/>
      <c r="F4" s="163"/>
      <c r="G4" s="163"/>
      <c r="H4" s="163"/>
      <c r="I4" s="164"/>
    </row>
    <row r="5" spans="1:12" ht="17.399999999999999" customHeight="1">
      <c r="B5" s="72"/>
      <c r="C5" s="72"/>
      <c r="D5" s="72"/>
      <c r="E5" s="72"/>
      <c r="F5" s="72"/>
      <c r="G5" s="72"/>
      <c r="H5" s="72"/>
      <c r="I5" s="72"/>
    </row>
    <row r="6" spans="1:12">
      <c r="A6" s="70" t="s">
        <v>364</v>
      </c>
      <c r="B6" s="4" t="s">
        <v>359</v>
      </c>
    </row>
    <row r="8" spans="1:12" ht="32.25" customHeight="1">
      <c r="A8" s="70" t="s">
        <v>365</v>
      </c>
      <c r="B8" s="73" t="s">
        <v>457</v>
      </c>
      <c r="C8" s="117"/>
      <c r="D8" s="7"/>
      <c r="I8" s="7"/>
    </row>
    <row r="9" spans="1:12" ht="27" customHeight="1">
      <c r="B9" s="74" t="s">
        <v>366</v>
      </c>
      <c r="C9" s="40"/>
      <c r="D9" s="7"/>
      <c r="I9" s="7"/>
    </row>
    <row r="10" spans="1:12">
      <c r="B10" s="17"/>
      <c r="C10" s="18"/>
      <c r="D10" s="19"/>
      <c r="E10" s="19"/>
      <c r="F10" s="7"/>
      <c r="G10" s="7"/>
      <c r="H10" s="7"/>
      <c r="I10" s="7"/>
    </row>
    <row r="11" spans="1:12" ht="22.2" customHeight="1">
      <c r="A11" s="70" t="s">
        <v>367</v>
      </c>
      <c r="B11" s="149" t="s">
        <v>303</v>
      </c>
      <c r="C11" s="149"/>
      <c r="D11" s="149"/>
      <c r="E11" s="149"/>
      <c r="F11" s="149"/>
      <c r="G11" s="149"/>
      <c r="H11" s="149"/>
      <c r="I11" s="149"/>
      <c r="J11" s="149"/>
      <c r="K11" s="149"/>
      <c r="L11" s="149"/>
    </row>
    <row r="12" spans="1:12">
      <c r="B12" s="23"/>
      <c r="C12" s="23" t="s">
        <v>315</v>
      </c>
      <c r="D12" s="23" t="s">
        <v>316</v>
      </c>
      <c r="E12" s="23" t="s">
        <v>317</v>
      </c>
      <c r="F12" s="23" t="s">
        <v>318</v>
      </c>
      <c r="G12" s="23" t="s">
        <v>319</v>
      </c>
      <c r="H12" s="23" t="s">
        <v>320</v>
      </c>
      <c r="I12" s="14" t="s">
        <v>321</v>
      </c>
      <c r="J12" s="14" t="s">
        <v>461</v>
      </c>
      <c r="K12" s="14" t="s">
        <v>462</v>
      </c>
      <c r="L12" s="14" t="s">
        <v>463</v>
      </c>
    </row>
    <row r="13" spans="1:12" ht="29.4" customHeight="1">
      <c r="B13" s="13" t="s">
        <v>368</v>
      </c>
      <c r="C13" s="16" t="s">
        <v>55</v>
      </c>
      <c r="D13" s="16"/>
      <c r="E13" s="16"/>
      <c r="F13" s="16"/>
      <c r="G13" s="16"/>
      <c r="H13" s="16"/>
      <c r="I13" s="16"/>
      <c r="J13" s="16"/>
      <c r="K13" s="16"/>
      <c r="L13" s="16"/>
    </row>
    <row r="14" spans="1:12">
      <c r="B14" s="13" t="s">
        <v>1</v>
      </c>
      <c r="C14" s="39"/>
      <c r="D14" s="29"/>
      <c r="E14" s="29"/>
      <c r="F14" s="29"/>
      <c r="G14" s="29"/>
      <c r="H14" s="29"/>
      <c r="I14" s="30"/>
      <c r="J14" s="30"/>
      <c r="K14" s="30"/>
      <c r="L14" s="30"/>
    </row>
    <row r="15" spans="1:12">
      <c r="B15" s="13" t="s">
        <v>258</v>
      </c>
      <c r="C15" s="40" t="s">
        <v>526</v>
      </c>
      <c r="D15" s="40"/>
      <c r="E15" s="40"/>
      <c r="F15" s="40"/>
      <c r="G15" s="40"/>
      <c r="H15" s="40"/>
      <c r="I15" s="40"/>
      <c r="J15" s="40"/>
      <c r="K15" s="40"/>
      <c r="L15" s="40"/>
    </row>
    <row r="16" spans="1:12">
      <c r="B16" s="13" t="s">
        <v>0</v>
      </c>
      <c r="C16" s="40" t="s">
        <v>527</v>
      </c>
      <c r="D16" s="40"/>
      <c r="E16" s="40"/>
      <c r="F16" s="40"/>
      <c r="G16" s="40"/>
      <c r="H16" s="40"/>
      <c r="I16" s="40"/>
      <c r="J16" s="40"/>
      <c r="K16" s="40"/>
      <c r="L16" s="40"/>
    </row>
    <row r="17" spans="1:12">
      <c r="B17" s="13" t="s">
        <v>370</v>
      </c>
      <c r="C17" s="40" t="s">
        <v>528</v>
      </c>
      <c r="D17" s="40"/>
      <c r="E17" s="40"/>
      <c r="F17" s="40"/>
      <c r="G17" s="40"/>
      <c r="H17" s="40"/>
      <c r="I17" s="40"/>
      <c r="J17" s="40"/>
      <c r="K17" s="40"/>
      <c r="L17" s="40"/>
    </row>
    <row r="18" spans="1:12">
      <c r="B18" s="15" t="s">
        <v>404</v>
      </c>
      <c r="C18" s="40"/>
      <c r="D18" s="40"/>
      <c r="E18" s="40"/>
      <c r="F18" s="40"/>
      <c r="G18" s="40"/>
      <c r="H18" s="40"/>
      <c r="I18" s="40"/>
      <c r="J18" s="40"/>
      <c r="K18" s="40"/>
      <c r="L18" s="40"/>
    </row>
    <row r="19" spans="1:12">
      <c r="B19" s="165"/>
      <c r="C19" s="165"/>
      <c r="D19" s="166"/>
      <c r="E19" s="166"/>
      <c r="F19" s="166"/>
      <c r="G19" s="166"/>
      <c r="H19" s="166"/>
      <c r="I19" s="166"/>
    </row>
    <row r="20" spans="1:12">
      <c r="A20" s="70" t="s">
        <v>369</v>
      </c>
      <c r="B20" s="167" t="s">
        <v>322</v>
      </c>
      <c r="C20" s="168"/>
      <c r="D20" s="47"/>
      <c r="E20" s="46"/>
      <c r="F20" s="46"/>
      <c r="G20" s="46"/>
      <c r="H20" s="46"/>
      <c r="I20" s="46"/>
    </row>
    <row r="21" spans="1:12">
      <c r="B21" s="13" t="s">
        <v>258</v>
      </c>
      <c r="C21" s="40"/>
      <c r="D21" s="47"/>
      <c r="E21" s="46"/>
      <c r="F21" s="46"/>
      <c r="G21" s="46"/>
      <c r="H21" s="46"/>
      <c r="I21" s="46"/>
    </row>
    <row r="22" spans="1:12">
      <c r="B22" s="13" t="s">
        <v>368</v>
      </c>
      <c r="C22" s="40"/>
      <c r="D22" s="47"/>
      <c r="E22" s="46"/>
      <c r="F22" s="46"/>
      <c r="G22" s="46"/>
      <c r="H22" s="46"/>
      <c r="I22" s="46"/>
    </row>
    <row r="23" spans="1:12">
      <c r="B23" s="13" t="s">
        <v>0</v>
      </c>
      <c r="C23" s="40"/>
      <c r="D23" s="47"/>
      <c r="E23" s="46"/>
      <c r="F23" s="46"/>
      <c r="G23" s="46"/>
      <c r="H23" s="46"/>
      <c r="I23" s="46"/>
    </row>
    <row r="24" spans="1:12">
      <c r="B24" s="13" t="s">
        <v>370</v>
      </c>
      <c r="C24" s="40"/>
      <c r="D24" s="47"/>
      <c r="E24" s="46"/>
      <c r="F24" s="46"/>
      <c r="G24" s="46"/>
      <c r="H24" s="46"/>
      <c r="I24" s="46"/>
    </row>
    <row r="25" spans="1:12">
      <c r="B25" s="15" t="s">
        <v>404</v>
      </c>
      <c r="C25" s="40"/>
      <c r="D25" s="47"/>
      <c r="E25" s="46"/>
      <c r="F25" s="46"/>
      <c r="G25" s="46"/>
      <c r="H25" s="46"/>
      <c r="I25" s="46"/>
    </row>
    <row r="27" spans="1:12" ht="26.4">
      <c r="B27" s="33" t="s">
        <v>453</v>
      </c>
      <c r="C27" s="117" t="s">
        <v>529</v>
      </c>
    </row>
    <row r="29" spans="1:12" ht="30.9" customHeight="1">
      <c r="B29" s="156" t="s">
        <v>357</v>
      </c>
      <c r="C29" s="157"/>
      <c r="D29" s="157"/>
      <c r="E29" s="157"/>
      <c r="F29" s="158"/>
      <c r="I29" s="38"/>
    </row>
    <row r="30" spans="1:12" ht="30.9" customHeight="1">
      <c r="B30" s="36" t="s">
        <v>371</v>
      </c>
      <c r="C30" s="37"/>
      <c r="D30" s="37"/>
      <c r="E30" s="30"/>
      <c r="F30" s="40"/>
      <c r="G30" s="8"/>
      <c r="I30" s="38"/>
    </row>
    <row r="31" spans="1:12" ht="30.9" customHeight="1">
      <c r="B31" s="36" t="s">
        <v>372</v>
      </c>
      <c r="C31" s="37"/>
      <c r="D31" s="37"/>
      <c r="E31" s="30"/>
      <c r="F31" s="40"/>
      <c r="G31" s="8"/>
      <c r="I31" s="7"/>
    </row>
    <row r="32" spans="1:12" ht="30.9" customHeight="1">
      <c r="B32" s="36" t="s">
        <v>373</v>
      </c>
      <c r="C32" s="37"/>
      <c r="D32" s="37"/>
      <c r="E32" s="30"/>
      <c r="F32" s="40"/>
      <c r="G32" s="8"/>
      <c r="I32" s="7"/>
    </row>
    <row r="33" spans="2:7" ht="30.9" customHeight="1">
      <c r="B33" s="159" t="s">
        <v>374</v>
      </c>
      <c r="C33" s="160"/>
      <c r="D33" s="160"/>
      <c r="E33" s="161"/>
      <c r="F33" s="40"/>
      <c r="G33" s="8"/>
    </row>
    <row r="34" spans="2:7" ht="30.9" customHeight="1">
      <c r="B34" s="159" t="s">
        <v>375</v>
      </c>
      <c r="C34" s="160"/>
      <c r="D34" s="160"/>
      <c r="E34" s="161"/>
      <c r="F34" s="40"/>
      <c r="G34" s="8"/>
    </row>
    <row r="35" spans="2:7" ht="30.9" customHeight="1">
      <c r="B35" s="159" t="s">
        <v>399</v>
      </c>
      <c r="C35" s="160"/>
      <c r="D35" s="160"/>
      <c r="E35" s="161"/>
      <c r="F35" s="40"/>
      <c r="G35" s="8"/>
    </row>
    <row r="36" spans="2:7" ht="30.9" customHeight="1">
      <c r="B36" s="173" t="s">
        <v>494</v>
      </c>
      <c r="C36" s="174"/>
      <c r="D36" s="174"/>
      <c r="E36" s="175"/>
      <c r="F36" s="40"/>
      <c r="G36" s="8"/>
    </row>
    <row r="37" spans="2:7" ht="30.9" customHeight="1"/>
    <row r="38" spans="2:7" ht="30.9" customHeight="1">
      <c r="B38" s="156" t="s">
        <v>413</v>
      </c>
      <c r="C38" s="157"/>
      <c r="D38" s="157"/>
      <c r="E38" s="157"/>
      <c r="F38" s="158"/>
    </row>
    <row r="39" spans="2:7" ht="30.9" customHeight="1">
      <c r="B39" s="169" t="s">
        <v>411</v>
      </c>
      <c r="C39" s="170"/>
      <c r="D39" s="170"/>
      <c r="E39" s="170"/>
      <c r="F39" s="171"/>
    </row>
    <row r="40" spans="2:7" ht="30.9" customHeight="1">
      <c r="B40" s="150" t="s">
        <v>430</v>
      </c>
      <c r="C40" s="151"/>
      <c r="D40" s="151"/>
      <c r="E40" s="152"/>
      <c r="F40" s="40"/>
    </row>
    <row r="41" spans="2:7" ht="30.9" customHeight="1">
      <c r="B41" s="172" t="s">
        <v>410</v>
      </c>
      <c r="C41" s="151"/>
      <c r="D41" s="151"/>
      <c r="E41" s="152"/>
      <c r="F41" s="40"/>
    </row>
    <row r="42" spans="2:7" ht="30.9" customHeight="1">
      <c r="B42" s="150" t="s">
        <v>431</v>
      </c>
      <c r="C42" s="151"/>
      <c r="D42" s="151"/>
      <c r="E42" s="152"/>
      <c r="F42" s="40"/>
    </row>
    <row r="43" spans="2:7" ht="30.9" customHeight="1">
      <c r="B43" s="150" t="s">
        <v>412</v>
      </c>
      <c r="C43" s="151"/>
      <c r="D43" s="151"/>
      <c r="E43" s="152"/>
      <c r="F43" s="40"/>
    </row>
    <row r="44" spans="2:7" ht="30.9" customHeight="1">
      <c r="B44" s="150" t="s">
        <v>501</v>
      </c>
      <c r="C44" s="151"/>
      <c r="D44" s="151"/>
      <c r="E44" s="152"/>
      <c r="F44" s="40"/>
    </row>
    <row r="45" spans="2:7" ht="30.9" customHeight="1">
      <c r="B45" s="150" t="s">
        <v>508</v>
      </c>
      <c r="C45" s="151"/>
      <c r="D45" s="151"/>
      <c r="E45" s="152"/>
      <c r="F45" s="40"/>
    </row>
    <row r="46" spans="2:7" ht="30.9" customHeight="1">
      <c r="B46" s="150" t="s">
        <v>432</v>
      </c>
      <c r="C46" s="151"/>
      <c r="D46" s="151"/>
      <c r="E46" s="152"/>
      <c r="F46" s="40"/>
    </row>
    <row r="47" spans="2:7" ht="30.9" customHeight="1">
      <c r="B47" s="82" t="s">
        <v>433</v>
      </c>
      <c r="C47" s="153"/>
      <c r="D47" s="154"/>
      <c r="E47" s="155"/>
      <c r="F47" s="40"/>
    </row>
    <row r="48" spans="2:7" ht="24.6" customHeight="1">
      <c r="B48" s="8"/>
    </row>
    <row r="60" hidden="1"/>
    <row r="61" hidden="1"/>
    <row r="62" hidden="1"/>
    <row r="63" hidden="1"/>
    <row r="64" hidden="1"/>
    <row r="65" spans="2:5" hidden="1">
      <c r="B65" t="s">
        <v>409</v>
      </c>
      <c r="D65" t="s">
        <v>296</v>
      </c>
      <c r="E65" s="118" t="s">
        <v>455</v>
      </c>
    </row>
    <row r="66" spans="2:5" hidden="1">
      <c r="B66" t="s">
        <v>37</v>
      </c>
      <c r="D66" t="s">
        <v>297</v>
      </c>
      <c r="E66" s="118" t="s">
        <v>456</v>
      </c>
    </row>
    <row r="67" spans="2:5" hidden="1">
      <c r="B67" t="s">
        <v>38</v>
      </c>
    </row>
    <row r="68" spans="2:5" hidden="1">
      <c r="B68" t="s">
        <v>39</v>
      </c>
    </row>
    <row r="69" spans="2:5" hidden="1">
      <c r="B69" t="s">
        <v>40</v>
      </c>
    </row>
    <row r="70" spans="2:5" hidden="1">
      <c r="B70" t="s">
        <v>41</v>
      </c>
    </row>
    <row r="71" spans="2:5" hidden="1">
      <c r="B71" t="s">
        <v>42</v>
      </c>
    </row>
    <row r="72" spans="2:5" hidden="1">
      <c r="B72" t="s">
        <v>43</v>
      </c>
    </row>
    <row r="73" spans="2:5" hidden="1">
      <c r="B73" t="s">
        <v>44</v>
      </c>
    </row>
    <row r="74" spans="2:5" hidden="1">
      <c r="B74" t="s">
        <v>45</v>
      </c>
    </row>
    <row r="75" spans="2:5" hidden="1">
      <c r="B75" t="s">
        <v>46</v>
      </c>
    </row>
    <row r="76" spans="2:5" hidden="1">
      <c r="B76" t="s">
        <v>47</v>
      </c>
    </row>
    <row r="77" spans="2:5" hidden="1">
      <c r="B77" t="s">
        <v>48</v>
      </c>
    </row>
    <row r="78" spans="2:5" hidden="1">
      <c r="B78" t="s">
        <v>49</v>
      </c>
    </row>
    <row r="79" spans="2:5" hidden="1">
      <c r="B79" t="s">
        <v>50</v>
      </c>
    </row>
    <row r="80" spans="2:5" hidden="1">
      <c r="B80" t="s">
        <v>51</v>
      </c>
    </row>
    <row r="81" spans="2:2" hidden="1">
      <c r="B81" t="s">
        <v>52</v>
      </c>
    </row>
    <row r="82" spans="2:2" hidden="1">
      <c r="B82" t="s">
        <v>53</v>
      </c>
    </row>
    <row r="83" spans="2:2" hidden="1">
      <c r="B83" t="s">
        <v>54</v>
      </c>
    </row>
    <row r="84" spans="2:2" hidden="1">
      <c r="B84" t="s">
        <v>55</v>
      </c>
    </row>
    <row r="85" spans="2:2" hidden="1">
      <c r="B85" t="s">
        <v>56</v>
      </c>
    </row>
    <row r="86" spans="2:2" hidden="1">
      <c r="B86" t="s">
        <v>57</v>
      </c>
    </row>
    <row r="87" spans="2:2" hidden="1">
      <c r="B87" t="s">
        <v>58</v>
      </c>
    </row>
    <row r="88" spans="2:2" hidden="1">
      <c r="B88" t="s">
        <v>59</v>
      </c>
    </row>
    <row r="89" spans="2:2" hidden="1">
      <c r="B89" t="s">
        <v>60</v>
      </c>
    </row>
    <row r="90" spans="2:2" hidden="1">
      <c r="B90" t="s">
        <v>61</v>
      </c>
    </row>
    <row r="91" spans="2:2" hidden="1">
      <c r="B91" t="s">
        <v>62</v>
      </c>
    </row>
    <row r="92" spans="2:2" hidden="1">
      <c r="B92" t="s">
        <v>63</v>
      </c>
    </row>
    <row r="93" spans="2:2" hidden="1">
      <c r="B93" t="s">
        <v>64</v>
      </c>
    </row>
    <row r="94" spans="2:2" hidden="1">
      <c r="B94" t="s">
        <v>65</v>
      </c>
    </row>
    <row r="95" spans="2:2" hidden="1">
      <c r="B95" t="s">
        <v>66</v>
      </c>
    </row>
    <row r="96" spans="2:2" hidden="1">
      <c r="B96" t="s">
        <v>67</v>
      </c>
    </row>
    <row r="97" spans="2:2" hidden="1">
      <c r="B97" t="s">
        <v>68</v>
      </c>
    </row>
    <row r="98" spans="2:2" hidden="1">
      <c r="B98" t="s">
        <v>69</v>
      </c>
    </row>
    <row r="99" spans="2:2" hidden="1">
      <c r="B99" t="s">
        <v>70</v>
      </c>
    </row>
    <row r="100" spans="2:2" hidden="1">
      <c r="B100" t="s">
        <v>71</v>
      </c>
    </row>
    <row r="101" spans="2:2" hidden="1">
      <c r="B101" t="s">
        <v>72</v>
      </c>
    </row>
    <row r="102" spans="2:2" hidden="1">
      <c r="B102" t="s">
        <v>73</v>
      </c>
    </row>
    <row r="103" spans="2:2" hidden="1">
      <c r="B103" t="s">
        <v>74</v>
      </c>
    </row>
    <row r="104" spans="2:2" hidden="1">
      <c r="B104" t="s">
        <v>75</v>
      </c>
    </row>
    <row r="105" spans="2:2" hidden="1">
      <c r="B105" t="s">
        <v>76</v>
      </c>
    </row>
    <row r="106" spans="2:2" hidden="1">
      <c r="B106" t="s">
        <v>77</v>
      </c>
    </row>
    <row r="107" spans="2:2" hidden="1">
      <c r="B107" t="s">
        <v>78</v>
      </c>
    </row>
    <row r="108" spans="2:2" hidden="1">
      <c r="B108" t="s">
        <v>79</v>
      </c>
    </row>
    <row r="109" spans="2:2" hidden="1">
      <c r="B109" t="s">
        <v>80</v>
      </c>
    </row>
    <row r="110" spans="2:2" hidden="1">
      <c r="B110" t="s">
        <v>81</v>
      </c>
    </row>
    <row r="111" spans="2:2" hidden="1">
      <c r="B111" t="s">
        <v>82</v>
      </c>
    </row>
    <row r="112" spans="2:2" hidden="1">
      <c r="B112" t="s">
        <v>83</v>
      </c>
    </row>
    <row r="113" spans="2:2" hidden="1">
      <c r="B113" t="s">
        <v>84</v>
      </c>
    </row>
    <row r="114" spans="2:2" hidden="1">
      <c r="B114" t="s">
        <v>85</v>
      </c>
    </row>
    <row r="115" spans="2:2" hidden="1">
      <c r="B115" t="s">
        <v>86</v>
      </c>
    </row>
    <row r="116" spans="2:2" hidden="1">
      <c r="B116" t="s">
        <v>87</v>
      </c>
    </row>
    <row r="117" spans="2:2" hidden="1">
      <c r="B117" t="s">
        <v>88</v>
      </c>
    </row>
    <row r="118" spans="2:2" hidden="1">
      <c r="B118" t="s">
        <v>89</v>
      </c>
    </row>
    <row r="119" spans="2:2" hidden="1">
      <c r="B119" t="s">
        <v>90</v>
      </c>
    </row>
    <row r="120" spans="2:2" hidden="1">
      <c r="B120" t="s">
        <v>91</v>
      </c>
    </row>
    <row r="121" spans="2:2" hidden="1">
      <c r="B121" t="s">
        <v>92</v>
      </c>
    </row>
    <row r="122" spans="2:2" hidden="1">
      <c r="B122" t="s">
        <v>93</v>
      </c>
    </row>
    <row r="123" spans="2:2" hidden="1">
      <c r="B123" t="s">
        <v>94</v>
      </c>
    </row>
    <row r="124" spans="2:2" hidden="1">
      <c r="B124" t="s">
        <v>95</v>
      </c>
    </row>
    <row r="125" spans="2:2" hidden="1">
      <c r="B125" t="s">
        <v>96</v>
      </c>
    </row>
    <row r="126" spans="2:2" hidden="1">
      <c r="B126" t="s">
        <v>97</v>
      </c>
    </row>
    <row r="127" spans="2:2" hidden="1">
      <c r="B127" t="s">
        <v>98</v>
      </c>
    </row>
    <row r="128" spans="2:2" hidden="1">
      <c r="B128" t="s">
        <v>99</v>
      </c>
    </row>
    <row r="129" spans="2:2" hidden="1">
      <c r="B129" t="s">
        <v>100</v>
      </c>
    </row>
    <row r="130" spans="2:2" hidden="1">
      <c r="B130" t="s">
        <v>101</v>
      </c>
    </row>
    <row r="131" spans="2:2" hidden="1">
      <c r="B131" t="s">
        <v>102</v>
      </c>
    </row>
    <row r="132" spans="2:2" hidden="1">
      <c r="B132" t="s">
        <v>103</v>
      </c>
    </row>
    <row r="133" spans="2:2" hidden="1">
      <c r="B133" t="s">
        <v>104</v>
      </c>
    </row>
    <row r="134" spans="2:2" hidden="1">
      <c r="B134" t="s">
        <v>105</v>
      </c>
    </row>
    <row r="135" spans="2:2" hidden="1">
      <c r="B135" t="s">
        <v>106</v>
      </c>
    </row>
    <row r="136" spans="2:2" hidden="1">
      <c r="B136" t="s">
        <v>107</v>
      </c>
    </row>
    <row r="137" spans="2:2" hidden="1">
      <c r="B137" t="s">
        <v>108</v>
      </c>
    </row>
    <row r="138" spans="2:2" hidden="1">
      <c r="B138" t="s">
        <v>109</v>
      </c>
    </row>
    <row r="139" spans="2:2" hidden="1">
      <c r="B139" t="s">
        <v>110</v>
      </c>
    </row>
    <row r="140" spans="2:2" hidden="1">
      <c r="B140" t="s">
        <v>111</v>
      </c>
    </row>
    <row r="141" spans="2:2" hidden="1">
      <c r="B141" t="s">
        <v>112</v>
      </c>
    </row>
    <row r="142" spans="2:2" hidden="1"/>
    <row r="143" spans="2:2" hidden="1"/>
    <row r="144" spans="2:2" hidden="1"/>
    <row r="145" hidden="1"/>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3" operator="equal">
      <formula>$E$65</formula>
    </cfRule>
    <cfRule type="cellIs" dxfId="86"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6" width="15.66406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36"/>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34"/>
      <c r="N7" s="135"/>
      <c r="O7" s="135"/>
      <c r="P7" s="135"/>
      <c r="Q7" s="135"/>
      <c r="R7" s="135"/>
      <c r="S7" s="135"/>
      <c r="T7" s="135"/>
      <c r="U7" s="135"/>
      <c r="V7" s="135"/>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445</v>
      </c>
      <c r="C9" s="77" t="str">
        <f>IF('A. General Information'!I13="","",'A. General Information'!I13)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33"/>
      <c r="C77" s="133"/>
      <c r="D77" s="133"/>
      <c r="E77" s="133"/>
      <c r="F77" s="133"/>
      <c r="G77" s="133"/>
      <c r="H77" s="133"/>
      <c r="I77" s="133"/>
      <c r="J77" s="133"/>
      <c r="K77" s="133"/>
      <c r="L77" s="133"/>
      <c r="M77" s="133"/>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Summary'!$K5=0,"",IF((O80-O78)/'C. CDM Plan Summary'!$K5&gt;0.083,"True","False"))</f>
        <v/>
      </c>
      <c r="Q82" s="69" t="str">
        <f>IF('C. CDM Plan Summary'!$K5=0,"",IF((Q80-Q78)/'C. CDM Plan Summary'!$K5&gt;0.083,"True","False"))</f>
        <v/>
      </c>
      <c r="S82" s="69" t="str">
        <f>IF('C. CDM Plan Summary'!$K5=0,"",IF((S80-S78)/'C. CDM Plan Summary'!$K5&gt;0.083,"True","False"))</f>
        <v/>
      </c>
      <c r="U82" s="69" t="str">
        <f>IF('C. CDM Plan Summary'!$K5=0,"",IF((U80-U78)/'C. CDM Plan Summary'!$K5&gt;0.083,"True","False"))</f>
        <v/>
      </c>
      <c r="W82" s="69" t="str">
        <f>IF('C. CDM Plan Summary'!$K5=0,"",IF((W80-W78)/'C. CDM Plan Summary'!$K5&gt;0.083,"True","False"))</f>
        <v/>
      </c>
      <c r="Y82" s="69" t="str">
        <f>IF('C. CDM Plan Summary'!$K5=0,"",IF((Y80-Y78)/'C. CDM Plan Summary'!$K5&gt;0.083,"True","False"))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6" width="15.66406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460</v>
      </c>
      <c r="C9" s="77" t="str">
        <f>IF('A. General Information'!J13="","",'A. General Information'!J13)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Summary'!$L5=0,"",IF((O80-O78)/'C. CDM Plan Summary'!$L5&gt;0.083,"True","False"))</f>
        <v/>
      </c>
      <c r="Q82" s="69" t="str">
        <f>IF('C. CDM Plan Summary'!$L5=0,"",IF((Q80-Q78)/'C. CDM Plan Summary'!$L5&gt;0.083,"True","False"))</f>
        <v/>
      </c>
      <c r="S82" s="69" t="str">
        <f>IF('C. CDM Plan Summary'!$L5=0,"",IF((S80-S78)/'C. CDM Plan Summary'!$L5&gt;0.083,"True","False"))</f>
        <v/>
      </c>
      <c r="U82" s="69" t="str">
        <f>IF('C. CDM Plan Summary'!$L5=0,"",IF((U80-U78)/'C. CDM Plan Summary'!$L5&gt;0.083,"True","False"))</f>
        <v/>
      </c>
      <c r="W82" s="69" t="str">
        <f>IF('C. CDM Plan Summary'!$L5=0,"",IF((W80-W78)/'C. CDM Plan Summary'!$L5&gt;0.083,"True","False"))</f>
        <v/>
      </c>
      <c r="Y82" s="69" t="str">
        <f>IF('C. CDM Plan Summary'!$L5=0,"",IF((Y80-Y78)/'C. CDM Plan Summary'!$L5&gt;0.083,"True","False"))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6" width="15.66406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464</v>
      </c>
      <c r="C9" s="77" t="str">
        <f>IF('A. General Information'!K13="","",'A. General Information'!K13)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Summary'!$M5=0,"",IF((O80-O78)/'C. CDM Plan Summary'!$M5&gt;0.083,"True","False"))</f>
        <v/>
      </c>
      <c r="Q82" s="69" t="str">
        <f>IF('C. CDM Plan Summary'!$M5=0,"",IF((Q80-Q78)/'C. CDM Plan Summary'!$M5&gt;0.083,"True","False"))</f>
        <v/>
      </c>
      <c r="S82" s="69" t="str">
        <f>IF('C. CDM Plan Summary'!$M5=0,"",IF((S80-S78)/'C. CDM Plan Summary'!$M5&gt;0.083,"True","False"))</f>
        <v/>
      </c>
      <c r="U82" s="69" t="str">
        <f>IF('C. CDM Plan Summary'!$M5=0,"",IF((U80-U78)/'C. CDM Plan Summary'!$M5&gt;0.083,"True","False"))</f>
        <v/>
      </c>
      <c r="W82" s="69" t="str">
        <f>IF('C. CDM Plan Summary'!$M5=0,"",IF((W80-W78)/'C. CDM Plan Summary'!$M5&gt;0.083,"True","False"))</f>
        <v/>
      </c>
      <c r="Y82" s="69" t="str">
        <f>IF('C. CDM Plan Summary'!$M5=0,"",IF((Y80-Y78)/'C. CDM Plan Summary'!$M5&gt;0.083,"True","False"))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6" width="15.66406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465</v>
      </c>
      <c r="C9" s="77" t="str">
        <f>IF('A. General Information'!L13="","",'A. General Information'!L13)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Summary'!$N5=0,"",IF((O80-O78)/'C. CDM Plan Summary'!$N5&gt;0.083,"True","False"))</f>
        <v/>
      </c>
      <c r="Q82" s="69" t="str">
        <f>IF('C. CDM Plan Summary'!$N5=0,"",IF((Q80-Q78)/'C. CDM Plan Summary'!$N5&gt;0.083,"True","False"))</f>
        <v/>
      </c>
      <c r="S82" s="69" t="str">
        <f>IF('C. CDM Plan Summary'!$N5=0,"",IF((S80-S78)/'C. CDM Plan Summary'!$N5&gt;0.083,"True","False"))</f>
        <v/>
      </c>
      <c r="U82" s="69" t="str">
        <f>IF('C. CDM Plan Summary'!$N5=0,"",IF((U80-U78)/'C. CDM Plan Summary'!$N5&gt;0.083,"True","False"))</f>
        <v/>
      </c>
      <c r="W82" s="69" t="str">
        <f>IF('C. CDM Plan Summary'!$N5=0,"",IF((W80-W78)/'C. CDM Plan Summary'!$N5&gt;0.083,"True","False"))</f>
        <v/>
      </c>
      <c r="Y82" s="69" t="str">
        <f>IF('C. CDM Plan Summary'!$N5=0,"",IF((Y80-Y78)/'C. CDM Plan Summary'!$N5&gt;0.083,"True","False"))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heetViews>
  <sheetFormatPr defaultRowHeight="14.4" outlineLevelRow="1"/>
  <cols>
    <col min="1" max="1" width="4.33203125" customWidth="1"/>
    <col min="2" max="2" width="4.6640625" customWidth="1"/>
    <col min="3" max="3" width="14.6640625" customWidth="1"/>
    <col min="4" max="4" width="13.5546875" customWidth="1"/>
    <col min="5" max="5" width="12.6640625" customWidth="1"/>
    <col min="6" max="6" width="8" customWidth="1"/>
    <col min="7" max="7" width="11" customWidth="1"/>
    <col min="9" max="9" width="19.44140625" customWidth="1"/>
    <col min="12" max="12" width="16.6640625" customWidth="1"/>
    <col min="15" max="15" width="13.6640625" customWidth="1"/>
    <col min="21" max="21" width="21.109375" customWidth="1"/>
    <col min="22" max="22" width="14.5546875" customWidth="1"/>
    <col min="24" max="24" width="21.33203125" customWidth="1"/>
  </cols>
  <sheetData>
    <row r="1" spans="1:30" ht="35.4" customHeight="1">
      <c r="A1" s="78" t="s">
        <v>392</v>
      </c>
      <c r="B1" s="306" t="s">
        <v>350</v>
      </c>
      <c r="C1" s="306"/>
      <c r="D1" s="306"/>
      <c r="E1" s="306"/>
      <c r="F1" s="306"/>
      <c r="G1" s="306"/>
      <c r="H1" s="306"/>
      <c r="I1" s="306"/>
      <c r="J1" s="306"/>
      <c r="K1" s="306"/>
      <c r="L1" s="306"/>
    </row>
    <row r="2" spans="1:30" ht="25.95" customHeight="1">
      <c r="A2" s="78"/>
      <c r="B2" s="215" t="s">
        <v>407</v>
      </c>
      <c r="C2" s="216"/>
      <c r="D2" s="216"/>
      <c r="E2" s="216"/>
      <c r="F2" s="216"/>
      <c r="G2" s="216"/>
      <c r="H2" s="216"/>
      <c r="I2" s="216"/>
      <c r="J2" s="216"/>
      <c r="K2" s="216"/>
      <c r="L2" s="216"/>
      <c r="M2" s="216"/>
      <c r="N2" s="216"/>
      <c r="O2" s="217"/>
    </row>
    <row r="3" spans="1:30" ht="49.95" customHeight="1">
      <c r="B3" s="218" t="s">
        <v>498</v>
      </c>
      <c r="C3" s="219"/>
      <c r="D3" s="219"/>
      <c r="E3" s="219"/>
      <c r="F3" s="219"/>
      <c r="G3" s="219"/>
      <c r="H3" s="219"/>
      <c r="I3" s="219"/>
      <c r="J3" s="219"/>
      <c r="K3" s="219"/>
      <c r="L3" s="219"/>
      <c r="M3" s="219"/>
      <c r="N3" s="219"/>
      <c r="O3" s="220"/>
    </row>
    <row r="4" spans="1:30" s="7" customFormat="1" ht="27" customHeight="1">
      <c r="B4" s="31"/>
      <c r="C4" s="31"/>
      <c r="D4" s="31"/>
      <c r="E4" s="31"/>
      <c r="F4" s="31"/>
      <c r="G4" s="31"/>
      <c r="H4" s="31"/>
      <c r="I4" s="31"/>
      <c r="J4" s="31"/>
      <c r="K4" s="31"/>
      <c r="L4" s="31"/>
      <c r="M4" s="31"/>
      <c r="N4" s="31"/>
      <c r="O4" s="31"/>
    </row>
    <row r="5" spans="1:30" ht="23.4" customHeight="1">
      <c r="B5" s="300" t="s">
        <v>342</v>
      </c>
      <c r="C5" s="301"/>
      <c r="D5" s="301"/>
      <c r="E5" s="301"/>
      <c r="F5" s="301"/>
      <c r="G5" s="301"/>
      <c r="H5" s="301"/>
      <c r="I5" s="301"/>
      <c r="J5" s="301"/>
      <c r="K5" s="301"/>
      <c r="L5" s="301"/>
      <c r="M5" s="301"/>
      <c r="N5" s="301"/>
      <c r="O5" s="302"/>
      <c r="Q5" s="215" t="s">
        <v>345</v>
      </c>
      <c r="R5" s="216"/>
      <c r="S5" s="216"/>
      <c r="T5" s="216"/>
      <c r="U5" s="216"/>
      <c r="V5" s="216"/>
      <c r="W5" s="216"/>
      <c r="X5" s="216"/>
      <c r="Y5" s="216"/>
      <c r="Z5" s="216"/>
      <c r="AA5" s="216"/>
      <c r="AB5" s="216"/>
      <c r="AC5" s="216"/>
      <c r="AD5" s="217"/>
    </row>
    <row r="6" spans="1:30" ht="14.4" customHeight="1">
      <c r="B6" s="12" t="s">
        <v>5</v>
      </c>
      <c r="C6" s="281" t="s">
        <v>313</v>
      </c>
      <c r="D6" s="282"/>
      <c r="E6" s="282"/>
      <c r="F6" s="283"/>
      <c r="G6" s="287"/>
      <c r="H6" s="288"/>
      <c r="I6" s="289"/>
      <c r="J6" s="294" t="s">
        <v>408</v>
      </c>
      <c r="K6" s="295"/>
      <c r="L6" s="295"/>
      <c r="M6" s="295"/>
      <c r="N6" s="295"/>
      <c r="O6" s="296"/>
      <c r="Q6" s="113" t="s">
        <v>5</v>
      </c>
      <c r="R6" s="281" t="s">
        <v>313</v>
      </c>
      <c r="S6" s="282"/>
      <c r="T6" s="282"/>
      <c r="U6" s="283"/>
      <c r="V6" s="287"/>
      <c r="W6" s="288"/>
      <c r="X6" s="289"/>
      <c r="Y6" s="303" t="s">
        <v>408</v>
      </c>
      <c r="Z6" s="304"/>
      <c r="AA6" s="304"/>
      <c r="AB6" s="304"/>
      <c r="AC6" s="304"/>
      <c r="AD6" s="305"/>
    </row>
    <row r="7" spans="1:30" ht="14.4" customHeight="1">
      <c r="B7" s="12" t="s">
        <v>6</v>
      </c>
      <c r="C7" s="281" t="s">
        <v>21</v>
      </c>
      <c r="D7" s="282"/>
      <c r="E7" s="282"/>
      <c r="F7" s="283"/>
      <c r="G7" s="287"/>
      <c r="H7" s="288"/>
      <c r="I7" s="289"/>
      <c r="J7" s="294"/>
      <c r="K7" s="295"/>
      <c r="L7" s="295"/>
      <c r="M7" s="295"/>
      <c r="N7" s="295"/>
      <c r="O7" s="296"/>
      <c r="Q7" s="113" t="s">
        <v>6</v>
      </c>
      <c r="R7" s="281" t="s">
        <v>21</v>
      </c>
      <c r="S7" s="282"/>
      <c r="T7" s="282"/>
      <c r="U7" s="283"/>
      <c r="V7" s="287"/>
      <c r="W7" s="288"/>
      <c r="X7" s="289"/>
      <c r="Y7" s="294"/>
      <c r="Z7" s="295"/>
      <c r="AA7" s="295"/>
      <c r="AB7" s="295"/>
      <c r="AC7" s="295"/>
      <c r="AD7" s="296"/>
    </row>
    <row r="8" spans="1:30" ht="29.4" customHeight="1">
      <c r="B8" s="12" t="s">
        <v>6</v>
      </c>
      <c r="C8" s="281" t="s">
        <v>454</v>
      </c>
      <c r="D8" s="282"/>
      <c r="E8" s="282"/>
      <c r="F8" s="283"/>
      <c r="G8" s="297"/>
      <c r="H8" s="298"/>
      <c r="I8" s="299"/>
      <c r="J8" s="294"/>
      <c r="K8" s="295"/>
      <c r="L8" s="295"/>
      <c r="M8" s="295"/>
      <c r="N8" s="295"/>
      <c r="O8" s="296"/>
      <c r="Q8" s="113" t="s">
        <v>6</v>
      </c>
      <c r="R8" s="281" t="s">
        <v>454</v>
      </c>
      <c r="S8" s="282"/>
      <c r="T8" s="282"/>
      <c r="U8" s="283"/>
      <c r="V8" s="297"/>
      <c r="W8" s="298"/>
      <c r="X8" s="299"/>
      <c r="Y8" s="294"/>
      <c r="Z8" s="295"/>
      <c r="AA8" s="295"/>
      <c r="AB8" s="295"/>
      <c r="AC8" s="295"/>
      <c r="AD8" s="296"/>
    </row>
    <row r="9" spans="1:30" ht="14.4" customHeight="1">
      <c r="B9" s="12" t="s">
        <v>7</v>
      </c>
      <c r="C9" s="281" t="s">
        <v>314</v>
      </c>
      <c r="D9" s="282"/>
      <c r="E9" s="282"/>
      <c r="F9" s="283"/>
      <c r="G9" s="287"/>
      <c r="H9" s="288"/>
      <c r="I9" s="289"/>
      <c r="J9" s="287"/>
      <c r="K9" s="288"/>
      <c r="L9" s="289"/>
      <c r="M9" s="287"/>
      <c r="N9" s="288"/>
      <c r="O9" s="289"/>
      <c r="Q9" s="113" t="s">
        <v>7</v>
      </c>
      <c r="R9" s="281" t="s">
        <v>314</v>
      </c>
      <c r="S9" s="282"/>
      <c r="T9" s="282"/>
      <c r="U9" s="283"/>
      <c r="V9" s="287"/>
      <c r="W9" s="288"/>
      <c r="X9" s="289"/>
      <c r="Y9" s="287"/>
      <c r="Z9" s="288"/>
      <c r="AA9" s="289"/>
      <c r="AB9" s="287"/>
      <c r="AC9" s="288"/>
      <c r="AD9" s="289"/>
    </row>
    <row r="10" spans="1:30" ht="22.95" customHeight="1">
      <c r="B10" s="58" t="s">
        <v>8</v>
      </c>
      <c r="C10" s="290" t="s">
        <v>349</v>
      </c>
      <c r="D10" s="291"/>
      <c r="E10" s="291"/>
      <c r="F10" s="193"/>
      <c r="G10" s="287"/>
      <c r="H10" s="288"/>
      <c r="I10" s="289"/>
      <c r="J10" s="287"/>
      <c r="K10" s="288"/>
      <c r="L10" s="289"/>
      <c r="M10" s="287"/>
      <c r="N10" s="288"/>
      <c r="O10" s="289"/>
      <c r="Q10" s="114" t="s">
        <v>8</v>
      </c>
      <c r="R10" s="290" t="s">
        <v>349</v>
      </c>
      <c r="S10" s="291"/>
      <c r="T10" s="291"/>
      <c r="U10" s="193"/>
      <c r="V10" s="287"/>
      <c r="W10" s="288"/>
      <c r="X10" s="289"/>
      <c r="Y10" s="287"/>
      <c r="Z10" s="288"/>
      <c r="AA10" s="289"/>
      <c r="AB10" s="287"/>
      <c r="AC10" s="288"/>
      <c r="AD10" s="289"/>
    </row>
    <row r="11" spans="1:30" ht="22.95" customHeight="1">
      <c r="B11" s="58"/>
      <c r="C11" s="292"/>
      <c r="D11" s="293"/>
      <c r="E11" s="293"/>
      <c r="F11" s="195"/>
      <c r="G11" s="287"/>
      <c r="H11" s="288"/>
      <c r="I11" s="289"/>
      <c r="J11" s="287"/>
      <c r="K11" s="288"/>
      <c r="L11" s="289"/>
      <c r="M11" s="287"/>
      <c r="N11" s="288"/>
      <c r="O11" s="289"/>
      <c r="Q11" s="114"/>
      <c r="R11" s="292"/>
      <c r="S11" s="293"/>
      <c r="T11" s="293"/>
      <c r="U11" s="195"/>
      <c r="V11" s="287"/>
      <c r="W11" s="288"/>
      <c r="X11" s="289"/>
      <c r="Y11" s="287"/>
      <c r="Z11" s="288"/>
      <c r="AA11" s="289"/>
      <c r="AB11" s="287"/>
      <c r="AC11" s="288"/>
      <c r="AD11" s="289"/>
    </row>
    <row r="12" spans="1:30" ht="89.4" customHeight="1">
      <c r="B12" s="12" t="s">
        <v>341</v>
      </c>
      <c r="C12" s="281" t="s">
        <v>348</v>
      </c>
      <c r="D12" s="282"/>
      <c r="E12" s="282"/>
      <c r="F12" s="283"/>
      <c r="G12" s="284"/>
      <c r="H12" s="285"/>
      <c r="I12" s="285"/>
      <c r="J12" s="285"/>
      <c r="K12" s="285"/>
      <c r="L12" s="285"/>
      <c r="M12" s="285"/>
      <c r="N12" s="285"/>
      <c r="O12" s="286"/>
      <c r="Q12" s="113" t="s">
        <v>341</v>
      </c>
      <c r="R12" s="281" t="s">
        <v>348</v>
      </c>
      <c r="S12" s="282"/>
      <c r="T12" s="282"/>
      <c r="U12" s="283"/>
      <c r="V12" s="284"/>
      <c r="W12" s="285"/>
      <c r="X12" s="285"/>
      <c r="Y12" s="285"/>
      <c r="Z12" s="285"/>
      <c r="AA12" s="285"/>
      <c r="AB12" s="285"/>
      <c r="AC12" s="285"/>
      <c r="AD12" s="286"/>
    </row>
    <row r="13" spans="1:30" s="45" customFormat="1" ht="28.95" customHeight="1">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 customHeight="1">
      <c r="B14" s="215" t="s">
        <v>343</v>
      </c>
      <c r="C14" s="216"/>
      <c r="D14" s="216"/>
      <c r="E14" s="216"/>
      <c r="F14" s="216"/>
      <c r="G14" s="216"/>
      <c r="H14" s="216"/>
      <c r="I14" s="216"/>
      <c r="J14" s="216"/>
      <c r="K14" s="216"/>
      <c r="L14" s="216"/>
      <c r="M14" s="216"/>
      <c r="N14" s="216"/>
      <c r="O14" s="217"/>
      <c r="Q14" s="215" t="s">
        <v>344</v>
      </c>
      <c r="R14" s="216"/>
      <c r="S14" s="216"/>
      <c r="T14" s="216"/>
      <c r="U14" s="216"/>
      <c r="V14" s="216"/>
      <c r="W14" s="216"/>
      <c r="X14" s="216"/>
      <c r="Y14" s="216"/>
      <c r="Z14" s="216"/>
      <c r="AA14" s="216"/>
      <c r="AB14" s="216"/>
      <c r="AC14" s="216"/>
      <c r="AD14" s="217"/>
    </row>
    <row r="15" spans="1:30" ht="14.4" customHeight="1">
      <c r="B15" s="113" t="s">
        <v>5</v>
      </c>
      <c r="C15" s="281" t="s">
        <v>313</v>
      </c>
      <c r="D15" s="282"/>
      <c r="E15" s="282"/>
      <c r="F15" s="283"/>
      <c r="G15" s="287"/>
      <c r="H15" s="288"/>
      <c r="I15" s="289"/>
      <c r="J15" s="303" t="s">
        <v>408</v>
      </c>
      <c r="K15" s="304"/>
      <c r="L15" s="304"/>
      <c r="M15" s="304"/>
      <c r="N15" s="304"/>
      <c r="O15" s="305"/>
      <c r="Q15" s="113" t="s">
        <v>5</v>
      </c>
      <c r="R15" s="281" t="s">
        <v>313</v>
      </c>
      <c r="S15" s="282"/>
      <c r="T15" s="282"/>
      <c r="U15" s="283"/>
      <c r="V15" s="287"/>
      <c r="W15" s="288"/>
      <c r="X15" s="289"/>
      <c r="Y15" s="303" t="s">
        <v>408</v>
      </c>
      <c r="Z15" s="304"/>
      <c r="AA15" s="304"/>
      <c r="AB15" s="304"/>
      <c r="AC15" s="304"/>
      <c r="AD15" s="305"/>
    </row>
    <row r="16" spans="1:30" ht="14.4" customHeight="1">
      <c r="B16" s="113" t="s">
        <v>6</v>
      </c>
      <c r="C16" s="281" t="s">
        <v>21</v>
      </c>
      <c r="D16" s="282"/>
      <c r="E16" s="282"/>
      <c r="F16" s="283"/>
      <c r="G16" s="287"/>
      <c r="H16" s="288"/>
      <c r="I16" s="289"/>
      <c r="J16" s="294"/>
      <c r="K16" s="295"/>
      <c r="L16" s="295"/>
      <c r="M16" s="295"/>
      <c r="N16" s="295"/>
      <c r="O16" s="296"/>
      <c r="Q16" s="113" t="s">
        <v>6</v>
      </c>
      <c r="R16" s="281" t="s">
        <v>21</v>
      </c>
      <c r="S16" s="282"/>
      <c r="T16" s="282"/>
      <c r="U16" s="283"/>
      <c r="V16" s="287"/>
      <c r="W16" s="288"/>
      <c r="X16" s="289"/>
      <c r="Y16" s="294"/>
      <c r="Z16" s="295"/>
      <c r="AA16" s="295"/>
      <c r="AB16" s="295"/>
      <c r="AC16" s="295"/>
      <c r="AD16" s="296"/>
    </row>
    <row r="17" spans="2:30" ht="31.95" customHeight="1">
      <c r="B17" s="113" t="s">
        <v>6</v>
      </c>
      <c r="C17" s="281" t="s">
        <v>454</v>
      </c>
      <c r="D17" s="282"/>
      <c r="E17" s="282"/>
      <c r="F17" s="283"/>
      <c r="G17" s="297"/>
      <c r="H17" s="298"/>
      <c r="I17" s="299"/>
      <c r="J17" s="294"/>
      <c r="K17" s="295"/>
      <c r="L17" s="295"/>
      <c r="M17" s="295"/>
      <c r="N17" s="295"/>
      <c r="O17" s="296"/>
      <c r="Q17" s="113" t="s">
        <v>6</v>
      </c>
      <c r="R17" s="281" t="s">
        <v>454</v>
      </c>
      <c r="S17" s="282"/>
      <c r="T17" s="282"/>
      <c r="U17" s="283"/>
      <c r="V17" s="297"/>
      <c r="W17" s="298"/>
      <c r="X17" s="299"/>
      <c r="Y17" s="294"/>
      <c r="Z17" s="295"/>
      <c r="AA17" s="295"/>
      <c r="AB17" s="295"/>
      <c r="AC17" s="295"/>
      <c r="AD17" s="296"/>
    </row>
    <row r="18" spans="2:30" ht="32.25" customHeight="1">
      <c r="B18" s="113" t="s">
        <v>7</v>
      </c>
      <c r="C18" s="281" t="s">
        <v>314</v>
      </c>
      <c r="D18" s="282"/>
      <c r="E18" s="282"/>
      <c r="F18" s="283"/>
      <c r="G18" s="287"/>
      <c r="H18" s="288"/>
      <c r="I18" s="289"/>
      <c r="J18" s="287"/>
      <c r="K18" s="288"/>
      <c r="L18" s="289"/>
      <c r="M18" s="287"/>
      <c r="N18" s="288"/>
      <c r="O18" s="289"/>
      <c r="Q18" s="113" t="s">
        <v>7</v>
      </c>
      <c r="R18" s="281" t="s">
        <v>314</v>
      </c>
      <c r="S18" s="282"/>
      <c r="T18" s="282"/>
      <c r="U18" s="283"/>
      <c r="V18" s="287"/>
      <c r="W18" s="288"/>
      <c r="X18" s="289"/>
      <c r="Y18" s="287"/>
      <c r="Z18" s="288"/>
      <c r="AA18" s="289"/>
      <c r="AB18" s="287"/>
      <c r="AC18" s="288"/>
      <c r="AD18" s="289"/>
    </row>
    <row r="19" spans="2:30" ht="22.95" customHeight="1">
      <c r="B19" s="114" t="s">
        <v>8</v>
      </c>
      <c r="C19" s="290" t="s">
        <v>349</v>
      </c>
      <c r="D19" s="291"/>
      <c r="E19" s="291"/>
      <c r="F19" s="193"/>
      <c r="G19" s="287"/>
      <c r="H19" s="288"/>
      <c r="I19" s="289"/>
      <c r="J19" s="287"/>
      <c r="K19" s="288"/>
      <c r="L19" s="289"/>
      <c r="M19" s="287"/>
      <c r="N19" s="288"/>
      <c r="O19" s="289"/>
      <c r="Q19" s="114" t="s">
        <v>8</v>
      </c>
      <c r="R19" s="290" t="s">
        <v>349</v>
      </c>
      <c r="S19" s="291"/>
      <c r="T19" s="291"/>
      <c r="U19" s="193"/>
      <c r="V19" s="287"/>
      <c r="W19" s="288"/>
      <c r="X19" s="289"/>
      <c r="Y19" s="287"/>
      <c r="Z19" s="288"/>
      <c r="AA19" s="289"/>
      <c r="AB19" s="287"/>
      <c r="AC19" s="288"/>
      <c r="AD19" s="289"/>
    </row>
    <row r="20" spans="2:30" ht="22.95" customHeight="1">
      <c r="B20" s="114"/>
      <c r="C20" s="292"/>
      <c r="D20" s="293"/>
      <c r="E20" s="293"/>
      <c r="F20" s="195"/>
      <c r="G20" s="287"/>
      <c r="H20" s="288"/>
      <c r="I20" s="289"/>
      <c r="J20" s="287"/>
      <c r="K20" s="288"/>
      <c r="L20" s="289"/>
      <c r="M20" s="287"/>
      <c r="N20" s="288"/>
      <c r="O20" s="289"/>
      <c r="Q20" s="114"/>
      <c r="R20" s="292"/>
      <c r="S20" s="293"/>
      <c r="T20" s="293"/>
      <c r="U20" s="195"/>
      <c r="V20" s="287"/>
      <c r="W20" s="288"/>
      <c r="X20" s="289"/>
      <c r="Y20" s="287"/>
      <c r="Z20" s="288"/>
      <c r="AA20" s="289"/>
      <c r="AB20" s="287"/>
      <c r="AC20" s="288"/>
      <c r="AD20" s="289"/>
    </row>
    <row r="21" spans="2:30" ht="89.4" customHeight="1">
      <c r="B21" s="113" t="s">
        <v>341</v>
      </c>
      <c r="C21" s="281" t="s">
        <v>348</v>
      </c>
      <c r="D21" s="282"/>
      <c r="E21" s="282"/>
      <c r="F21" s="283"/>
      <c r="G21" s="284"/>
      <c r="H21" s="285"/>
      <c r="I21" s="285"/>
      <c r="J21" s="285"/>
      <c r="K21" s="285"/>
      <c r="L21" s="285"/>
      <c r="M21" s="285"/>
      <c r="N21" s="285"/>
      <c r="O21" s="286"/>
      <c r="Q21" s="113" t="s">
        <v>341</v>
      </c>
      <c r="R21" s="281" t="s">
        <v>348</v>
      </c>
      <c r="S21" s="282"/>
      <c r="T21" s="282"/>
      <c r="U21" s="283"/>
      <c r="V21" s="284"/>
      <c r="W21" s="285"/>
      <c r="X21" s="285"/>
      <c r="Y21" s="285"/>
      <c r="Z21" s="285"/>
      <c r="AA21" s="285"/>
      <c r="AB21" s="285"/>
      <c r="AC21" s="285"/>
      <c r="AD21" s="286"/>
    </row>
    <row r="22" spans="2:30" s="45" customFormat="1" ht="28.95" customHeight="1">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 customHeight="1">
      <c r="B23" s="215" t="s">
        <v>346</v>
      </c>
      <c r="C23" s="216"/>
      <c r="D23" s="216"/>
      <c r="E23" s="216"/>
      <c r="F23" s="216"/>
      <c r="G23" s="216"/>
      <c r="H23" s="216"/>
      <c r="I23" s="216"/>
      <c r="J23" s="216"/>
      <c r="K23" s="216"/>
      <c r="L23" s="216"/>
      <c r="M23" s="216"/>
      <c r="N23" s="216"/>
      <c r="O23" s="217"/>
      <c r="Q23" s="300" t="s">
        <v>347</v>
      </c>
      <c r="R23" s="301"/>
      <c r="S23" s="301"/>
      <c r="T23" s="301"/>
      <c r="U23" s="301"/>
      <c r="V23" s="301"/>
      <c r="W23" s="301"/>
      <c r="X23" s="301"/>
      <c r="Y23" s="301"/>
      <c r="Z23" s="301"/>
      <c r="AA23" s="301"/>
      <c r="AB23" s="301"/>
      <c r="AC23" s="301"/>
      <c r="AD23" s="302"/>
    </row>
    <row r="24" spans="2:30" ht="14.4" customHeight="1">
      <c r="B24" s="113" t="s">
        <v>5</v>
      </c>
      <c r="C24" s="281" t="s">
        <v>313</v>
      </c>
      <c r="D24" s="282"/>
      <c r="E24" s="282"/>
      <c r="F24" s="283"/>
      <c r="G24" s="287"/>
      <c r="H24" s="288"/>
      <c r="I24" s="289"/>
      <c r="J24" s="303" t="s">
        <v>408</v>
      </c>
      <c r="K24" s="304"/>
      <c r="L24" s="304"/>
      <c r="M24" s="304"/>
      <c r="N24" s="304"/>
      <c r="O24" s="305"/>
      <c r="Q24" s="113" t="s">
        <v>5</v>
      </c>
      <c r="R24" s="281" t="s">
        <v>313</v>
      </c>
      <c r="S24" s="282"/>
      <c r="T24" s="282"/>
      <c r="U24" s="283"/>
      <c r="V24" s="287"/>
      <c r="W24" s="288"/>
      <c r="X24" s="289"/>
      <c r="Y24" s="303" t="s">
        <v>408</v>
      </c>
      <c r="Z24" s="304"/>
      <c r="AA24" s="304"/>
      <c r="AB24" s="304"/>
      <c r="AC24" s="304"/>
      <c r="AD24" s="305"/>
    </row>
    <row r="25" spans="2:30" ht="14.4" customHeight="1">
      <c r="B25" s="113" t="s">
        <v>6</v>
      </c>
      <c r="C25" s="281" t="s">
        <v>21</v>
      </c>
      <c r="D25" s="282"/>
      <c r="E25" s="282"/>
      <c r="F25" s="283"/>
      <c r="G25" s="287"/>
      <c r="H25" s="288"/>
      <c r="I25" s="289"/>
      <c r="J25" s="294"/>
      <c r="K25" s="295"/>
      <c r="L25" s="295"/>
      <c r="M25" s="295"/>
      <c r="N25" s="295"/>
      <c r="O25" s="296"/>
      <c r="Q25" s="113" t="s">
        <v>6</v>
      </c>
      <c r="R25" s="281" t="s">
        <v>21</v>
      </c>
      <c r="S25" s="282"/>
      <c r="T25" s="282"/>
      <c r="U25" s="283"/>
      <c r="V25" s="287"/>
      <c r="W25" s="288"/>
      <c r="X25" s="289"/>
      <c r="Y25" s="294"/>
      <c r="Z25" s="295"/>
      <c r="AA25" s="295"/>
      <c r="AB25" s="295"/>
      <c r="AC25" s="295"/>
      <c r="AD25" s="296"/>
    </row>
    <row r="26" spans="2:30" ht="31.95" customHeight="1">
      <c r="B26" s="113" t="s">
        <v>6</v>
      </c>
      <c r="C26" s="281" t="s">
        <v>454</v>
      </c>
      <c r="D26" s="282"/>
      <c r="E26" s="282"/>
      <c r="F26" s="283"/>
      <c r="G26" s="297"/>
      <c r="H26" s="298"/>
      <c r="I26" s="299"/>
      <c r="J26" s="294"/>
      <c r="K26" s="295"/>
      <c r="L26" s="295"/>
      <c r="M26" s="295"/>
      <c r="N26" s="295"/>
      <c r="O26" s="296"/>
      <c r="Q26" s="113" t="s">
        <v>6</v>
      </c>
      <c r="R26" s="281" t="s">
        <v>454</v>
      </c>
      <c r="S26" s="282"/>
      <c r="T26" s="282"/>
      <c r="U26" s="283"/>
      <c r="V26" s="297"/>
      <c r="W26" s="298"/>
      <c r="X26" s="299"/>
      <c r="Y26" s="294"/>
      <c r="Z26" s="295"/>
      <c r="AA26" s="295"/>
      <c r="AB26" s="295"/>
      <c r="AC26" s="295"/>
      <c r="AD26" s="296"/>
    </row>
    <row r="27" spans="2:30" ht="33.75" customHeight="1">
      <c r="B27" s="113" t="s">
        <v>7</v>
      </c>
      <c r="C27" s="281" t="s">
        <v>314</v>
      </c>
      <c r="D27" s="282"/>
      <c r="E27" s="282"/>
      <c r="F27" s="283"/>
      <c r="G27" s="287"/>
      <c r="H27" s="288"/>
      <c r="I27" s="289"/>
      <c r="J27" s="287"/>
      <c r="K27" s="288"/>
      <c r="L27" s="289"/>
      <c r="M27" s="287"/>
      <c r="N27" s="288"/>
      <c r="O27" s="289"/>
      <c r="Q27" s="113" t="s">
        <v>7</v>
      </c>
      <c r="R27" s="281" t="s">
        <v>314</v>
      </c>
      <c r="S27" s="282"/>
      <c r="T27" s="282"/>
      <c r="U27" s="283"/>
      <c r="V27" s="287"/>
      <c r="W27" s="288"/>
      <c r="X27" s="289"/>
      <c r="Y27" s="287"/>
      <c r="Z27" s="288"/>
      <c r="AA27" s="289"/>
      <c r="AB27" s="287"/>
      <c r="AC27" s="288"/>
      <c r="AD27" s="289"/>
    </row>
    <row r="28" spans="2:30" ht="22.95" customHeight="1">
      <c r="B28" s="114" t="s">
        <v>8</v>
      </c>
      <c r="C28" s="290" t="s">
        <v>349</v>
      </c>
      <c r="D28" s="291"/>
      <c r="E28" s="291"/>
      <c r="F28" s="193"/>
      <c r="G28" s="287"/>
      <c r="H28" s="288"/>
      <c r="I28" s="289"/>
      <c r="J28" s="287"/>
      <c r="K28" s="288"/>
      <c r="L28" s="289"/>
      <c r="M28" s="287"/>
      <c r="N28" s="288"/>
      <c r="O28" s="289"/>
      <c r="Q28" s="114" t="s">
        <v>8</v>
      </c>
      <c r="R28" s="290" t="s">
        <v>349</v>
      </c>
      <c r="S28" s="291"/>
      <c r="T28" s="291"/>
      <c r="U28" s="193"/>
      <c r="V28" s="287"/>
      <c r="W28" s="288"/>
      <c r="X28" s="289"/>
      <c r="Y28" s="287"/>
      <c r="Z28" s="288"/>
      <c r="AA28" s="289"/>
      <c r="AB28" s="287"/>
      <c r="AC28" s="288"/>
      <c r="AD28" s="289"/>
    </row>
    <row r="29" spans="2:30" ht="22.95" customHeight="1">
      <c r="B29" s="114"/>
      <c r="C29" s="292"/>
      <c r="D29" s="293"/>
      <c r="E29" s="293"/>
      <c r="F29" s="195"/>
      <c r="G29" s="287"/>
      <c r="H29" s="288"/>
      <c r="I29" s="289"/>
      <c r="J29" s="287"/>
      <c r="K29" s="288"/>
      <c r="L29" s="289"/>
      <c r="M29" s="287"/>
      <c r="N29" s="288"/>
      <c r="O29" s="289"/>
      <c r="Q29" s="114"/>
      <c r="R29" s="292"/>
      <c r="S29" s="293"/>
      <c r="T29" s="293"/>
      <c r="U29" s="195"/>
      <c r="V29" s="287"/>
      <c r="W29" s="288"/>
      <c r="X29" s="289"/>
      <c r="Y29" s="287"/>
      <c r="Z29" s="288"/>
      <c r="AA29" s="289"/>
      <c r="AB29" s="287"/>
      <c r="AC29" s="288"/>
      <c r="AD29" s="289"/>
    </row>
    <row r="30" spans="2:30" ht="77.400000000000006" customHeight="1">
      <c r="B30" s="113" t="s">
        <v>341</v>
      </c>
      <c r="C30" s="281" t="s">
        <v>348</v>
      </c>
      <c r="D30" s="282"/>
      <c r="E30" s="282"/>
      <c r="F30" s="283"/>
      <c r="G30" s="284"/>
      <c r="H30" s="285"/>
      <c r="I30" s="285"/>
      <c r="J30" s="285"/>
      <c r="K30" s="285"/>
      <c r="L30" s="285"/>
      <c r="M30" s="285"/>
      <c r="N30" s="285"/>
      <c r="O30" s="286"/>
      <c r="Q30" s="113" t="s">
        <v>341</v>
      </c>
      <c r="R30" s="281" t="s">
        <v>348</v>
      </c>
      <c r="S30" s="282"/>
      <c r="T30" s="282"/>
      <c r="U30" s="283"/>
      <c r="V30" s="284"/>
      <c r="W30" s="285"/>
      <c r="X30" s="285"/>
      <c r="Y30" s="285"/>
      <c r="Z30" s="285"/>
      <c r="AA30" s="285"/>
      <c r="AB30" s="285"/>
      <c r="AC30" s="285"/>
      <c r="AD30" s="286"/>
    </row>
    <row r="31" spans="2:30" s="45" customFormat="1" ht="28.95" customHeight="1">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 customHeight="1">
      <c r="B32" s="215" t="s">
        <v>466</v>
      </c>
      <c r="C32" s="216"/>
      <c r="D32" s="216"/>
      <c r="E32" s="216"/>
      <c r="F32" s="216"/>
      <c r="G32" s="216"/>
      <c r="H32" s="216"/>
      <c r="I32" s="216"/>
      <c r="J32" s="216"/>
      <c r="K32" s="216"/>
      <c r="L32" s="216"/>
      <c r="M32" s="216"/>
      <c r="N32" s="216"/>
      <c r="O32" s="217"/>
      <c r="Q32" s="215" t="s">
        <v>467</v>
      </c>
      <c r="R32" s="216"/>
      <c r="S32" s="216"/>
      <c r="T32" s="216"/>
      <c r="U32" s="216"/>
      <c r="V32" s="216"/>
      <c r="W32" s="216"/>
      <c r="X32" s="216"/>
      <c r="Y32" s="216"/>
      <c r="Z32" s="216"/>
      <c r="AA32" s="216"/>
      <c r="AB32" s="216"/>
      <c r="AC32" s="216"/>
      <c r="AD32" s="217"/>
    </row>
    <row r="33" spans="2:30" ht="14.4" customHeight="1">
      <c r="B33" s="113" t="s">
        <v>5</v>
      </c>
      <c r="C33" s="281" t="s">
        <v>313</v>
      </c>
      <c r="D33" s="282"/>
      <c r="E33" s="282"/>
      <c r="F33" s="283"/>
      <c r="G33" s="287"/>
      <c r="H33" s="288"/>
      <c r="I33" s="289"/>
      <c r="J33" s="303" t="s">
        <v>408</v>
      </c>
      <c r="K33" s="304"/>
      <c r="L33" s="304"/>
      <c r="M33" s="304"/>
      <c r="N33" s="304"/>
      <c r="O33" s="305"/>
      <c r="Q33" s="113" t="s">
        <v>5</v>
      </c>
      <c r="R33" s="281" t="s">
        <v>313</v>
      </c>
      <c r="S33" s="282"/>
      <c r="T33" s="282"/>
      <c r="U33" s="283"/>
      <c r="V33" s="287"/>
      <c r="W33" s="288"/>
      <c r="X33" s="289"/>
      <c r="Y33" s="303" t="s">
        <v>408</v>
      </c>
      <c r="Z33" s="304"/>
      <c r="AA33" s="304"/>
      <c r="AB33" s="304"/>
      <c r="AC33" s="304"/>
      <c r="AD33" s="305"/>
    </row>
    <row r="34" spans="2:30" ht="14.4" customHeight="1">
      <c r="B34" s="113" t="s">
        <v>6</v>
      </c>
      <c r="C34" s="281" t="s">
        <v>21</v>
      </c>
      <c r="D34" s="282"/>
      <c r="E34" s="282"/>
      <c r="F34" s="283"/>
      <c r="G34" s="287"/>
      <c r="H34" s="288"/>
      <c r="I34" s="289"/>
      <c r="J34" s="294"/>
      <c r="K34" s="295"/>
      <c r="L34" s="295"/>
      <c r="M34" s="295"/>
      <c r="N34" s="295"/>
      <c r="O34" s="296"/>
      <c r="Q34" s="113" t="s">
        <v>6</v>
      </c>
      <c r="R34" s="281" t="s">
        <v>21</v>
      </c>
      <c r="S34" s="282"/>
      <c r="T34" s="282"/>
      <c r="U34" s="283"/>
      <c r="V34" s="287"/>
      <c r="W34" s="288"/>
      <c r="X34" s="289"/>
      <c r="Y34" s="294"/>
      <c r="Z34" s="295"/>
      <c r="AA34" s="295"/>
      <c r="AB34" s="295"/>
      <c r="AC34" s="295"/>
      <c r="AD34" s="296"/>
    </row>
    <row r="35" spans="2:30" ht="31.95" customHeight="1">
      <c r="B35" s="113" t="s">
        <v>6</v>
      </c>
      <c r="C35" s="281" t="s">
        <v>454</v>
      </c>
      <c r="D35" s="282"/>
      <c r="E35" s="282"/>
      <c r="F35" s="283"/>
      <c r="G35" s="297"/>
      <c r="H35" s="298"/>
      <c r="I35" s="299"/>
      <c r="J35" s="294"/>
      <c r="K35" s="295"/>
      <c r="L35" s="295"/>
      <c r="M35" s="295"/>
      <c r="N35" s="295"/>
      <c r="O35" s="296"/>
      <c r="Q35" s="113" t="s">
        <v>6</v>
      </c>
      <c r="R35" s="281" t="s">
        <v>454</v>
      </c>
      <c r="S35" s="282"/>
      <c r="T35" s="282"/>
      <c r="U35" s="283"/>
      <c r="V35" s="297"/>
      <c r="W35" s="298"/>
      <c r="X35" s="299"/>
      <c r="Y35" s="294"/>
      <c r="Z35" s="295"/>
      <c r="AA35" s="295"/>
      <c r="AB35" s="295"/>
      <c r="AC35" s="295"/>
      <c r="AD35" s="296"/>
    </row>
    <row r="36" spans="2:30" ht="36" customHeight="1">
      <c r="B36" s="113" t="s">
        <v>7</v>
      </c>
      <c r="C36" s="281" t="s">
        <v>314</v>
      </c>
      <c r="D36" s="282"/>
      <c r="E36" s="282"/>
      <c r="F36" s="283"/>
      <c r="G36" s="287"/>
      <c r="H36" s="288"/>
      <c r="I36" s="289"/>
      <c r="J36" s="287"/>
      <c r="K36" s="288"/>
      <c r="L36" s="289"/>
      <c r="M36" s="287"/>
      <c r="N36" s="288"/>
      <c r="O36" s="289"/>
      <c r="Q36" s="113" t="s">
        <v>7</v>
      </c>
      <c r="R36" s="281" t="s">
        <v>314</v>
      </c>
      <c r="S36" s="282"/>
      <c r="T36" s="282"/>
      <c r="U36" s="283"/>
      <c r="V36" s="287"/>
      <c r="W36" s="288"/>
      <c r="X36" s="289"/>
      <c r="Y36" s="287"/>
      <c r="Z36" s="288"/>
      <c r="AA36" s="289"/>
      <c r="AB36" s="287"/>
      <c r="AC36" s="288"/>
      <c r="AD36" s="289"/>
    </row>
    <row r="37" spans="2:30" ht="22.95" customHeight="1">
      <c r="B37" s="114" t="s">
        <v>8</v>
      </c>
      <c r="C37" s="290" t="s">
        <v>349</v>
      </c>
      <c r="D37" s="291"/>
      <c r="E37" s="291"/>
      <c r="F37" s="193"/>
      <c r="G37" s="287"/>
      <c r="H37" s="288"/>
      <c r="I37" s="289"/>
      <c r="J37" s="287"/>
      <c r="K37" s="288"/>
      <c r="L37" s="289"/>
      <c r="M37" s="287"/>
      <c r="N37" s="288"/>
      <c r="O37" s="289"/>
      <c r="Q37" s="114" t="s">
        <v>8</v>
      </c>
      <c r="R37" s="290" t="s">
        <v>349</v>
      </c>
      <c r="S37" s="291"/>
      <c r="T37" s="291"/>
      <c r="U37" s="193"/>
      <c r="V37" s="287"/>
      <c r="W37" s="288"/>
      <c r="X37" s="289"/>
      <c r="Y37" s="287"/>
      <c r="Z37" s="288"/>
      <c r="AA37" s="289"/>
      <c r="AB37" s="287"/>
      <c r="AC37" s="288"/>
      <c r="AD37" s="289"/>
    </row>
    <row r="38" spans="2:30" ht="22.95" customHeight="1">
      <c r="B38" s="114"/>
      <c r="C38" s="292"/>
      <c r="D38" s="293"/>
      <c r="E38" s="293"/>
      <c r="F38" s="195"/>
      <c r="G38" s="287"/>
      <c r="H38" s="288"/>
      <c r="I38" s="289"/>
      <c r="J38" s="287"/>
      <c r="K38" s="288"/>
      <c r="L38" s="289"/>
      <c r="M38" s="287"/>
      <c r="N38" s="288"/>
      <c r="O38" s="289"/>
      <c r="Q38" s="114"/>
      <c r="R38" s="292"/>
      <c r="S38" s="293"/>
      <c r="T38" s="293"/>
      <c r="U38" s="195"/>
      <c r="V38" s="287"/>
      <c r="W38" s="288"/>
      <c r="X38" s="289"/>
      <c r="Y38" s="287"/>
      <c r="Z38" s="288"/>
      <c r="AA38" s="289"/>
      <c r="AB38" s="287"/>
      <c r="AC38" s="288"/>
      <c r="AD38" s="289"/>
    </row>
    <row r="39" spans="2:30" ht="89.4" customHeight="1">
      <c r="B39" s="113" t="s">
        <v>341</v>
      </c>
      <c r="C39" s="281" t="s">
        <v>348</v>
      </c>
      <c r="D39" s="282"/>
      <c r="E39" s="282"/>
      <c r="F39" s="283"/>
      <c r="G39" s="284"/>
      <c r="H39" s="285"/>
      <c r="I39" s="285"/>
      <c r="J39" s="285"/>
      <c r="K39" s="285"/>
      <c r="L39" s="285"/>
      <c r="M39" s="285"/>
      <c r="N39" s="285"/>
      <c r="O39" s="286"/>
      <c r="Q39" s="113" t="s">
        <v>341</v>
      </c>
      <c r="R39" s="281" t="s">
        <v>348</v>
      </c>
      <c r="S39" s="282"/>
      <c r="T39" s="282"/>
      <c r="U39" s="283"/>
      <c r="V39" s="284"/>
      <c r="W39" s="285"/>
      <c r="X39" s="285"/>
      <c r="Y39" s="285"/>
      <c r="Z39" s="285"/>
      <c r="AA39" s="285"/>
      <c r="AB39" s="285"/>
      <c r="AC39" s="285"/>
      <c r="AD39" s="286"/>
    </row>
    <row r="40" spans="2:30" s="45" customFormat="1" ht="28.95" customHeight="1">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 customHeight="1">
      <c r="B41" s="215" t="s">
        <v>468</v>
      </c>
      <c r="C41" s="216"/>
      <c r="D41" s="216"/>
      <c r="E41" s="216"/>
      <c r="F41" s="216"/>
      <c r="G41" s="216"/>
      <c r="H41" s="216"/>
      <c r="I41" s="216"/>
      <c r="J41" s="216"/>
      <c r="K41" s="216"/>
      <c r="L41" s="216"/>
      <c r="M41" s="216"/>
      <c r="N41" s="216"/>
      <c r="O41" s="217"/>
      <c r="Q41" s="300" t="s">
        <v>469</v>
      </c>
      <c r="R41" s="301"/>
      <c r="S41" s="301"/>
      <c r="T41" s="301"/>
      <c r="U41" s="301"/>
      <c r="V41" s="301"/>
      <c r="W41" s="301"/>
      <c r="X41" s="301"/>
      <c r="Y41" s="301"/>
      <c r="Z41" s="301"/>
      <c r="AA41" s="301"/>
      <c r="AB41" s="301"/>
      <c r="AC41" s="301"/>
      <c r="AD41" s="302"/>
    </row>
    <row r="42" spans="2:30" ht="14.4" customHeight="1">
      <c r="B42" s="113" t="s">
        <v>5</v>
      </c>
      <c r="C42" s="281" t="s">
        <v>313</v>
      </c>
      <c r="D42" s="282"/>
      <c r="E42" s="282"/>
      <c r="F42" s="283"/>
      <c r="G42" s="287"/>
      <c r="H42" s="288"/>
      <c r="I42" s="289"/>
      <c r="J42" s="303" t="s">
        <v>408</v>
      </c>
      <c r="K42" s="304"/>
      <c r="L42" s="304"/>
      <c r="M42" s="304"/>
      <c r="N42" s="304"/>
      <c r="O42" s="305"/>
      <c r="Q42" s="113" t="s">
        <v>5</v>
      </c>
      <c r="R42" s="281" t="s">
        <v>313</v>
      </c>
      <c r="S42" s="282"/>
      <c r="T42" s="282"/>
      <c r="U42" s="283"/>
      <c r="V42" s="287"/>
      <c r="W42" s="288"/>
      <c r="X42" s="289"/>
      <c r="Y42" s="303" t="s">
        <v>408</v>
      </c>
      <c r="Z42" s="304"/>
      <c r="AA42" s="304"/>
      <c r="AB42" s="304"/>
      <c r="AC42" s="304"/>
      <c r="AD42" s="305"/>
    </row>
    <row r="43" spans="2:30" ht="14.4" customHeight="1">
      <c r="B43" s="113" t="s">
        <v>6</v>
      </c>
      <c r="C43" s="281" t="s">
        <v>21</v>
      </c>
      <c r="D43" s="282"/>
      <c r="E43" s="282"/>
      <c r="F43" s="283"/>
      <c r="G43" s="287"/>
      <c r="H43" s="288"/>
      <c r="I43" s="289"/>
      <c r="J43" s="294"/>
      <c r="K43" s="295"/>
      <c r="L43" s="295"/>
      <c r="M43" s="295"/>
      <c r="N43" s="295"/>
      <c r="O43" s="296"/>
      <c r="Q43" s="113" t="s">
        <v>6</v>
      </c>
      <c r="R43" s="281" t="s">
        <v>21</v>
      </c>
      <c r="S43" s="282"/>
      <c r="T43" s="282"/>
      <c r="U43" s="283"/>
      <c r="V43" s="287"/>
      <c r="W43" s="288"/>
      <c r="X43" s="289"/>
      <c r="Y43" s="294"/>
      <c r="Z43" s="295"/>
      <c r="AA43" s="295"/>
      <c r="AB43" s="295"/>
      <c r="AC43" s="295"/>
      <c r="AD43" s="296"/>
    </row>
    <row r="44" spans="2:30" ht="31.95" customHeight="1">
      <c r="B44" s="113" t="s">
        <v>6</v>
      </c>
      <c r="C44" s="281" t="s">
        <v>454</v>
      </c>
      <c r="D44" s="282"/>
      <c r="E44" s="282"/>
      <c r="F44" s="283"/>
      <c r="G44" s="297"/>
      <c r="H44" s="298"/>
      <c r="I44" s="299"/>
      <c r="J44" s="294"/>
      <c r="K44" s="295"/>
      <c r="L44" s="295"/>
      <c r="M44" s="295"/>
      <c r="N44" s="295"/>
      <c r="O44" s="296"/>
      <c r="Q44" s="113" t="s">
        <v>6</v>
      </c>
      <c r="R44" s="281" t="s">
        <v>454</v>
      </c>
      <c r="S44" s="282"/>
      <c r="T44" s="282"/>
      <c r="U44" s="283"/>
      <c r="V44" s="297"/>
      <c r="W44" s="298"/>
      <c r="X44" s="299"/>
      <c r="Y44" s="294"/>
      <c r="Z44" s="295"/>
      <c r="AA44" s="295"/>
      <c r="AB44" s="295"/>
      <c r="AC44" s="295"/>
      <c r="AD44" s="296"/>
    </row>
    <row r="45" spans="2:30" ht="31.5" customHeight="1">
      <c r="B45" s="113" t="s">
        <v>7</v>
      </c>
      <c r="C45" s="281" t="s">
        <v>314</v>
      </c>
      <c r="D45" s="282"/>
      <c r="E45" s="282"/>
      <c r="F45" s="283"/>
      <c r="G45" s="287"/>
      <c r="H45" s="288"/>
      <c r="I45" s="289"/>
      <c r="J45" s="287"/>
      <c r="K45" s="288"/>
      <c r="L45" s="289"/>
      <c r="M45" s="287"/>
      <c r="N45" s="288"/>
      <c r="O45" s="289"/>
      <c r="Q45" s="113" t="s">
        <v>7</v>
      </c>
      <c r="R45" s="281" t="s">
        <v>314</v>
      </c>
      <c r="S45" s="282"/>
      <c r="T45" s="282"/>
      <c r="U45" s="283"/>
      <c r="V45" s="287"/>
      <c r="W45" s="288"/>
      <c r="X45" s="289"/>
      <c r="Y45" s="287"/>
      <c r="Z45" s="288"/>
      <c r="AA45" s="289"/>
      <c r="AB45" s="287"/>
      <c r="AC45" s="288"/>
      <c r="AD45" s="289"/>
    </row>
    <row r="46" spans="2:30" ht="22.95" customHeight="1">
      <c r="B46" s="114" t="s">
        <v>8</v>
      </c>
      <c r="C46" s="290" t="s">
        <v>349</v>
      </c>
      <c r="D46" s="291"/>
      <c r="E46" s="291"/>
      <c r="F46" s="193"/>
      <c r="G46" s="287"/>
      <c r="H46" s="288"/>
      <c r="I46" s="289"/>
      <c r="J46" s="287"/>
      <c r="K46" s="288"/>
      <c r="L46" s="289"/>
      <c r="M46" s="287"/>
      <c r="N46" s="288"/>
      <c r="O46" s="289"/>
      <c r="Q46" s="114" t="s">
        <v>8</v>
      </c>
      <c r="R46" s="290" t="s">
        <v>349</v>
      </c>
      <c r="S46" s="291"/>
      <c r="T46" s="291"/>
      <c r="U46" s="193"/>
      <c r="V46" s="287"/>
      <c r="W46" s="288"/>
      <c r="X46" s="289"/>
      <c r="Y46" s="287"/>
      <c r="Z46" s="288"/>
      <c r="AA46" s="289"/>
      <c r="AB46" s="287"/>
      <c r="AC46" s="288"/>
      <c r="AD46" s="289"/>
    </row>
    <row r="47" spans="2:30" ht="22.95" customHeight="1">
      <c r="B47" s="114"/>
      <c r="C47" s="292"/>
      <c r="D47" s="293"/>
      <c r="E47" s="293"/>
      <c r="F47" s="195"/>
      <c r="G47" s="287"/>
      <c r="H47" s="288"/>
      <c r="I47" s="289"/>
      <c r="J47" s="287"/>
      <c r="K47" s="288"/>
      <c r="L47" s="289"/>
      <c r="M47" s="287"/>
      <c r="N47" s="288"/>
      <c r="O47" s="289"/>
      <c r="Q47" s="114"/>
      <c r="R47" s="292"/>
      <c r="S47" s="293"/>
      <c r="T47" s="293"/>
      <c r="U47" s="195"/>
      <c r="V47" s="287"/>
      <c r="W47" s="288"/>
      <c r="X47" s="289"/>
      <c r="Y47" s="287"/>
      <c r="Z47" s="288"/>
      <c r="AA47" s="289"/>
      <c r="AB47" s="287"/>
      <c r="AC47" s="288"/>
      <c r="AD47" s="289"/>
    </row>
    <row r="48" spans="2:30" ht="77.400000000000006" customHeight="1">
      <c r="B48" s="113" t="s">
        <v>341</v>
      </c>
      <c r="C48" s="281" t="s">
        <v>348</v>
      </c>
      <c r="D48" s="282"/>
      <c r="E48" s="282"/>
      <c r="F48" s="283"/>
      <c r="G48" s="284"/>
      <c r="H48" s="285"/>
      <c r="I48" s="285"/>
      <c r="J48" s="285"/>
      <c r="K48" s="285"/>
      <c r="L48" s="285"/>
      <c r="M48" s="285"/>
      <c r="N48" s="285"/>
      <c r="O48" s="286"/>
      <c r="Q48" s="113" t="s">
        <v>341</v>
      </c>
      <c r="R48" s="281" t="s">
        <v>348</v>
      </c>
      <c r="S48" s="282"/>
      <c r="T48" s="282"/>
      <c r="U48" s="283"/>
      <c r="V48" s="284"/>
      <c r="W48" s="285"/>
      <c r="X48" s="285"/>
      <c r="Y48" s="285"/>
      <c r="Z48" s="285"/>
      <c r="AA48" s="285"/>
      <c r="AB48" s="285"/>
      <c r="AC48" s="285"/>
      <c r="AD48" s="286"/>
    </row>
    <row r="49" spans="3:32">
      <c r="Q49" s="42"/>
      <c r="R49" s="42"/>
      <c r="S49" s="42"/>
      <c r="T49" s="42"/>
      <c r="U49" s="42"/>
      <c r="V49" s="42"/>
      <c r="W49" s="42"/>
      <c r="X49" s="42"/>
      <c r="Y49" s="42"/>
      <c r="Z49" s="42"/>
      <c r="AA49" s="42"/>
      <c r="AB49" s="42"/>
      <c r="AC49" s="42"/>
    </row>
    <row r="50" spans="3:32" hidden="1">
      <c r="AF50" t="s">
        <v>414</v>
      </c>
    </row>
    <row r="51" spans="3:32" hidden="1"/>
    <row r="52" spans="3:32" hidden="1"/>
    <row r="53" spans="3:32" hidden="1"/>
    <row r="54" spans="3:32" hidden="1" outlineLevel="1"/>
    <row r="55" spans="3:32" hidden="1" outlineLevel="1">
      <c r="C55" s="1" t="s">
        <v>25</v>
      </c>
      <c r="E55" s="1" t="s">
        <v>509</v>
      </c>
      <c r="G55" s="1" t="s">
        <v>33</v>
      </c>
      <c r="J55" s="1" t="s">
        <v>36</v>
      </c>
    </row>
    <row r="56" spans="3:32" hidden="1" outlineLevel="1">
      <c r="C56" t="s">
        <v>12</v>
      </c>
      <c r="E56" t="str">
        <f>'Dropdown Lists'!G10</f>
        <v>Call Centre</v>
      </c>
      <c r="G56" t="str">
        <f>'Dropdown Lists'!G20</f>
        <v>Joint Procurement of Single Vendor</v>
      </c>
      <c r="J56" t="s">
        <v>257</v>
      </c>
    </row>
    <row r="57" spans="3:32" hidden="1" outlineLevel="1">
      <c r="C57" t="s">
        <v>26</v>
      </c>
      <c r="E57" t="str">
        <f>'Dropdown Lists'!G11</f>
        <v>Coupon Fulfillment</v>
      </c>
      <c r="G57" t="str">
        <f>'Dropdown Lists'!G21</f>
        <v>Sharing Delivery Agent</v>
      </c>
      <c r="J57" t="s">
        <v>120</v>
      </c>
    </row>
    <row r="58" spans="3:32" hidden="1" outlineLevel="1">
      <c r="C58" t="s">
        <v>27</v>
      </c>
      <c r="E58" t="str">
        <f>'Dropdown Lists'!G12</f>
        <v>Application Settlement</v>
      </c>
      <c r="G58" t="str">
        <f>'Dropdown Lists'!G22</f>
        <v>Sharing Marketing Materials / Collateral</v>
      </c>
      <c r="J58" t="s">
        <v>32</v>
      </c>
    </row>
    <row r="59" spans="3:32" hidden="1" outlineLevel="1">
      <c r="C59" t="s">
        <v>352</v>
      </c>
      <c r="E59" t="str">
        <f>'Dropdown Lists'!G13</f>
        <v>Channel Support / Training</v>
      </c>
      <c r="G59" t="str">
        <f>'Dropdown Lists'!G23</f>
        <v>Joint Media Buys</v>
      </c>
      <c r="J59" t="s">
        <v>121</v>
      </c>
    </row>
    <row r="60" spans="3:32" hidden="1" outlineLevel="1">
      <c r="C60" t="s">
        <v>16</v>
      </c>
      <c r="E60" t="str">
        <f>'Dropdown Lists'!G14</f>
        <v>Information Systems</v>
      </c>
      <c r="G60" t="str">
        <f>'Dropdown Lists'!G24</f>
        <v>Sharing of Energy Managers</v>
      </c>
      <c r="J60" t="s">
        <v>122</v>
      </c>
    </row>
    <row r="61" spans="3:32" hidden="1" outlineLevel="1">
      <c r="C61" t="s">
        <v>351</v>
      </c>
      <c r="E61" t="str">
        <f>'Dropdown Lists'!G15</f>
        <v>Other</v>
      </c>
      <c r="G61" t="str">
        <f>'Dropdown Lists'!G25</f>
        <v>Sharing of Key Account Managers</v>
      </c>
      <c r="J61" t="s">
        <v>124</v>
      </c>
    </row>
    <row r="62" spans="3:32" hidden="1" outlineLevel="1">
      <c r="C62" t="s">
        <v>17</v>
      </c>
      <c r="G62" t="str">
        <f>'Dropdown Lists'!G26</f>
        <v>Other</v>
      </c>
      <c r="J62" t="s">
        <v>123</v>
      </c>
    </row>
    <row r="63" spans="3:32" hidden="1" outlineLevel="1">
      <c r="C63" t="s">
        <v>112</v>
      </c>
      <c r="J63" s="8" t="s">
        <v>128</v>
      </c>
    </row>
    <row r="64" spans="3:32" hidden="1" outlineLevel="1"/>
    <row r="65" spans="3:9" hidden="1" outlineLevel="1">
      <c r="C65" s="1" t="s">
        <v>29</v>
      </c>
      <c r="E65" s="1" t="s">
        <v>28</v>
      </c>
      <c r="G65" s="1" t="s">
        <v>22</v>
      </c>
      <c r="I65" s="1" t="s">
        <v>11</v>
      </c>
    </row>
    <row r="66" spans="3:9" hidden="1" outlineLevel="1">
      <c r="C66" t="str">
        <f>'Dropdown Lists'!D33</f>
        <v>ALL OFF SWITCH</v>
      </c>
      <c r="E66" t="str">
        <f>'Dropdown Lists'!H33</f>
        <v>Agribusiness</v>
      </c>
      <c r="G66" t="s">
        <v>338</v>
      </c>
      <c r="I66" t="s">
        <v>299</v>
      </c>
    </row>
    <row r="67" spans="3:9" hidden="1" outlineLevel="1">
      <c r="C67" t="str">
        <f>'Dropdown Lists'!D34</f>
        <v>CENTRAL AIR CONDITIONER</v>
      </c>
      <c r="E67" t="str">
        <f>'Dropdown Lists'!H34</f>
        <v>Cogeneration</v>
      </c>
      <c r="G67" t="s">
        <v>339</v>
      </c>
      <c r="I67" t="s">
        <v>37</v>
      </c>
    </row>
    <row r="68" spans="3:9" hidden="1" outlineLevel="1">
      <c r="C68" t="str">
        <f>'Dropdown Lists'!D35</f>
        <v>CENTRAL AIR CONDITIONERS - PROPER SIZING</v>
      </c>
      <c r="E68" t="str">
        <f>'Dropdown Lists'!H35</f>
        <v>Cooking</v>
      </c>
      <c r="G68" t="s">
        <v>340</v>
      </c>
      <c r="I68" t="s">
        <v>38</v>
      </c>
    </row>
    <row r="69" spans="3:9" hidden="1" outlineLevel="1">
      <c r="C69" t="str">
        <f>'Dropdown Lists'!D36</f>
        <v>CLOTHESLINES</v>
      </c>
      <c r="E69" t="str">
        <f>'Dropdown Lists'!H36</f>
        <v>Electric Auxiliary</v>
      </c>
      <c r="I69" t="s">
        <v>39</v>
      </c>
    </row>
    <row r="70" spans="3:9" hidden="1" outlineLevel="1">
      <c r="C70" t="str">
        <f>'Dropdown Lists'!D37</f>
        <v>COLD WATER CLOTHES WASHING</v>
      </c>
      <c r="E70" t="str">
        <f>'Dropdown Lists'!H37</f>
        <v>Exhaust Fans</v>
      </c>
      <c r="I70" t="s">
        <v>40</v>
      </c>
    </row>
    <row r="71" spans="3:9" hidden="1" outlineLevel="1">
      <c r="C71" t="str">
        <f>'Dropdown Lists'!D38</f>
        <v xml:space="preserve">CONVECTION OVEN                                                                                     </v>
      </c>
      <c r="E71" t="str">
        <f>'Dropdown Lists'!H38</f>
        <v>Household Appliances</v>
      </c>
      <c r="G71" s="1" t="s">
        <v>30</v>
      </c>
      <c r="I71" t="s">
        <v>41</v>
      </c>
    </row>
    <row r="72" spans="3:9" hidden="1" outlineLevel="1">
      <c r="C72" t="str">
        <f>'Dropdown Lists'!D39</f>
        <v>CREEP HEAT CONTROLLER</v>
      </c>
      <c r="E72" t="str">
        <f>'Dropdown Lists'!H39</f>
        <v>HVAC Control</v>
      </c>
      <c r="G72" t="s">
        <v>31</v>
      </c>
      <c r="I72" t="s">
        <v>42</v>
      </c>
    </row>
    <row r="73" spans="3:9" hidden="1" outlineLevel="1">
      <c r="C73" t="str">
        <f>'Dropdown Lists'!D40</f>
        <v>DIMMABLE SELF-BALLASTED CFL - ALL STYLES</v>
      </c>
      <c r="E73" t="str">
        <f>'Dropdown Lists'!H40</f>
        <v>Lighting - Exterior</v>
      </c>
      <c r="G73" t="s">
        <v>32</v>
      </c>
      <c r="I73" t="s">
        <v>43</v>
      </c>
    </row>
    <row r="74" spans="3:9" hidden="1" outlineLevel="1">
      <c r="C74" t="str">
        <f>'Dropdown Lists'!D41</f>
        <v>DIMMER SWITCH</v>
      </c>
      <c r="E74" t="str">
        <f>'Dropdown Lists'!H41</f>
        <v>Lighting - High Bay</v>
      </c>
      <c r="G74" t="s">
        <v>118</v>
      </c>
      <c r="I74" t="s">
        <v>44</v>
      </c>
    </row>
    <row r="75" spans="3:9" hidden="1" outlineLevel="1">
      <c r="C75" t="str">
        <f>'Dropdown Lists'!D42</f>
        <v>DIMMER SWITCH (HARD-WIRED)</v>
      </c>
      <c r="E75" t="str">
        <f>'Dropdown Lists'!H42</f>
        <v>Lighting - Indoor</v>
      </c>
      <c r="G75" t="s">
        <v>119</v>
      </c>
      <c r="I75" t="s">
        <v>45</v>
      </c>
    </row>
    <row r="76" spans="3:9" hidden="1" outlineLevel="1">
      <c r="C76" t="str">
        <f>'Dropdown Lists'!D43</f>
        <v>DOMESTIC WATER HEATER</v>
      </c>
      <c r="E76" t="str">
        <f>'Dropdown Lists'!H43</f>
        <v>Lighting Controls</v>
      </c>
      <c r="G76" t="s">
        <v>113</v>
      </c>
      <c r="I76" t="s">
        <v>46</v>
      </c>
    </row>
    <row r="77" spans="3:9" hidden="1" outlineLevel="1">
      <c r="C77" t="str">
        <f>'Dropdown Lists'!D44</f>
        <v>DOUBLE CREEP HEAT PAD</v>
      </c>
      <c r="E77" t="str">
        <f>'Dropdown Lists'!H44</f>
        <v>Miscellaneous Equipment</v>
      </c>
      <c r="G77" t="s">
        <v>117</v>
      </c>
      <c r="I77" t="s">
        <v>47</v>
      </c>
    </row>
    <row r="78" spans="3:9" hidden="1" outlineLevel="1">
      <c r="C78" t="str">
        <f>'Dropdown Lists'!D45</f>
        <v>DRAIN WATER HEAT RECOVERY</v>
      </c>
      <c r="E78" t="str">
        <f>'Dropdown Lists'!H45</f>
        <v>Plug Loads</v>
      </c>
      <c r="G78" t="s">
        <v>127</v>
      </c>
      <c r="I78" t="s">
        <v>48</v>
      </c>
    </row>
    <row r="79" spans="3:9" hidden="1" outlineLevel="1">
      <c r="C79" t="str">
        <f>'Dropdown Lists'!D46</f>
        <v>DUAL AND NATURAL EXHAUST VENTILATION SYSTEM</v>
      </c>
      <c r="E79" t="str">
        <f>'Dropdown Lists'!H46</f>
        <v>Refrigeration</v>
      </c>
      <c r="G79" t="s">
        <v>112</v>
      </c>
      <c r="I79" t="s">
        <v>49</v>
      </c>
    </row>
    <row r="80" spans="3:9" hidden="1" outlineLevel="1">
      <c r="C80" t="str">
        <f>'Dropdown Lists'!D47</f>
        <v xml:space="preserve">DUAL SPEED POOL PUMP MOTORS                                                                         </v>
      </c>
      <c r="E80" t="str">
        <f>'Dropdown Lists'!H47</f>
        <v>Residential Central Cooling</v>
      </c>
      <c r="I80" t="s">
        <v>50</v>
      </c>
    </row>
    <row r="81" spans="3:9" hidden="1" outlineLevel="1">
      <c r="C81" t="str">
        <f>'Dropdown Lists'!D48</f>
        <v>DUCT SEALING</v>
      </c>
      <c r="E81" t="str">
        <f>'Dropdown Lists'!H48</f>
        <v>Residential Central Heating</v>
      </c>
      <c r="I81" t="s">
        <v>51</v>
      </c>
    </row>
    <row r="82" spans="3:9" hidden="1" outlineLevel="1">
      <c r="C82" t="str">
        <f>'Dropdown Lists'!D49</f>
        <v>EFFICIENT AERATORS</v>
      </c>
      <c r="E82" t="str">
        <f>'Dropdown Lists'!H49</f>
        <v>Solar Energy Applications</v>
      </c>
      <c r="I82" t="s">
        <v>52</v>
      </c>
    </row>
    <row r="83" spans="3:9" hidden="1" outlineLevel="1">
      <c r="C83" t="str">
        <f>'Dropdown Lists'!D50</f>
        <v xml:space="preserve">EFFICIENT SHOWERHEAD </v>
      </c>
      <c r="E83" t="str">
        <f>'Dropdown Lists'!H50</f>
        <v>Space Cooling and Heating</v>
      </c>
      <c r="I83" t="s">
        <v>53</v>
      </c>
    </row>
    <row r="84" spans="3:9" hidden="1" outlineLevel="1">
      <c r="C84" t="str">
        <f>'Dropdown Lists'!D51</f>
        <v>ELECTRIC FURNACE WITH ECM</v>
      </c>
      <c r="E84" t="str">
        <f>'Dropdown Lists'!H51</f>
        <v>Swimming Pool</v>
      </c>
      <c r="I84" t="s">
        <v>54</v>
      </c>
    </row>
    <row r="85" spans="3:9" hidden="1" outlineLevel="1">
      <c r="C85" t="str">
        <f>'Dropdown Lists'!D52</f>
        <v>ELECTRIC FURNACE WITH ECM (CONTINUOUS FAN USAGE)</v>
      </c>
      <c r="E85" t="str">
        <f>'Dropdown Lists'!H52</f>
        <v>Thermal Envelope</v>
      </c>
      <c r="I85" t="s">
        <v>55</v>
      </c>
    </row>
    <row r="86" spans="3:9" hidden="1" outlineLevel="1">
      <c r="C86" t="str">
        <f>'Dropdown Lists'!D53</f>
        <v>ELECTRONIC OR DIGITAL HID BALLASTS</v>
      </c>
      <c r="E86" t="str">
        <f>'Dropdown Lists'!H53</f>
        <v>Ventilation and Circulation</v>
      </c>
      <c r="I86" t="s">
        <v>56</v>
      </c>
    </row>
    <row r="87" spans="3:9" hidden="1" outlineLevel="1">
      <c r="C87" t="str">
        <f>'Dropdown Lists'!D54</f>
        <v>ENERGY EFFICIENT TELEVISION</v>
      </c>
      <c r="E87" t="str">
        <f>'Dropdown Lists'!H54</f>
        <v>Water Heating</v>
      </c>
      <c r="I87" t="s">
        <v>57</v>
      </c>
    </row>
    <row r="88" spans="3:9" hidden="1" outlineLevel="1">
      <c r="C88" t="str">
        <f>'Dropdown Lists'!D55</f>
        <v>ENERGY STAR QUALIFIED LED</v>
      </c>
      <c r="I88" t="s">
        <v>58</v>
      </c>
    </row>
    <row r="89" spans="3:9" hidden="1" outlineLevel="1">
      <c r="C89" t="str">
        <f>'Dropdown Lists'!D56</f>
        <v>ENERGY STAR QUALIFIED LIGHT FIXTURE - 1 OR 2 SOCKETS</v>
      </c>
      <c r="I89" t="s">
        <v>59</v>
      </c>
    </row>
    <row r="90" spans="3:9" hidden="1" outlineLevel="1">
      <c r="C90" t="str">
        <f>'Dropdown Lists'!D57</f>
        <v>ENERGY STAR QUALIFIED LIGHT FIXTURE - 3 OR MORE SOCKETS</v>
      </c>
      <c r="I90" t="s">
        <v>60</v>
      </c>
    </row>
    <row r="91" spans="3:9" hidden="1" outlineLevel="1">
      <c r="C91" t="str">
        <f>'Dropdown Lists'!D58</f>
        <v>ENERGY STAR QUALIFIED RECESSED LIGHTING- LED</v>
      </c>
      <c r="I91" t="s">
        <v>61</v>
      </c>
    </row>
    <row r="92" spans="3:9" hidden="1" outlineLevel="1">
      <c r="C92" t="str">
        <f>'Dropdown Lists'!D59</f>
        <v>ENERGY STAR QUALIFIED UNDER THE COUNTER LIGHTING</v>
      </c>
      <c r="I92" t="s">
        <v>62</v>
      </c>
    </row>
    <row r="93" spans="3:9" hidden="1" outlineLevel="1">
      <c r="C93" t="str">
        <f>'Dropdown Lists'!D60</f>
        <v>ENERGY STAR® BATTERY CHARGERS</v>
      </c>
      <c r="I93" t="s">
        <v>63</v>
      </c>
    </row>
    <row r="94" spans="3:9" hidden="1" outlineLevel="1">
      <c r="C94" t="str">
        <f>'Dropdown Lists'!D61</f>
        <v>ENERGY STAR® CEILING FAN</v>
      </c>
      <c r="I94" t="s">
        <v>64</v>
      </c>
    </row>
    <row r="95" spans="3:9" hidden="1" outlineLevel="1">
      <c r="C95" t="str">
        <f>'Dropdown Lists'!D62</f>
        <v>ENERGY STAR® CENTRAL AIR CONDITIONER</v>
      </c>
      <c r="I95" t="s">
        <v>65</v>
      </c>
    </row>
    <row r="96" spans="3:9" hidden="1" outlineLevel="1">
      <c r="C96" t="str">
        <f>'Dropdown Lists'!D63</f>
        <v>ENERGY STAR® CLOTHES WASHER</v>
      </c>
      <c r="I96" t="s">
        <v>66</v>
      </c>
    </row>
    <row r="97" spans="3:9" hidden="1" outlineLevel="1">
      <c r="C97" t="str">
        <f>'Dropdown Lists'!D64</f>
        <v>ENERGY STAR® DEHUMIDIFIER</v>
      </c>
      <c r="I97" t="s">
        <v>67</v>
      </c>
    </row>
    <row r="98" spans="3:9" hidden="1" outlineLevel="1">
      <c r="C98" t="str">
        <f>'Dropdown Lists'!D65</f>
        <v>ENERGY STAR® DISHWASHER</v>
      </c>
      <c r="I98" t="s">
        <v>68</v>
      </c>
    </row>
    <row r="99" spans="3:9" hidden="1" outlineLevel="1">
      <c r="C99" t="str">
        <f>'Dropdown Lists'!D66</f>
        <v xml:space="preserve">ENERGY STAR® DISHWASHER                                                                             </v>
      </c>
      <c r="I99" t="s">
        <v>69</v>
      </c>
    </row>
    <row r="100" spans="3:9" hidden="1" outlineLevel="1">
      <c r="C100" t="str">
        <f>'Dropdown Lists'!D67</f>
        <v xml:space="preserve">ENERGY STAR® FREEZER                                                                                </v>
      </c>
      <c r="I100" t="s">
        <v>70</v>
      </c>
    </row>
    <row r="101" spans="3:9" hidden="1" outlineLevel="1">
      <c r="C101" t="str">
        <f>'Dropdown Lists'!D68</f>
        <v>ENERGY STAR® LED LAMPS - MR16 GU5.3 BASE</v>
      </c>
      <c r="I101" t="s">
        <v>71</v>
      </c>
    </row>
    <row r="102" spans="3:9" hidden="1" outlineLevel="1">
      <c r="C102" t="str">
        <f>'Dropdown Lists'!D69</f>
        <v>ENERGY STAR® LED LAMPS - OMNIDIRECTIONAL A SHAPE OR WET LOCATION RATED PAR</v>
      </c>
      <c r="I102" t="s">
        <v>72</v>
      </c>
    </row>
    <row r="103" spans="3:9" hidden="1" outlineLevel="1">
      <c r="C103" t="str">
        <f>'Dropdown Lists'!D70</f>
        <v>ENERGY STAR® LED LAMPS - PAR16 OR MR16 GU10 BASE</v>
      </c>
      <c r="I103" t="s">
        <v>73</v>
      </c>
    </row>
    <row r="104" spans="3:9" hidden="1" outlineLevel="1">
      <c r="C104" t="str">
        <f>'Dropdown Lists'!D71</f>
        <v>ENERGY STAR® LED LIGHT BULB</v>
      </c>
      <c r="I104" t="s">
        <v>74</v>
      </c>
    </row>
    <row r="105" spans="3:9" hidden="1" outlineLevel="1">
      <c r="C105" t="str">
        <f>'Dropdown Lists'!D72</f>
        <v xml:space="preserve">ENERGY STAR® LED PAR16/20/30/38 LAMPS E26 BASE </v>
      </c>
      <c r="I105" t="s">
        <v>75</v>
      </c>
    </row>
    <row r="106" spans="3:9" hidden="1" outlineLevel="1">
      <c r="C106" t="str">
        <f>'Dropdown Lists'!D73</f>
        <v>ENERGY STAR® LED RECESSED DOWNLIGHTS</v>
      </c>
      <c r="I106" t="s">
        <v>76</v>
      </c>
    </row>
    <row r="107" spans="3:9" hidden="1" outlineLevel="1">
      <c r="C107" t="str">
        <f>'Dropdown Lists'!D74</f>
        <v>ENERGY STAR® QUALIFIED A/V EQUIPMENT</v>
      </c>
      <c r="I107" t="s">
        <v>77</v>
      </c>
    </row>
    <row r="108" spans="3:9" hidden="1" outlineLevel="1">
      <c r="C108" t="str">
        <f>'Dropdown Lists'!D75</f>
        <v xml:space="preserve">ENERGY STAR® QUALIFIED COMPACT FLUORESCENT LAMPS </v>
      </c>
      <c r="I108" t="s">
        <v>78</v>
      </c>
    </row>
    <row r="109" spans="3:9" hidden="1" outlineLevel="1">
      <c r="C109" t="str">
        <f>'Dropdown Lists'!D76</f>
        <v>ENERGY STAR® QUALIFIED COMPACT FLUORESCENT LAMPS (CFLS) - GU24 FIXTURE E.G SURFACE MOUNT</v>
      </c>
      <c r="I109" t="s">
        <v>79</v>
      </c>
    </row>
    <row r="110" spans="3:9" hidden="1" outlineLevel="1">
      <c r="C110" t="str">
        <f>'Dropdown Lists'!D77</f>
        <v>ENERGY STAR® QUALIFIED COMPUTERS</v>
      </c>
      <c r="I110" t="s">
        <v>80</v>
      </c>
    </row>
    <row r="111" spans="3:9" hidden="1" outlineLevel="1">
      <c r="C111" t="str">
        <f>'Dropdown Lists'!D78</f>
        <v>ENERGY STAR® QUALIFIED DISPLAYS (MONITORS)</v>
      </c>
      <c r="I111" t="s">
        <v>81</v>
      </c>
    </row>
    <row r="112" spans="3:9" hidden="1" outlineLevel="1">
      <c r="C112" t="str">
        <f>'Dropdown Lists'!D79</f>
        <v>ENERGY STAR® QUALIFIED GAME CONSOLES</v>
      </c>
      <c r="I112" t="s">
        <v>82</v>
      </c>
    </row>
    <row r="113" spans="3:9" hidden="1" outlineLevel="1">
      <c r="C113" t="str">
        <f>'Dropdown Lists'!D80</f>
        <v>ENERGY STAR® QUALIFIED INDOOR LIGHT FIXTURE</v>
      </c>
      <c r="I113" t="s">
        <v>83</v>
      </c>
    </row>
    <row r="114" spans="3:9" hidden="1" outlineLevel="1">
      <c r="C114" t="str">
        <f>'Dropdown Lists'!D81</f>
        <v>ENERGY STAR® QUALIFIED LED BULBS</v>
      </c>
      <c r="I114" t="s">
        <v>84</v>
      </c>
    </row>
    <row r="115" spans="3:9" hidden="1" outlineLevel="1">
      <c r="C115" t="str">
        <f>'Dropdown Lists'!D82</f>
        <v>ENERGY STAR® QUALIFIED SET TOP BOX</v>
      </c>
      <c r="I115" t="s">
        <v>85</v>
      </c>
    </row>
    <row r="116" spans="3:9" hidden="1" outlineLevel="1">
      <c r="C116" t="str">
        <f>'Dropdown Lists'!D83</f>
        <v>ENERGY STAR® QUALIFIED SPECIALTY COMPACT FLUORESCENT LAMPS (CFLS)</v>
      </c>
      <c r="I116" t="s">
        <v>86</v>
      </c>
    </row>
    <row r="117" spans="3:9" hidden="1" outlineLevel="1">
      <c r="C117" t="str">
        <f>'Dropdown Lists'!D84</f>
        <v>ENERGY STAR® REFRIGERATOR</v>
      </c>
      <c r="I117" t="s">
        <v>87</v>
      </c>
    </row>
    <row r="118" spans="3:9" hidden="1" outlineLevel="1">
      <c r="C118" t="str">
        <f>'Dropdown Lists'!D85</f>
        <v>ENERGY STAR® ROOM AIR CONDITIONER</v>
      </c>
      <c r="I118" t="s">
        <v>88</v>
      </c>
    </row>
    <row r="119" spans="3:9" hidden="1" outlineLevel="1">
      <c r="C119" t="str">
        <f>'Dropdown Lists'!D86</f>
        <v>ENERGY STAR® WINDOWS</v>
      </c>
      <c r="I119" t="s">
        <v>89</v>
      </c>
    </row>
    <row r="120" spans="3:9" hidden="1" outlineLevel="1">
      <c r="C120" t="str">
        <f>'Dropdown Lists'!D87</f>
        <v>EXIT SIGN - LED</v>
      </c>
      <c r="I120" t="s">
        <v>90</v>
      </c>
    </row>
    <row r="121" spans="3:9" hidden="1" outlineLevel="1">
      <c r="C121" t="str">
        <f>'Dropdown Lists'!D88</f>
        <v xml:space="preserve">EXIT SIGNS </v>
      </c>
      <c r="I121" t="s">
        <v>91</v>
      </c>
    </row>
    <row r="122" spans="3:9" hidden="1" outlineLevel="1">
      <c r="C122" t="str">
        <f>'Dropdown Lists'!D89</f>
        <v>FURNACE/AIR CONDITIONER FILTER</v>
      </c>
      <c r="I122" t="s">
        <v>92</v>
      </c>
    </row>
    <row r="123" spans="3:9" hidden="1" outlineLevel="1">
      <c r="C123" t="str">
        <f>'Dropdown Lists'!D90</f>
        <v>ELECTRONICALLY COMMUTATED MOTOR (ECM)</v>
      </c>
      <c r="I123" t="s">
        <v>93</v>
      </c>
    </row>
    <row r="124" spans="3:9" hidden="1" outlineLevel="1">
      <c r="C124" t="str">
        <f>'Dropdown Lists'!D91</f>
        <v xml:space="preserve">GAS RANGE                                                                                           </v>
      </c>
      <c r="I124" t="s">
        <v>94</v>
      </c>
    </row>
    <row r="125" spans="3:9" hidden="1" outlineLevel="1">
      <c r="C125" t="str">
        <f>'Dropdown Lists'!D92</f>
        <v>HEAT PUMP</v>
      </c>
      <c r="I125" t="s">
        <v>95</v>
      </c>
    </row>
    <row r="126" spans="3:9" hidden="1" outlineLevel="1">
      <c r="C126" t="str">
        <f>'Dropdown Lists'!D93</f>
        <v>HEAVY DUTY PLUG-IN TIMERS</v>
      </c>
      <c r="I126" t="s">
        <v>96</v>
      </c>
    </row>
    <row r="127" spans="3:9" hidden="1" outlineLevel="1">
      <c r="C127" t="str">
        <f>'Dropdown Lists'!D94</f>
        <v>HIGH EFFICIENCY VENTILATION EXHAUST FANS</v>
      </c>
      <c r="I127" t="s">
        <v>97</v>
      </c>
    </row>
    <row r="128" spans="3:9" hidden="1" outlineLevel="1">
      <c r="C128" t="str">
        <f>'Dropdown Lists'!D95</f>
        <v>HIGH PERFORMANCE MEDIUM BAY T8 FIXTURES</v>
      </c>
      <c r="I128" t="s">
        <v>98</v>
      </c>
    </row>
    <row r="129" spans="3:9" hidden="1" outlineLevel="1">
      <c r="C129" t="str">
        <f>'Dropdown Lists'!D96</f>
        <v>HIGH PERFORMANCE T8 FIXTURES</v>
      </c>
      <c r="I129" t="s">
        <v>99</v>
      </c>
    </row>
    <row r="130" spans="3:9" hidden="1" outlineLevel="1">
      <c r="C130" t="str">
        <f>'Dropdown Lists'!D97</f>
        <v>HIGH TEMPERATURE CUTOUT THERMOSTAT</v>
      </c>
      <c r="I130" t="s">
        <v>100</v>
      </c>
    </row>
    <row r="131" spans="3:9" hidden="1" outlineLevel="1">
      <c r="C131" t="str">
        <f>'Dropdown Lists'!D98</f>
        <v>HIGH VOLUME LOW SPEED FAN</v>
      </c>
      <c r="I131" t="s">
        <v>101</v>
      </c>
    </row>
    <row r="132" spans="3:9" hidden="1" outlineLevel="1">
      <c r="C132" t="str">
        <f>'Dropdown Lists'!D99</f>
        <v>HOT WATER PIPE WRAP</v>
      </c>
      <c r="I132" t="s">
        <v>102</v>
      </c>
    </row>
    <row r="133" spans="3:9" hidden="1" outlineLevel="1">
      <c r="C133" t="str">
        <f>'Dropdown Lists'!D100</f>
        <v>INDOOR LIGHTING TIMER</v>
      </c>
      <c r="I133" t="s">
        <v>103</v>
      </c>
    </row>
    <row r="134" spans="3:9" hidden="1" outlineLevel="1">
      <c r="C134" t="str">
        <f>'Dropdown Lists'!D101</f>
        <v>INDOOR MOTION SENSOR</v>
      </c>
      <c r="I134" t="s">
        <v>104</v>
      </c>
    </row>
    <row r="135" spans="3:9" hidden="1" outlineLevel="1">
      <c r="C135" t="str">
        <f>'Dropdown Lists'!D102</f>
        <v>INFRARED COATED HALOGEN LAMPS</v>
      </c>
      <c r="I135" t="s">
        <v>105</v>
      </c>
    </row>
    <row r="136" spans="3:9" hidden="1" outlineLevel="1">
      <c r="C136" t="str">
        <f>'Dropdown Lists'!D103</f>
        <v>IN-SUITE TEMPERATURE CONTROLS</v>
      </c>
      <c r="I136" t="s">
        <v>106</v>
      </c>
    </row>
    <row r="137" spans="3:9" hidden="1" outlineLevel="1">
      <c r="C137" t="str">
        <f>'Dropdown Lists'!D104</f>
        <v>LIGHTING TIMERS (HARD-WIRED, INDOOR)</v>
      </c>
      <c r="I137" t="s">
        <v>107</v>
      </c>
    </row>
    <row r="138" spans="3:9" hidden="1" outlineLevel="1">
      <c r="C138" t="str">
        <f>'Dropdown Lists'!D105</f>
        <v>LOWER WATTAGE HID LAMPS</v>
      </c>
      <c r="I138" t="s">
        <v>108</v>
      </c>
    </row>
    <row r="139" spans="3:9" hidden="1" outlineLevel="1">
      <c r="C139" t="str">
        <f>'Dropdown Lists'!D106</f>
        <v>METAL HALIDE DIRECT LAMP REPLACEMENT</v>
      </c>
      <c r="I139" t="s">
        <v>109</v>
      </c>
    </row>
    <row r="140" spans="3:9" hidden="1" outlineLevel="1">
      <c r="C140" t="str">
        <f>'Dropdown Lists'!D107</f>
        <v>METAL HALIDE FIXTURE</v>
      </c>
      <c r="I140" t="s">
        <v>110</v>
      </c>
    </row>
    <row r="141" spans="3:9" hidden="1" outlineLevel="1">
      <c r="C141" t="str">
        <f>'Dropdown Lists'!D108</f>
        <v>MOTION SENSORS (HARD-WIRED, INDOOR)</v>
      </c>
      <c r="I141" t="s">
        <v>111</v>
      </c>
    </row>
    <row r="142" spans="3:9" hidden="1" outlineLevel="1">
      <c r="C142" t="str">
        <f>'Dropdown Lists'!D109</f>
        <v>NON-DIMMABLE SELF-BALLASTED CFL</v>
      </c>
      <c r="I142" t="s">
        <v>112</v>
      </c>
    </row>
    <row r="143" spans="3:9" hidden="1" outlineLevel="1">
      <c r="C143" t="str">
        <f>'Dropdown Lists'!D110</f>
        <v>NON-ELECTRIC SPACE COOLING</v>
      </c>
    </row>
    <row r="144" spans="3:9" hidden="1" outlineLevel="1">
      <c r="C144" t="str">
        <f>'Dropdown Lists'!D111</f>
        <v>OCCUPANCY SENSORS</v>
      </c>
    </row>
    <row r="145" spans="3:3" hidden="1" outlineLevel="1">
      <c r="C145" t="str">
        <f>'Dropdown Lists'!D112</f>
        <v>OPEN DRIP-PROOF (ODP) MOTORS</v>
      </c>
    </row>
    <row r="146" spans="3:3" hidden="1" outlineLevel="1">
      <c r="C146" t="str">
        <f>'Dropdown Lists'!D113</f>
        <v>OUTDOOR LIGHTING TIMER</v>
      </c>
    </row>
    <row r="147" spans="3:3" hidden="1" outlineLevel="1">
      <c r="C147" t="str">
        <f>'Dropdown Lists'!D114</f>
        <v>OUTDOOR MOTION SENSOR</v>
      </c>
    </row>
    <row r="148" spans="3:3" hidden="1" outlineLevel="1">
      <c r="C148" t="str">
        <f>'Dropdown Lists'!D115</f>
        <v>PHOTOCELL AND TIMER FOR LIGHTING CONTROL</v>
      </c>
    </row>
    <row r="149" spans="3:3" hidden="1" outlineLevel="1">
      <c r="C149" t="str">
        <f>'Dropdown Lists'!D116</f>
        <v>POOL PUMP WITH TIME-CLOCK OR CONTROLLER</v>
      </c>
    </row>
    <row r="150" spans="3:3" hidden="1" outlineLevel="1">
      <c r="C150" t="str">
        <f>'Dropdown Lists'!D117</f>
        <v>POWER BAR WITH INTEGRATED TIMER</v>
      </c>
    </row>
    <row r="151" spans="3:3" hidden="1" outlineLevel="1">
      <c r="C151" t="str">
        <f>'Dropdown Lists'!D118</f>
        <v>POWER BAR, SMART (WITH AUTO SHUT-OFF)</v>
      </c>
    </row>
    <row r="152" spans="3:3" hidden="1" outlineLevel="1">
      <c r="C152" t="str">
        <f>'Dropdown Lists'!D119</f>
        <v>PROGRAMMABLE THERMOSTAT</v>
      </c>
    </row>
    <row r="153" spans="3:3" hidden="1" outlineLevel="1">
      <c r="C153" t="str">
        <f>'Dropdown Lists'!D120</f>
        <v>PROGRAMMABLE THERMOSTAT (BASEBOARD)</v>
      </c>
    </row>
    <row r="154" spans="3:3" hidden="1" outlineLevel="1">
      <c r="C154" t="str">
        <f>'Dropdown Lists'!D121</f>
        <v>PULSE START METAL HALIDE</v>
      </c>
    </row>
    <row r="155" spans="3:3" hidden="1" outlineLevel="1">
      <c r="C155" t="str">
        <f>'Dropdown Lists'!D122</f>
        <v>REDUCED WATTAGE T8 FIXTURES</v>
      </c>
    </row>
    <row r="156" spans="3:3" hidden="1" outlineLevel="1">
      <c r="C156" t="str">
        <f>'Dropdown Lists'!D123</f>
        <v>REFRIGERATED DISPLAY CASE LED STRIP LIGHT</v>
      </c>
    </row>
    <row r="157" spans="3:3" hidden="1" outlineLevel="1">
      <c r="C157" t="str">
        <f>'Dropdown Lists'!D124</f>
        <v xml:space="preserve">REFRIGERATOR REPLACEMENT                                                              </v>
      </c>
    </row>
    <row r="158" spans="3:3" hidden="1" outlineLevel="1">
      <c r="C158" t="str">
        <f>'Dropdown Lists'!D125</f>
        <v>RESIDENTIAL ATTIC INSULATION</v>
      </c>
    </row>
    <row r="159" spans="3:3" hidden="1" outlineLevel="1">
      <c r="C159" t="str">
        <f>'Dropdown Lists'!D126</f>
        <v xml:space="preserve">RESIDENTIAL CLOTHES DRYER                                                                           </v>
      </c>
    </row>
    <row r="160" spans="3:3" hidden="1" outlineLevel="1">
      <c r="C160" t="str">
        <f>'Dropdown Lists'!D127</f>
        <v>SEASONAL LED LIGHTS</v>
      </c>
    </row>
    <row r="161" spans="3:3" hidden="1" outlineLevel="1">
      <c r="C161" t="str">
        <f>'Dropdown Lists'!D128</f>
        <v>SELF BALLASTED CERAMIC METAL HALIDE LAMP</v>
      </c>
    </row>
    <row r="162" spans="3:3" hidden="1" outlineLevel="1">
      <c r="C162" t="str">
        <f>'Dropdown Lists'!D129</f>
        <v>SINGLE CREEP HEAT PAD</v>
      </c>
    </row>
    <row r="163" spans="3:3" hidden="1" outlineLevel="1">
      <c r="C163" t="str">
        <f>'Dropdown Lists'!D130</f>
        <v>SOLAR HOT WATER COLLECTOR</v>
      </c>
    </row>
    <row r="164" spans="3:3" hidden="1" outlineLevel="1">
      <c r="C164" t="str">
        <f>'Dropdown Lists'!D131</f>
        <v>SOLAR LANDSCAPE LIGHTS</v>
      </c>
    </row>
    <row r="165" spans="3:3" hidden="1" outlineLevel="1">
      <c r="C165" t="str">
        <f>'Dropdown Lists'!D132</f>
        <v>SOLAR THERMAL WATER HEATER</v>
      </c>
    </row>
    <row r="166" spans="3:3" hidden="1" outlineLevel="1">
      <c r="C166" t="str">
        <f>'Dropdown Lists'!D133</f>
        <v>STANDARD PERFORMANCE MEDIUM BAY T8 FIXTURES</v>
      </c>
    </row>
    <row r="167" spans="3:3" hidden="1" outlineLevel="1">
      <c r="C167" t="str">
        <f>'Dropdown Lists'!D134</f>
        <v>STANDARD PERFORMANCE T8</v>
      </c>
    </row>
    <row r="168" spans="3:3" hidden="1" outlineLevel="1">
      <c r="C168" t="str">
        <f>'Dropdown Lists'!D135</f>
        <v>SYNCHRONOUS BELT</v>
      </c>
    </row>
    <row r="169" spans="3:3" hidden="1" outlineLevel="1">
      <c r="C169" t="str">
        <f>'Dropdown Lists'!D136</f>
        <v>T5 FIXTURES</v>
      </c>
    </row>
    <row r="170" spans="3:3" hidden="1" outlineLevel="1">
      <c r="C170" t="str">
        <f>'Dropdown Lists'!D137</f>
        <v>T5 MEDIUM AND HIGH BAY FIXTURES</v>
      </c>
    </row>
    <row r="171" spans="3:3" hidden="1" outlineLevel="1">
      <c r="C171" t="str">
        <f>'Dropdown Lists'!D138</f>
        <v xml:space="preserve">T8 HIGH OUTPUT LAMPS &amp; ELECTRONIC BALLAST </v>
      </c>
    </row>
    <row r="172" spans="3:3" hidden="1" outlineLevel="1">
      <c r="C172" t="str">
        <f>'Dropdown Lists'!D139</f>
        <v xml:space="preserve">T8 LAMPS &amp; ELECTRONIC BALLAST </v>
      </c>
    </row>
    <row r="173" spans="3:3" hidden="1" outlineLevel="1">
      <c r="C173" t="str">
        <f>'Dropdown Lists'!D140</f>
        <v>TIMER AND CLIP-ON THERMOSTATIC CONTROLS</v>
      </c>
    </row>
    <row r="174" spans="3:3" hidden="1" outlineLevel="1">
      <c r="C174" t="str">
        <f>'Dropdown Lists'!D141</f>
        <v>TOTALLY ENCLOSED FAN-COOLED (TEFC) MOTORS</v>
      </c>
    </row>
    <row r="175" spans="3:3" hidden="1" outlineLevel="1">
      <c r="C175" t="str">
        <f>'Dropdown Lists'!D142</f>
        <v>ULTRA HIGH EFFICIENCY VENTILATION EXHAUST FANS</v>
      </c>
    </row>
    <row r="176" spans="3:3" hidden="1" outlineLevel="1">
      <c r="C176" t="str">
        <f>'Dropdown Lists'!D143</f>
        <v>UNITARY AIR-CONDITIONING UNIT</v>
      </c>
    </row>
    <row r="177" spans="3:3" hidden="1" outlineLevel="1">
      <c r="C177" t="str">
        <f>'Dropdown Lists'!D144</f>
        <v>UNITARY AIR-CONDITIONING UNIT WITH ECONOMIZER</v>
      </c>
    </row>
    <row r="178" spans="3:3" hidden="1" outlineLevel="1">
      <c r="C178" t="str">
        <f>'Dropdown Lists'!D145</f>
        <v>VARIABLE FREQUENCY DRIVE (VFD)</v>
      </c>
    </row>
    <row r="179" spans="3:3" hidden="1" outlineLevel="1">
      <c r="C179" t="str">
        <f>'Dropdown Lists'!D146</f>
        <v xml:space="preserve">VARIABLE SPEED POOL PUMP MOTORS                                                                     </v>
      </c>
    </row>
    <row r="180" spans="3:3" hidden="1" outlineLevel="1">
      <c r="C180" t="str">
        <f>'Dropdown Lists'!D147</f>
        <v>WATER HEATER BLANKET</v>
      </c>
    </row>
    <row r="181" spans="3:3" hidden="1" outlineLevel="1">
      <c r="C181" t="str">
        <f>'Dropdown Lists'!D148</f>
        <v>WATER TO AIR GROUND SOURCE HEAT PUMP CLOSED LOOP</v>
      </c>
    </row>
    <row r="182" spans="3:3" hidden="1" outlineLevel="1">
      <c r="C182" t="str">
        <f>'Dropdown Lists'!D149</f>
        <v>WATER TO AIR GROUND SOURCE HEAT PUMP OPEN LOOP</v>
      </c>
    </row>
    <row r="183" spans="3:3" hidden="1" outlineLevel="1">
      <c r="C183" t="str">
        <f>'Dropdown Lists'!D150</f>
        <v>WEATHERSTRIPPING (DOOR FRAME)</v>
      </c>
    </row>
    <row r="184" spans="3:3" hidden="1" outlineLevel="1">
      <c r="C184" t="str">
        <f>'Dropdown Lists'!D151</f>
        <v>WEATHERSTRIPPING (FOAM OR V-STRIP)</v>
      </c>
    </row>
    <row r="185" spans="3:3" hidden="1" outlineLevel="1">
      <c r="C185" t="str">
        <f>'Dropdown Lists'!D152</f>
        <v>WINDOW SOLAR FILM</v>
      </c>
    </row>
    <row r="186" spans="3:3" hidden="1" outlineLevel="1">
      <c r="C186" t="str">
        <f>'Dropdown Lists'!D153</f>
        <v>Other</v>
      </c>
    </row>
    <row r="187" spans="3:3" hidden="1"/>
    <row r="188" spans="3:3" hidden="1"/>
    <row r="189" spans="3:3" hidden="1"/>
    <row r="190" spans="3:3" hidden="1"/>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B5" sqref="B5"/>
    </sheetView>
  </sheetViews>
  <sheetFormatPr defaultRowHeight="14.4"/>
  <cols>
    <col min="1" max="1" width="3.33203125" customWidth="1"/>
    <col min="2" max="2" width="62.88671875" customWidth="1"/>
    <col min="3" max="3" width="138.5546875" customWidth="1"/>
  </cols>
  <sheetData>
    <row r="1" spans="1:6" ht="23.4">
      <c r="A1" s="79" t="s">
        <v>393</v>
      </c>
      <c r="B1" s="306" t="s">
        <v>332</v>
      </c>
      <c r="C1" s="306"/>
    </row>
    <row r="3" spans="1:6" ht="19.2" customHeight="1">
      <c r="B3" s="307" t="s">
        <v>311</v>
      </c>
      <c r="C3" s="308"/>
    </row>
    <row r="4" spans="1:6" ht="109.95" customHeight="1">
      <c r="B4" s="115" t="s">
        <v>459</v>
      </c>
      <c r="C4" s="81"/>
      <c r="D4" s="32"/>
      <c r="E4" s="7"/>
      <c r="F4" s="7"/>
    </row>
    <row r="5" spans="1:6" ht="126.6" customHeight="1">
      <c r="B5" s="116" t="s">
        <v>458</v>
      </c>
      <c r="C5" s="51"/>
      <c r="D5" s="32"/>
      <c r="E5" s="7"/>
      <c r="F5" s="7"/>
    </row>
    <row r="6" spans="1:6" ht="178.2" customHeight="1">
      <c r="B6" s="116" t="s">
        <v>499</v>
      </c>
      <c r="C6" s="52"/>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heetViews>
  <sheetFormatPr defaultRowHeight="14.4"/>
  <cols>
    <col min="1" max="1" width="3.33203125" customWidth="1"/>
    <col min="2" max="2" width="62.88671875" customWidth="1"/>
    <col min="3" max="3" width="139.109375" customWidth="1"/>
  </cols>
  <sheetData>
    <row r="1" spans="1:6" ht="23.4">
      <c r="A1" s="79" t="s">
        <v>398</v>
      </c>
      <c r="B1" s="306" t="s">
        <v>360</v>
      </c>
      <c r="C1" s="306"/>
    </row>
    <row r="4" spans="1:6" ht="19.2" customHeight="1">
      <c r="B4" s="309" t="s">
        <v>361</v>
      </c>
      <c r="C4" s="310"/>
    </row>
    <row r="5" spans="1:6" ht="120.6" customHeight="1">
      <c r="B5" s="115" t="s">
        <v>394</v>
      </c>
      <c r="C5" s="52"/>
      <c r="D5" s="32"/>
      <c r="E5" s="7"/>
      <c r="F5" s="7"/>
    </row>
    <row r="6" spans="1:6" ht="128.4" customHeight="1">
      <c r="B6" s="116" t="s">
        <v>396</v>
      </c>
      <c r="C6" s="52"/>
      <c r="D6" s="32"/>
      <c r="E6" s="7"/>
      <c r="F6" s="7"/>
    </row>
    <row r="7" spans="1:6" ht="178.2" customHeight="1">
      <c r="B7" s="116" t="s">
        <v>397</v>
      </c>
      <c r="C7" s="52"/>
      <c r="D7" s="32"/>
      <c r="E7" s="7"/>
      <c r="F7" s="7"/>
    </row>
    <row r="8" spans="1:6" ht="144" customHeight="1">
      <c r="B8" s="116" t="s">
        <v>395</v>
      </c>
      <c r="C8" s="52"/>
    </row>
    <row r="9" spans="1:6" ht="138" customHeight="1">
      <c r="B9" s="116" t="s">
        <v>402</v>
      </c>
      <c r="C9" s="52"/>
    </row>
    <row r="10" spans="1:6" ht="114" customHeight="1">
      <c r="B10" s="116" t="s">
        <v>362</v>
      </c>
      <c r="C10" s="52"/>
    </row>
  </sheetData>
  <sheetProtection password="F265" sheet="1" objects="1" scenarios="1" formatRows="0"/>
  <dataConsolidate/>
  <mergeCells count="2">
    <mergeCell ref="B1:C1"/>
    <mergeCell ref="B4:C4"/>
  </mergeCells>
  <dataValidations disablePrompts="1"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4.4"/>
  <cols>
    <col min="2" max="2" width="45" customWidth="1"/>
    <col min="4" max="4" width="24.88671875" bestFit="1" customWidth="1"/>
  </cols>
  <sheetData>
    <row r="1" spans="1:11" ht="25.8">
      <c r="A1" s="53" t="s">
        <v>333</v>
      </c>
      <c r="B1" s="54"/>
    </row>
    <row r="2" spans="1:11">
      <c r="B2" s="1" t="s">
        <v>11</v>
      </c>
      <c r="D2" s="1" t="s">
        <v>20</v>
      </c>
      <c r="F2" s="1" t="s">
        <v>22</v>
      </c>
      <c r="K2" s="1" t="s">
        <v>36</v>
      </c>
    </row>
    <row r="3" spans="1:11">
      <c r="B3" s="2" t="s">
        <v>299</v>
      </c>
      <c r="D3" t="s">
        <v>296</v>
      </c>
      <c r="F3" t="s">
        <v>23</v>
      </c>
      <c r="K3" t="s">
        <v>257</v>
      </c>
    </row>
    <row r="4" spans="1:11">
      <c r="B4" s="2" t="s">
        <v>37</v>
      </c>
      <c r="D4" t="s">
        <v>297</v>
      </c>
      <c r="F4" t="s">
        <v>24</v>
      </c>
      <c r="K4" t="s">
        <v>120</v>
      </c>
    </row>
    <row r="5" spans="1:11">
      <c r="B5" s="2" t="s">
        <v>38</v>
      </c>
      <c r="F5" t="s">
        <v>298</v>
      </c>
      <c r="K5" t="s">
        <v>32</v>
      </c>
    </row>
    <row r="6" spans="1:11">
      <c r="B6" s="2" t="s">
        <v>39</v>
      </c>
      <c r="K6" t="s">
        <v>121</v>
      </c>
    </row>
    <row r="7" spans="1:11">
      <c r="B7" s="2" t="s">
        <v>40</v>
      </c>
      <c r="K7" t="s">
        <v>122</v>
      </c>
    </row>
    <row r="8" spans="1:11">
      <c r="B8" s="2" t="s">
        <v>41</v>
      </c>
      <c r="K8" t="s">
        <v>124</v>
      </c>
    </row>
    <row r="9" spans="1:11">
      <c r="B9" s="2" t="s">
        <v>42</v>
      </c>
      <c r="D9" s="1" t="s">
        <v>25</v>
      </c>
      <c r="G9" s="1" t="s">
        <v>510</v>
      </c>
      <c r="K9" t="s">
        <v>123</v>
      </c>
    </row>
    <row r="10" spans="1:11">
      <c r="B10" s="2" t="s">
        <v>43</v>
      </c>
      <c r="D10" t="s">
        <v>16</v>
      </c>
      <c r="G10" s="11" t="s">
        <v>114</v>
      </c>
      <c r="K10" s="8" t="s">
        <v>128</v>
      </c>
    </row>
    <row r="11" spans="1:11">
      <c r="B11" s="2" t="s">
        <v>44</v>
      </c>
      <c r="D11" t="s">
        <v>15</v>
      </c>
      <c r="G11" s="11" t="s">
        <v>115</v>
      </c>
    </row>
    <row r="12" spans="1:11">
      <c r="B12" s="2" t="s">
        <v>45</v>
      </c>
      <c r="D12" t="s">
        <v>17</v>
      </c>
      <c r="G12" s="11" t="s">
        <v>116</v>
      </c>
    </row>
    <row r="13" spans="1:11">
      <c r="B13" s="2" t="s">
        <v>46</v>
      </c>
      <c r="D13" t="s">
        <v>26</v>
      </c>
      <c r="G13" s="11" t="s">
        <v>125</v>
      </c>
    </row>
    <row r="14" spans="1:11">
      <c r="B14" s="2" t="s">
        <v>47</v>
      </c>
      <c r="D14" t="s">
        <v>18</v>
      </c>
      <c r="G14" s="11" t="s">
        <v>126</v>
      </c>
    </row>
    <row r="15" spans="1:11">
      <c r="B15" s="2" t="s">
        <v>48</v>
      </c>
      <c r="D15" t="s">
        <v>12</v>
      </c>
      <c r="G15" s="8" t="s">
        <v>112</v>
      </c>
    </row>
    <row r="16" spans="1:11">
      <c r="B16" s="2" t="s">
        <v>49</v>
      </c>
      <c r="D16" t="s">
        <v>27</v>
      </c>
    </row>
    <row r="17" spans="2:12">
      <c r="B17" s="2" t="s">
        <v>50</v>
      </c>
      <c r="D17" s="8" t="s">
        <v>112</v>
      </c>
    </row>
    <row r="18" spans="2:12">
      <c r="B18" s="2" t="s">
        <v>51</v>
      </c>
    </row>
    <row r="19" spans="2:12">
      <c r="B19" s="2" t="s">
        <v>52</v>
      </c>
      <c r="D19" s="1" t="s">
        <v>30</v>
      </c>
      <c r="G19" s="1" t="s">
        <v>33</v>
      </c>
      <c r="L19" s="10" t="s">
        <v>259</v>
      </c>
    </row>
    <row r="20" spans="2:12">
      <c r="B20" s="2" t="s">
        <v>53</v>
      </c>
      <c r="D20" t="s">
        <v>31</v>
      </c>
      <c r="G20" t="s">
        <v>34</v>
      </c>
      <c r="L20" s="11" t="s">
        <v>270</v>
      </c>
    </row>
    <row r="21" spans="2:12">
      <c r="B21" s="2" t="s">
        <v>54</v>
      </c>
      <c r="D21" t="s">
        <v>32</v>
      </c>
      <c r="G21" t="s">
        <v>129</v>
      </c>
      <c r="L21" s="11" t="s">
        <v>269</v>
      </c>
    </row>
    <row r="22" spans="2:12">
      <c r="B22" s="2" t="s">
        <v>55</v>
      </c>
      <c r="D22" t="s">
        <v>118</v>
      </c>
      <c r="G22" t="s">
        <v>255</v>
      </c>
      <c r="L22" s="11" t="s">
        <v>263</v>
      </c>
    </row>
    <row r="23" spans="2:12">
      <c r="B23" s="2" t="s">
        <v>56</v>
      </c>
      <c r="D23" t="s">
        <v>119</v>
      </c>
      <c r="G23" t="s">
        <v>130</v>
      </c>
      <c r="L23" s="11" t="s">
        <v>262</v>
      </c>
    </row>
    <row r="24" spans="2:12">
      <c r="B24" s="2" t="s">
        <v>57</v>
      </c>
      <c r="D24" t="s">
        <v>113</v>
      </c>
      <c r="G24" t="s">
        <v>131</v>
      </c>
      <c r="L24" s="11" t="s">
        <v>265</v>
      </c>
    </row>
    <row r="25" spans="2:12">
      <c r="B25" s="2" t="s">
        <v>58</v>
      </c>
      <c r="D25" t="s">
        <v>117</v>
      </c>
      <c r="G25" t="s">
        <v>256</v>
      </c>
      <c r="L25" s="11" t="s">
        <v>268</v>
      </c>
    </row>
    <row r="26" spans="2:12">
      <c r="B26" s="2" t="s">
        <v>59</v>
      </c>
      <c r="D26" t="s">
        <v>127</v>
      </c>
      <c r="G26" s="8" t="s">
        <v>112</v>
      </c>
      <c r="L26" s="11" t="s">
        <v>271</v>
      </c>
    </row>
    <row r="27" spans="2:12">
      <c r="B27" s="2" t="s">
        <v>60</v>
      </c>
      <c r="L27" s="11" t="s">
        <v>266</v>
      </c>
    </row>
    <row r="28" spans="2:12">
      <c r="B28" s="2" t="s">
        <v>61</v>
      </c>
      <c r="L28" s="11" t="s">
        <v>295</v>
      </c>
    </row>
    <row r="29" spans="2:12">
      <c r="B29" s="2" t="s">
        <v>62</v>
      </c>
      <c r="L29" s="11" t="s">
        <v>261</v>
      </c>
    </row>
    <row r="30" spans="2:12">
      <c r="B30" s="2" t="s">
        <v>63</v>
      </c>
      <c r="L30" s="11" t="s">
        <v>272</v>
      </c>
    </row>
    <row r="31" spans="2:12">
      <c r="B31" s="2" t="s">
        <v>64</v>
      </c>
      <c r="L31" s="11" t="s">
        <v>267</v>
      </c>
    </row>
    <row r="32" spans="2:12">
      <c r="B32" s="2" t="s">
        <v>65</v>
      </c>
      <c r="D32" s="1" t="s">
        <v>29</v>
      </c>
      <c r="H32" s="10" t="s">
        <v>28</v>
      </c>
      <c r="L32" s="11" t="s">
        <v>260</v>
      </c>
    </row>
    <row r="33" spans="2:12">
      <c r="B33" s="2" t="s">
        <v>66</v>
      </c>
      <c r="D33" t="s">
        <v>133</v>
      </c>
      <c r="H33" s="11" t="s">
        <v>282</v>
      </c>
      <c r="L33" s="11" t="s">
        <v>447</v>
      </c>
    </row>
    <row r="34" spans="2:12">
      <c r="B34" s="2" t="s">
        <v>67</v>
      </c>
      <c r="D34" t="s">
        <v>134</v>
      </c>
      <c r="H34" s="11" t="s">
        <v>275</v>
      </c>
      <c r="L34" s="11" t="s">
        <v>446</v>
      </c>
    </row>
    <row r="35" spans="2:12">
      <c r="B35" s="2" t="s">
        <v>68</v>
      </c>
      <c r="D35" t="s">
        <v>135</v>
      </c>
      <c r="H35" s="11" t="s">
        <v>273</v>
      </c>
      <c r="L35" s="11" t="s">
        <v>327</v>
      </c>
    </row>
    <row r="36" spans="2:12">
      <c r="B36" s="2" t="s">
        <v>69</v>
      </c>
      <c r="D36" t="s">
        <v>136</v>
      </c>
      <c r="H36" s="11" t="s">
        <v>276</v>
      </c>
      <c r="L36" s="11" t="s">
        <v>328</v>
      </c>
    </row>
    <row r="37" spans="2:12">
      <c r="B37" s="2" t="s">
        <v>70</v>
      </c>
      <c r="D37" t="s">
        <v>137</v>
      </c>
      <c r="H37" s="11" t="s">
        <v>279</v>
      </c>
      <c r="L37" s="11" t="s">
        <v>329</v>
      </c>
    </row>
    <row r="38" spans="2:12">
      <c r="B38" s="2" t="s">
        <v>71</v>
      </c>
      <c r="D38" t="s">
        <v>138</v>
      </c>
      <c r="H38" s="11" t="s">
        <v>283</v>
      </c>
    </row>
    <row r="39" spans="2:12">
      <c r="B39" s="2" t="s">
        <v>72</v>
      </c>
      <c r="D39" t="s">
        <v>139</v>
      </c>
      <c r="H39" s="11" t="s">
        <v>284</v>
      </c>
    </row>
    <row r="40" spans="2:12">
      <c r="B40" s="2" t="s">
        <v>73</v>
      </c>
      <c r="D40" t="s">
        <v>140</v>
      </c>
      <c r="H40" s="11" t="s">
        <v>286</v>
      </c>
    </row>
    <row r="41" spans="2:12">
      <c r="B41" s="2" t="s">
        <v>74</v>
      </c>
      <c r="D41" t="s">
        <v>141</v>
      </c>
      <c r="H41" s="11" t="s">
        <v>287</v>
      </c>
    </row>
    <row r="42" spans="2:12">
      <c r="B42" s="2" t="s">
        <v>75</v>
      </c>
      <c r="D42" t="s">
        <v>142</v>
      </c>
      <c r="H42" s="11" t="s">
        <v>285</v>
      </c>
    </row>
    <row r="43" spans="2:12">
      <c r="B43" s="2" t="s">
        <v>76</v>
      </c>
      <c r="D43" t="s">
        <v>143</v>
      </c>
      <c r="H43" s="11" t="s">
        <v>288</v>
      </c>
    </row>
    <row r="44" spans="2:12">
      <c r="B44" s="2" t="s">
        <v>77</v>
      </c>
      <c r="D44" t="s">
        <v>144</v>
      </c>
      <c r="H44" s="11" t="s">
        <v>280</v>
      </c>
    </row>
    <row r="45" spans="2:12">
      <c r="B45" s="2" t="s">
        <v>78</v>
      </c>
      <c r="D45" t="s">
        <v>145</v>
      </c>
      <c r="H45" s="11" t="s">
        <v>281</v>
      </c>
    </row>
    <row r="46" spans="2:12">
      <c r="B46" s="2" t="s">
        <v>79</v>
      </c>
      <c r="D46" t="s">
        <v>146</v>
      </c>
      <c r="H46" s="11" t="s">
        <v>274</v>
      </c>
    </row>
    <row r="47" spans="2:12">
      <c r="B47" s="2" t="s">
        <v>80</v>
      </c>
      <c r="D47" t="s">
        <v>147</v>
      </c>
      <c r="H47" s="11" t="s">
        <v>277</v>
      </c>
    </row>
    <row r="48" spans="2:12">
      <c r="B48" s="2" t="s">
        <v>81</v>
      </c>
      <c r="D48" t="s">
        <v>148</v>
      </c>
      <c r="H48" s="11" t="s">
        <v>278</v>
      </c>
    </row>
    <row r="49" spans="2:8">
      <c r="B49" s="2" t="s">
        <v>82</v>
      </c>
      <c r="D49" t="s">
        <v>149</v>
      </c>
      <c r="H49" s="11" t="s">
        <v>289</v>
      </c>
    </row>
    <row r="50" spans="2:8">
      <c r="B50" s="2" t="s">
        <v>83</v>
      </c>
      <c r="D50" t="s">
        <v>150</v>
      </c>
      <c r="H50" s="11" t="s">
        <v>290</v>
      </c>
    </row>
    <row r="51" spans="2:8">
      <c r="B51" s="2" t="s">
        <v>84</v>
      </c>
      <c r="D51" t="s">
        <v>151</v>
      </c>
      <c r="H51" s="11" t="s">
        <v>294</v>
      </c>
    </row>
    <row r="52" spans="2:8">
      <c r="B52" s="2" t="s">
        <v>85</v>
      </c>
      <c r="D52" t="s">
        <v>152</v>
      </c>
      <c r="H52" s="11" t="s">
        <v>291</v>
      </c>
    </row>
    <row r="53" spans="2:8">
      <c r="B53" s="2" t="s">
        <v>86</v>
      </c>
      <c r="D53" t="s">
        <v>153</v>
      </c>
      <c r="H53" s="11" t="s">
        <v>293</v>
      </c>
    </row>
    <row r="54" spans="2:8">
      <c r="B54" s="2" t="s">
        <v>87</v>
      </c>
      <c r="D54" t="s">
        <v>154</v>
      </c>
      <c r="H54" s="11" t="s">
        <v>292</v>
      </c>
    </row>
    <row r="55" spans="2:8">
      <c r="B55" s="2" t="s">
        <v>88</v>
      </c>
      <c r="D55" t="s">
        <v>155</v>
      </c>
    </row>
    <row r="56" spans="2:8">
      <c r="B56" s="2" t="s">
        <v>89</v>
      </c>
      <c r="D56" t="s">
        <v>156</v>
      </c>
    </row>
    <row r="57" spans="2:8">
      <c r="B57" s="2" t="s">
        <v>90</v>
      </c>
      <c r="D57" t="s">
        <v>157</v>
      </c>
    </row>
    <row r="58" spans="2:8">
      <c r="B58" s="2" t="s">
        <v>91</v>
      </c>
      <c r="D58" t="s">
        <v>158</v>
      </c>
    </row>
    <row r="59" spans="2:8">
      <c r="B59" s="2" t="s">
        <v>92</v>
      </c>
      <c r="D59" t="s">
        <v>159</v>
      </c>
    </row>
    <row r="60" spans="2:8">
      <c r="B60" s="2" t="s">
        <v>93</v>
      </c>
      <c r="D60" t="s">
        <v>160</v>
      </c>
    </row>
    <row r="61" spans="2:8">
      <c r="B61" s="2" t="s">
        <v>94</v>
      </c>
      <c r="D61" t="s">
        <v>161</v>
      </c>
    </row>
    <row r="62" spans="2:8">
      <c r="B62" s="2" t="s">
        <v>95</v>
      </c>
      <c r="D62" t="s">
        <v>162</v>
      </c>
    </row>
    <row r="63" spans="2:8">
      <c r="B63" s="2" t="s">
        <v>96</v>
      </c>
      <c r="D63" t="s">
        <v>163</v>
      </c>
    </row>
    <row r="64" spans="2:8">
      <c r="B64" s="2" t="s">
        <v>97</v>
      </c>
      <c r="D64" t="s">
        <v>164</v>
      </c>
    </row>
    <row r="65" spans="2:4">
      <c r="B65" s="2" t="s">
        <v>98</v>
      </c>
      <c r="D65" t="s">
        <v>165</v>
      </c>
    </row>
    <row r="66" spans="2:4">
      <c r="B66" s="2" t="s">
        <v>99</v>
      </c>
      <c r="D66" t="s">
        <v>166</v>
      </c>
    </row>
    <row r="67" spans="2:4">
      <c r="B67" s="2" t="s">
        <v>100</v>
      </c>
      <c r="D67" t="s">
        <v>167</v>
      </c>
    </row>
    <row r="68" spans="2:4">
      <c r="B68" s="2" t="s">
        <v>101</v>
      </c>
      <c r="D68" t="s">
        <v>168</v>
      </c>
    </row>
    <row r="69" spans="2:4">
      <c r="B69" s="2" t="s">
        <v>102</v>
      </c>
      <c r="D69" t="s">
        <v>169</v>
      </c>
    </row>
    <row r="70" spans="2:4">
      <c r="B70" s="2" t="s">
        <v>103</v>
      </c>
      <c r="D70" t="s">
        <v>170</v>
      </c>
    </row>
    <row r="71" spans="2:4">
      <c r="B71" s="2" t="s">
        <v>104</v>
      </c>
      <c r="D71" t="s">
        <v>171</v>
      </c>
    </row>
    <row r="72" spans="2:4">
      <c r="B72" s="2" t="s">
        <v>105</v>
      </c>
      <c r="D72" t="s">
        <v>172</v>
      </c>
    </row>
    <row r="73" spans="2:4">
      <c r="B73" s="2" t="s">
        <v>106</v>
      </c>
      <c r="D73" t="s">
        <v>173</v>
      </c>
    </row>
    <row r="74" spans="2:4">
      <c r="B74" s="2" t="s">
        <v>107</v>
      </c>
      <c r="D74" t="s">
        <v>174</v>
      </c>
    </row>
    <row r="75" spans="2:4">
      <c r="B75" s="2" t="s">
        <v>108</v>
      </c>
      <c r="D75" t="s">
        <v>175</v>
      </c>
    </row>
    <row r="76" spans="2:4">
      <c r="B76" s="2" t="s">
        <v>109</v>
      </c>
      <c r="D76" t="s">
        <v>176</v>
      </c>
    </row>
    <row r="77" spans="2:4">
      <c r="B77" s="2" t="s">
        <v>110</v>
      </c>
      <c r="D77" t="s">
        <v>177</v>
      </c>
    </row>
    <row r="78" spans="2:4">
      <c r="B78" s="2" t="s">
        <v>111</v>
      </c>
      <c r="D78" t="s">
        <v>178</v>
      </c>
    </row>
    <row r="79" spans="2:4">
      <c r="B79" s="2" t="s">
        <v>112</v>
      </c>
      <c r="D79" t="s">
        <v>179</v>
      </c>
    </row>
    <row r="80" spans="2:4">
      <c r="D80" t="s">
        <v>180</v>
      </c>
    </row>
    <row r="81" spans="4:4">
      <c r="D81" t="s">
        <v>181</v>
      </c>
    </row>
    <row r="82" spans="4:4">
      <c r="D82" t="s">
        <v>182</v>
      </c>
    </row>
    <row r="83" spans="4:4">
      <c r="D83" t="s">
        <v>183</v>
      </c>
    </row>
    <row r="84" spans="4:4">
      <c r="D84" t="s">
        <v>184</v>
      </c>
    </row>
    <row r="85" spans="4:4">
      <c r="D85" t="s">
        <v>185</v>
      </c>
    </row>
    <row r="86" spans="4:4">
      <c r="D86" t="s">
        <v>186</v>
      </c>
    </row>
    <row r="87" spans="4:4">
      <c r="D87" t="s">
        <v>187</v>
      </c>
    </row>
    <row r="88" spans="4:4">
      <c r="D88" t="s">
        <v>188</v>
      </c>
    </row>
    <row r="89" spans="4:4">
      <c r="D89" t="s">
        <v>189</v>
      </c>
    </row>
    <row r="90" spans="4:4">
      <c r="D90" t="s">
        <v>190</v>
      </c>
    </row>
    <row r="91" spans="4:4">
      <c r="D91" t="s">
        <v>191</v>
      </c>
    </row>
    <row r="92" spans="4:4">
      <c r="D92" t="s">
        <v>192</v>
      </c>
    </row>
    <row r="93" spans="4:4">
      <c r="D93" t="s">
        <v>193</v>
      </c>
    </row>
    <row r="94" spans="4:4">
      <c r="D94" t="s">
        <v>194</v>
      </c>
    </row>
    <row r="95" spans="4:4">
      <c r="D95" t="s">
        <v>195</v>
      </c>
    </row>
    <row r="96" spans="4:4">
      <c r="D96" t="s">
        <v>196</v>
      </c>
    </row>
    <row r="97" spans="4:4">
      <c r="D97" t="s">
        <v>197</v>
      </c>
    </row>
    <row r="98" spans="4:4">
      <c r="D98" t="s">
        <v>198</v>
      </c>
    </row>
    <row r="99" spans="4:4">
      <c r="D99" t="s">
        <v>199</v>
      </c>
    </row>
    <row r="100" spans="4:4">
      <c r="D100" t="s">
        <v>200</v>
      </c>
    </row>
    <row r="101" spans="4:4">
      <c r="D101" t="s">
        <v>201</v>
      </c>
    </row>
    <row r="102" spans="4:4">
      <c r="D102" t="s">
        <v>202</v>
      </c>
    </row>
    <row r="103" spans="4:4">
      <c r="D103" t="s">
        <v>203</v>
      </c>
    </row>
    <row r="104" spans="4:4">
      <c r="D104" t="s">
        <v>204</v>
      </c>
    </row>
    <row r="105" spans="4:4">
      <c r="D105" t="s">
        <v>205</v>
      </c>
    </row>
    <row r="106" spans="4:4">
      <c r="D106" t="s">
        <v>206</v>
      </c>
    </row>
    <row r="107" spans="4:4">
      <c r="D107" t="s">
        <v>207</v>
      </c>
    </row>
    <row r="108" spans="4:4">
      <c r="D108" t="s">
        <v>208</v>
      </c>
    </row>
    <row r="109" spans="4:4">
      <c r="D109" t="s">
        <v>209</v>
      </c>
    </row>
    <row r="110" spans="4:4">
      <c r="D110" t="s">
        <v>210</v>
      </c>
    </row>
    <row r="111" spans="4:4">
      <c r="D111" t="s">
        <v>211</v>
      </c>
    </row>
    <row r="112" spans="4:4">
      <c r="D112" t="s">
        <v>212</v>
      </c>
    </row>
    <row r="113" spans="4:4">
      <c r="D113" t="s">
        <v>213</v>
      </c>
    </row>
    <row r="114" spans="4:4">
      <c r="D114" t="s">
        <v>214</v>
      </c>
    </row>
    <row r="115" spans="4:4">
      <c r="D115" t="s">
        <v>215</v>
      </c>
    </row>
    <row r="116" spans="4:4">
      <c r="D116" t="s">
        <v>216</v>
      </c>
    </row>
    <row r="117" spans="4:4">
      <c r="D117" t="s">
        <v>217</v>
      </c>
    </row>
    <row r="118" spans="4:4">
      <c r="D118" t="s">
        <v>218</v>
      </c>
    </row>
    <row r="119" spans="4:4">
      <c r="D119" t="s">
        <v>219</v>
      </c>
    </row>
    <row r="120" spans="4:4">
      <c r="D120" t="s">
        <v>220</v>
      </c>
    </row>
    <row r="121" spans="4:4">
      <c r="D121" t="s">
        <v>221</v>
      </c>
    </row>
    <row r="122" spans="4:4">
      <c r="D122" t="s">
        <v>222</v>
      </c>
    </row>
    <row r="123" spans="4:4">
      <c r="D123" t="s">
        <v>223</v>
      </c>
    </row>
    <row r="124" spans="4:4">
      <c r="D124" t="s">
        <v>224</v>
      </c>
    </row>
    <row r="125" spans="4:4">
      <c r="D125" t="s">
        <v>225</v>
      </c>
    </row>
    <row r="126" spans="4:4">
      <c r="D126" t="s">
        <v>226</v>
      </c>
    </row>
    <row r="127" spans="4:4">
      <c r="D127" t="s">
        <v>227</v>
      </c>
    </row>
    <row r="128" spans="4:4">
      <c r="D128" t="s">
        <v>228</v>
      </c>
    </row>
    <row r="129" spans="4:4">
      <c r="D129" t="s">
        <v>229</v>
      </c>
    </row>
    <row r="130" spans="4:4">
      <c r="D130" t="s">
        <v>230</v>
      </c>
    </row>
    <row r="131" spans="4:4">
      <c r="D131" t="s">
        <v>231</v>
      </c>
    </row>
    <row r="132" spans="4:4">
      <c r="D132" t="s">
        <v>232</v>
      </c>
    </row>
    <row r="133" spans="4:4">
      <c r="D133" t="s">
        <v>233</v>
      </c>
    </row>
    <row r="134" spans="4:4">
      <c r="D134" t="s">
        <v>234</v>
      </c>
    </row>
    <row r="135" spans="4:4">
      <c r="D135" t="s">
        <v>235</v>
      </c>
    </row>
    <row r="136" spans="4:4">
      <c r="D136" t="s">
        <v>236</v>
      </c>
    </row>
    <row r="137" spans="4:4">
      <c r="D137" t="s">
        <v>237</v>
      </c>
    </row>
    <row r="138" spans="4:4">
      <c r="D138" t="s">
        <v>238</v>
      </c>
    </row>
    <row r="139" spans="4:4">
      <c r="D139" t="s">
        <v>239</v>
      </c>
    </row>
    <row r="140" spans="4:4">
      <c r="D140" t="s">
        <v>240</v>
      </c>
    </row>
    <row r="141" spans="4:4">
      <c r="D141" t="s">
        <v>241</v>
      </c>
    </row>
    <row r="142" spans="4:4">
      <c r="D142" t="s">
        <v>242</v>
      </c>
    </row>
    <row r="143" spans="4:4">
      <c r="D143" t="s">
        <v>243</v>
      </c>
    </row>
    <row r="144" spans="4:4">
      <c r="D144" t="s">
        <v>244</v>
      </c>
    </row>
    <row r="145" spans="4:4">
      <c r="D145" t="s">
        <v>245</v>
      </c>
    </row>
    <row r="146" spans="4:4">
      <c r="D146" t="s">
        <v>246</v>
      </c>
    </row>
    <row r="147" spans="4:4">
      <c r="D147" t="s">
        <v>247</v>
      </c>
    </row>
    <row r="148" spans="4:4">
      <c r="D148" t="s">
        <v>248</v>
      </c>
    </row>
    <row r="149" spans="4:4">
      <c r="D149" t="s">
        <v>249</v>
      </c>
    </row>
    <row r="150" spans="4:4">
      <c r="D150" t="s">
        <v>250</v>
      </c>
    </row>
    <row r="151" spans="4:4">
      <c r="D151" t="s">
        <v>251</v>
      </c>
    </row>
    <row r="152" spans="4:4">
      <c r="D152" t="s">
        <v>252</v>
      </c>
    </row>
    <row r="153" spans="4:4">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4.4"/>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D21" sqref="D21"/>
    </sheetView>
  </sheetViews>
  <sheetFormatPr defaultRowHeight="14.4"/>
  <cols>
    <col min="1" max="1" width="8" customWidth="1"/>
    <col min="2" max="2" width="12" customWidth="1"/>
    <col min="3" max="3" width="35.109375" customWidth="1"/>
    <col min="4" max="4" width="67.5546875" customWidth="1"/>
    <col min="5" max="5" width="104.88671875" hidden="1" customWidth="1"/>
  </cols>
  <sheetData>
    <row r="1" spans="1:5" ht="18">
      <c r="A1" s="132" t="s">
        <v>521</v>
      </c>
      <c r="B1" s="132"/>
    </row>
    <row r="3" spans="1:5" ht="28.8">
      <c r="A3" s="138" t="s">
        <v>470</v>
      </c>
      <c r="B3" s="138" t="s">
        <v>511</v>
      </c>
      <c r="C3" s="129" t="s">
        <v>471</v>
      </c>
      <c r="D3" s="129" t="s">
        <v>493</v>
      </c>
      <c r="E3" s="129" t="s">
        <v>472</v>
      </c>
    </row>
    <row r="4" spans="1:5">
      <c r="A4" s="314">
        <v>2</v>
      </c>
      <c r="B4" s="317">
        <v>42024</v>
      </c>
      <c r="C4" s="311" t="s">
        <v>473</v>
      </c>
      <c r="D4" s="130" t="s">
        <v>475</v>
      </c>
      <c r="E4" s="130" t="s">
        <v>474</v>
      </c>
    </row>
    <row r="5" spans="1:5" ht="28.8">
      <c r="A5" s="315"/>
      <c r="B5" s="315"/>
      <c r="C5" s="312"/>
      <c r="D5" s="130" t="s">
        <v>476</v>
      </c>
      <c r="E5" s="130" t="s">
        <v>512</v>
      </c>
    </row>
    <row r="6" spans="1:5" ht="57.6">
      <c r="A6" s="315"/>
      <c r="B6" s="315"/>
      <c r="C6" s="312"/>
      <c r="D6" s="130" t="s">
        <v>483</v>
      </c>
      <c r="E6" s="130" t="s">
        <v>490</v>
      </c>
    </row>
    <row r="7" spans="1:5">
      <c r="A7" s="315"/>
      <c r="B7" s="315"/>
      <c r="C7" s="312"/>
      <c r="D7" s="130" t="s">
        <v>505</v>
      </c>
      <c r="E7" s="130" t="s">
        <v>507</v>
      </c>
    </row>
    <row r="8" spans="1:5">
      <c r="A8" s="315"/>
      <c r="B8" s="315"/>
      <c r="C8" s="313"/>
      <c r="D8" s="130" t="s">
        <v>478</v>
      </c>
      <c r="E8" s="130" t="s">
        <v>489</v>
      </c>
    </row>
    <row r="9" spans="1:5" ht="28.8">
      <c r="A9" s="315"/>
      <c r="B9" s="315"/>
      <c r="C9" s="130" t="s">
        <v>484</v>
      </c>
      <c r="D9" s="130" t="s">
        <v>483</v>
      </c>
      <c r="E9" s="130" t="s">
        <v>485</v>
      </c>
    </row>
    <row r="10" spans="1:5" ht="28.8">
      <c r="A10" s="315"/>
      <c r="B10" s="315"/>
      <c r="C10" s="311" t="s">
        <v>515</v>
      </c>
      <c r="D10" s="130" t="s">
        <v>477</v>
      </c>
      <c r="E10" s="131" t="s">
        <v>479</v>
      </c>
    </row>
    <row r="11" spans="1:5" ht="28.8">
      <c r="A11" s="315"/>
      <c r="B11" s="315"/>
      <c r="C11" s="312"/>
      <c r="D11" s="130" t="s">
        <v>478</v>
      </c>
      <c r="E11" s="130" t="s">
        <v>513</v>
      </c>
    </row>
    <row r="12" spans="1:5">
      <c r="A12" s="315"/>
      <c r="B12" s="315"/>
      <c r="C12" s="312"/>
      <c r="D12" s="130" t="s">
        <v>482</v>
      </c>
      <c r="E12" s="130" t="s">
        <v>514</v>
      </c>
    </row>
    <row r="13" spans="1:5" ht="28.8">
      <c r="A13" s="315"/>
      <c r="B13" s="315"/>
      <c r="C13" s="312"/>
      <c r="D13" s="130" t="s">
        <v>483</v>
      </c>
      <c r="E13" s="130" t="s">
        <v>487</v>
      </c>
    </row>
    <row r="14" spans="1:5" ht="43.2">
      <c r="A14" s="315"/>
      <c r="B14" s="315"/>
      <c r="C14" s="312"/>
      <c r="D14" s="130" t="s">
        <v>488</v>
      </c>
      <c r="E14" s="130" t="s">
        <v>516</v>
      </c>
    </row>
    <row r="15" spans="1:5">
      <c r="A15" s="315"/>
      <c r="B15" s="315"/>
      <c r="C15" s="312"/>
      <c r="D15" s="130" t="s">
        <v>505</v>
      </c>
      <c r="E15" s="130" t="s">
        <v>506</v>
      </c>
    </row>
    <row r="16" spans="1:5" ht="43.2">
      <c r="A16" s="315"/>
      <c r="B16" s="315"/>
      <c r="C16" s="313"/>
      <c r="D16" s="130" t="s">
        <v>491</v>
      </c>
      <c r="E16" s="130" t="s">
        <v>492</v>
      </c>
    </row>
    <row r="17" spans="1:5" ht="43.2">
      <c r="A17" s="315"/>
      <c r="B17" s="315"/>
      <c r="C17" s="311" t="s">
        <v>517</v>
      </c>
      <c r="D17" s="130" t="s">
        <v>519</v>
      </c>
      <c r="E17" s="131" t="s">
        <v>518</v>
      </c>
    </row>
    <row r="18" spans="1:5" ht="28.8">
      <c r="A18" s="315"/>
      <c r="B18" s="315"/>
      <c r="C18" s="313"/>
      <c r="D18" s="130" t="s">
        <v>483</v>
      </c>
      <c r="E18" s="130" t="s">
        <v>486</v>
      </c>
    </row>
    <row r="19" spans="1:5">
      <c r="A19" s="316"/>
      <c r="B19" s="316"/>
      <c r="C19" s="130" t="s">
        <v>480</v>
      </c>
      <c r="D19" s="130" t="s">
        <v>481</v>
      </c>
      <c r="E19" s="130" t="s">
        <v>520</v>
      </c>
    </row>
    <row r="20" spans="1:5">
      <c r="A20" s="126">
        <v>3</v>
      </c>
      <c r="B20" s="139">
        <v>42373</v>
      </c>
      <c r="C20" s="311" t="s">
        <v>515</v>
      </c>
      <c r="D20" s="126" t="s">
        <v>523</v>
      </c>
      <c r="E20" s="126"/>
    </row>
    <row r="21" spans="1:5">
      <c r="A21" s="126"/>
      <c r="B21" s="126"/>
      <c r="C21" s="312"/>
      <c r="D21" s="126"/>
      <c r="E21" s="126"/>
    </row>
    <row r="22" spans="1:5">
      <c r="A22" s="126"/>
      <c r="B22" s="126"/>
      <c r="C22" s="312"/>
      <c r="D22" s="126"/>
      <c r="E22" s="126"/>
    </row>
    <row r="23" spans="1:5">
      <c r="A23" s="126"/>
      <c r="B23" s="126"/>
      <c r="C23" s="312"/>
      <c r="D23" s="126"/>
      <c r="E23" s="128"/>
    </row>
    <row r="24" spans="1:5">
      <c r="A24" s="126"/>
      <c r="B24" s="126"/>
      <c r="C24" s="312"/>
      <c r="D24" s="126"/>
      <c r="E24" s="126"/>
    </row>
    <row r="25" spans="1:5">
      <c r="A25" s="126"/>
      <c r="B25" s="126"/>
      <c r="C25" s="312"/>
      <c r="D25" s="126"/>
      <c r="E25" s="126"/>
    </row>
    <row r="26" spans="1:5">
      <c r="A26" s="126"/>
      <c r="B26" s="126"/>
      <c r="C26" s="313"/>
      <c r="D26" s="126"/>
      <c r="E26" s="128"/>
    </row>
    <row r="27" spans="1:5">
      <c r="A27" s="126"/>
      <c r="B27" s="126"/>
      <c r="C27" s="126"/>
      <c r="D27" s="126"/>
      <c r="E27" s="127"/>
    </row>
    <row r="28" spans="1:5">
      <c r="A28" s="126"/>
      <c r="B28" s="126"/>
    </row>
    <row r="29" spans="1:5">
      <c r="A29" s="126"/>
      <c r="B29" s="126"/>
      <c r="C29" s="126"/>
      <c r="D29" s="126"/>
      <c r="E29" s="126"/>
    </row>
    <row r="30" spans="1:5">
      <c r="A30" s="126"/>
      <c r="B30" s="126"/>
      <c r="C30" s="126"/>
      <c r="D30" s="126"/>
      <c r="E30" s="126"/>
    </row>
    <row r="31" spans="1:5">
      <c r="A31" s="126"/>
      <c r="B31" s="126"/>
      <c r="C31" s="126"/>
      <c r="D31" s="126"/>
      <c r="E31" s="126"/>
    </row>
    <row r="32" spans="1:5">
      <c r="A32" s="126"/>
      <c r="B32" s="126"/>
      <c r="C32" s="126"/>
      <c r="D32" s="126"/>
      <c r="E32" s="126"/>
    </row>
    <row r="33" spans="1:5">
      <c r="A33" s="126"/>
      <c r="B33" s="126"/>
      <c r="C33" s="126"/>
      <c r="D33" s="126"/>
      <c r="E33" s="126"/>
    </row>
    <row r="34" spans="1:5">
      <c r="A34" s="126"/>
      <c r="B34" s="126"/>
      <c r="C34" s="126"/>
      <c r="D34" s="126"/>
      <c r="E34" s="126"/>
    </row>
    <row r="35" spans="1:5">
      <c r="A35" s="126"/>
      <c r="B35" s="126"/>
      <c r="C35" s="126"/>
      <c r="D35" s="126"/>
      <c r="E35" s="126"/>
    </row>
    <row r="36" spans="1:5">
      <c r="A36" s="126"/>
      <c r="B36" s="126"/>
      <c r="C36" s="126"/>
      <c r="D36" s="126"/>
      <c r="E36" s="126"/>
    </row>
    <row r="37" spans="1:5">
      <c r="A37" s="126"/>
      <c r="B37" s="126"/>
      <c r="C37" s="126"/>
      <c r="D37" s="126"/>
      <c r="E37" s="126"/>
    </row>
    <row r="38" spans="1:5">
      <c r="A38" s="126"/>
      <c r="B38" s="126"/>
      <c r="C38" s="126"/>
      <c r="D38" s="126"/>
      <c r="E38" s="126"/>
    </row>
    <row r="39" spans="1:5">
      <c r="A39" s="126"/>
      <c r="B39" s="126"/>
      <c r="C39" s="126"/>
      <c r="D39" s="126"/>
      <c r="E39" s="126"/>
    </row>
    <row r="40" spans="1:5">
      <c r="A40" s="126"/>
      <c r="B40" s="126"/>
      <c r="C40" s="126"/>
      <c r="D40" s="126"/>
      <c r="E40" s="126"/>
    </row>
    <row r="41" spans="1:5">
      <c r="A41" s="126"/>
      <c r="B41" s="126"/>
      <c r="C41" s="126"/>
      <c r="D41" s="126"/>
      <c r="E41" s="126"/>
    </row>
    <row r="42" spans="1:5">
      <c r="A42" s="126"/>
      <c r="B42" s="126"/>
      <c r="C42" s="126"/>
      <c r="D42" s="126"/>
      <c r="E42" s="126"/>
    </row>
    <row r="43" spans="1:5">
      <c r="A43" s="126"/>
      <c r="B43" s="126"/>
      <c r="C43" s="126"/>
      <c r="D43" s="126"/>
      <c r="E43" s="126"/>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10" sqref="C10"/>
    </sheetView>
  </sheetViews>
  <sheetFormatPr defaultColWidth="9.109375" defaultRowHeight="14.4"/>
  <cols>
    <col min="1" max="1" width="5" style="7" customWidth="1"/>
    <col min="2" max="2" width="35.33203125" style="7" customWidth="1"/>
    <col min="3" max="3" width="103.33203125" style="7" customWidth="1"/>
    <col min="4" max="16384" width="9.109375" style="7"/>
  </cols>
  <sheetData>
    <row r="1" spans="1:3" ht="23.4">
      <c r="A1" s="76" t="s">
        <v>377</v>
      </c>
      <c r="B1" s="75" t="s">
        <v>358</v>
      </c>
    </row>
    <row r="3" spans="1:3" ht="18">
      <c r="B3" s="156" t="s">
        <v>378</v>
      </c>
      <c r="C3" s="157"/>
    </row>
    <row r="4" spans="1:3" ht="28.95" customHeight="1">
      <c r="B4" s="176" t="s">
        <v>435</v>
      </c>
      <c r="C4" s="177"/>
    </row>
    <row r="6" spans="1:3" ht="18">
      <c r="B6" s="156" t="s">
        <v>434</v>
      </c>
      <c r="C6" s="157"/>
    </row>
    <row r="7" spans="1:3" ht="69" customHeight="1">
      <c r="B7" s="178" t="s">
        <v>502</v>
      </c>
      <c r="C7" s="179"/>
    </row>
    <row r="8" spans="1:3" ht="21" customHeight="1">
      <c r="B8" s="33" t="s">
        <v>376</v>
      </c>
      <c r="C8" s="40" t="s">
        <v>55</v>
      </c>
    </row>
    <row r="9" spans="1:3" ht="26.4" customHeight="1">
      <c r="B9" s="33" t="s">
        <v>1</v>
      </c>
      <c r="C9" s="40" t="s">
        <v>526</v>
      </c>
    </row>
    <row r="10" spans="1:3" ht="31.2" customHeight="1">
      <c r="B10" s="33" t="s">
        <v>334</v>
      </c>
      <c r="C10" s="40"/>
    </row>
    <row r="11" spans="1:3" ht="22.2" customHeight="1">
      <c r="B11" s="33"/>
      <c r="C11" s="89" t="s">
        <v>379</v>
      </c>
    </row>
    <row r="12" spans="1:3" ht="21" customHeight="1">
      <c r="B12" s="33" t="s">
        <v>452</v>
      </c>
      <c r="C12" s="137"/>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70" zoomScaleNormal="70" workbookViewId="0">
      <selection activeCell="P13" sqref="P13"/>
    </sheetView>
  </sheetViews>
  <sheetFormatPr defaultColWidth="9.109375" defaultRowHeight="14.4"/>
  <cols>
    <col min="1" max="1" width="3.88671875" style="3" customWidth="1"/>
    <col min="2" max="2" width="3" style="3" customWidth="1"/>
    <col min="3" max="3" width="52.33203125" style="3" customWidth="1"/>
    <col min="4" max="4" width="20" style="3" customWidth="1"/>
    <col min="5" max="14" width="15.77734375" style="3" customWidth="1"/>
    <col min="15" max="16384" width="9.109375" style="3"/>
  </cols>
  <sheetData>
    <row r="1" spans="1:18" ht="23.4">
      <c r="A1" s="4" t="s">
        <v>390</v>
      </c>
      <c r="B1" s="4" t="s">
        <v>2</v>
      </c>
    </row>
    <row r="2" spans="1:18" ht="13.2" customHeight="1">
      <c r="C2" s="4"/>
    </row>
    <row r="3" spans="1:18" ht="22.2" customHeight="1">
      <c r="B3" s="182" t="s">
        <v>304</v>
      </c>
      <c r="C3" s="183"/>
      <c r="D3" s="183"/>
      <c r="E3" s="183"/>
      <c r="F3" s="183"/>
      <c r="G3" s="183"/>
      <c r="H3" s="183"/>
      <c r="I3" s="183"/>
      <c r="J3" s="183"/>
      <c r="K3" s="183"/>
      <c r="L3" s="183"/>
      <c r="M3" s="183"/>
      <c r="N3" s="183"/>
    </row>
    <row r="4" spans="1:18" ht="22.2" customHeight="1">
      <c r="B4" s="180"/>
      <c r="C4" s="181"/>
      <c r="D4" s="23" t="s">
        <v>310</v>
      </c>
      <c r="E4" s="23" t="s">
        <v>315</v>
      </c>
      <c r="F4" s="23" t="s">
        <v>316</v>
      </c>
      <c r="G4" s="23" t="s">
        <v>317</v>
      </c>
      <c r="H4" s="23" t="s">
        <v>318</v>
      </c>
      <c r="I4" s="23" t="s">
        <v>319</v>
      </c>
      <c r="J4" s="23" t="s">
        <v>320</v>
      </c>
      <c r="K4" s="14" t="s">
        <v>321</v>
      </c>
      <c r="L4" s="14" t="s">
        <v>461</v>
      </c>
      <c r="M4" s="14" t="s">
        <v>462</v>
      </c>
      <c r="N4" s="14" t="s">
        <v>463</v>
      </c>
    </row>
    <row r="5" spans="1:18" ht="31.95" customHeight="1">
      <c r="B5" s="90" t="s">
        <v>5</v>
      </c>
      <c r="C5" s="91" t="s">
        <v>382</v>
      </c>
      <c r="D5" s="59">
        <f>SUM(E5:K5)</f>
        <v>31430</v>
      </c>
      <c r="E5" s="65">
        <v>31430</v>
      </c>
      <c r="F5" s="65"/>
      <c r="G5" s="65"/>
      <c r="H5" s="65"/>
      <c r="I5" s="65"/>
      <c r="J5" s="65"/>
      <c r="K5" s="65"/>
      <c r="L5" s="65"/>
      <c r="M5" s="65"/>
      <c r="N5" s="65"/>
    </row>
    <row r="6" spans="1:18" ht="29.4" customHeight="1">
      <c r="B6" s="90" t="s">
        <v>6</v>
      </c>
      <c r="C6" s="92" t="s">
        <v>436</v>
      </c>
      <c r="D6" s="59">
        <f>SUM(E6:K6)</f>
        <v>49908</v>
      </c>
      <c r="E6" s="60">
        <f>'D. CDM Plan Milestone LDC 1'!$AA$80</f>
        <v>49908</v>
      </c>
      <c r="F6" s="60">
        <f>'D. CDM Plan Milestone LDC 2'!$AA$80</f>
        <v>0</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200000000000003" customHeight="1">
      <c r="B7" s="90" t="s">
        <v>7</v>
      </c>
      <c r="C7" s="92" t="s">
        <v>380</v>
      </c>
      <c r="D7" s="61">
        <f>SUM(E7:K7)</f>
        <v>8532573</v>
      </c>
      <c r="E7" s="63">
        <v>8532573</v>
      </c>
      <c r="F7" s="63"/>
      <c r="G7" s="63"/>
      <c r="H7" s="63"/>
      <c r="I7" s="63"/>
      <c r="J7" s="63"/>
      <c r="K7" s="63"/>
      <c r="L7" s="63"/>
      <c r="M7" s="63"/>
      <c r="N7" s="63"/>
      <c r="O7" s="9"/>
      <c r="P7" s="9"/>
      <c r="Q7" s="9"/>
      <c r="R7" s="9"/>
    </row>
    <row r="8" spans="1:18" ht="34.200000000000003" customHeight="1">
      <c r="B8" s="93" t="s">
        <v>8</v>
      </c>
      <c r="C8" s="94" t="s">
        <v>330</v>
      </c>
      <c r="D8" s="61">
        <f>SUM(E8:K8)</f>
        <v>8030231</v>
      </c>
      <c r="E8" s="62">
        <f>'D. CDM Plan Milestone LDC 1'!$Z$80</f>
        <v>8030231</v>
      </c>
      <c r="F8" s="60">
        <f>'D. CDM Plan Milestone LDC 2'!$Z$80</f>
        <v>0</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c r="B9" s="190" t="s">
        <v>9</v>
      </c>
      <c r="C9" s="193" t="s">
        <v>381</v>
      </c>
      <c r="D9" s="196" t="s">
        <v>3</v>
      </c>
      <c r="E9" s="187" t="s">
        <v>406</v>
      </c>
      <c r="F9" s="188"/>
      <c r="G9" s="189"/>
      <c r="H9" s="187" t="s">
        <v>405</v>
      </c>
      <c r="I9" s="188"/>
      <c r="J9" s="189"/>
      <c r="K9" s="95" t="s">
        <v>253</v>
      </c>
      <c r="L9" s="83"/>
      <c r="M9" s="84"/>
      <c r="N9" s="9"/>
      <c r="O9" s="9"/>
      <c r="P9" s="9"/>
      <c r="Q9" s="9"/>
      <c r="R9" s="9"/>
    </row>
    <row r="10" spans="1:18" ht="17.399999999999999" customHeight="1">
      <c r="B10" s="191"/>
      <c r="C10" s="194"/>
      <c r="D10" s="197"/>
      <c r="E10" s="96" t="s">
        <v>35</v>
      </c>
      <c r="F10" s="96" t="s">
        <v>132</v>
      </c>
      <c r="G10" s="96" t="s">
        <v>4</v>
      </c>
      <c r="H10" s="96" t="s">
        <v>35</v>
      </c>
      <c r="I10" s="96" t="s">
        <v>132</v>
      </c>
      <c r="J10" s="96" t="s">
        <v>4</v>
      </c>
      <c r="K10" s="97" t="s">
        <v>254</v>
      </c>
      <c r="L10" s="83"/>
      <c r="M10" s="84"/>
      <c r="N10" s="9"/>
      <c r="O10" s="9"/>
      <c r="P10" s="9"/>
      <c r="Q10" s="9"/>
      <c r="R10" s="9"/>
    </row>
    <row r="11" spans="1:18">
      <c r="B11" s="191"/>
      <c r="C11" s="194"/>
      <c r="D11" s="98">
        <v>2015</v>
      </c>
      <c r="E11" s="318">
        <v>6443627.0373100759</v>
      </c>
      <c r="F11" s="318">
        <v>967617.64527494519</v>
      </c>
      <c r="G11" s="20">
        <f>IF(E11="","",E11/F11)</f>
        <v>6.6592698766661513</v>
      </c>
      <c r="H11" s="320">
        <v>5639934.3106201738</v>
      </c>
      <c r="I11" s="320">
        <v>198497.96537821111</v>
      </c>
      <c r="J11" s="20">
        <f>IF(H11="","",H11/I11)</f>
        <v>28.413058541300607</v>
      </c>
      <c r="K11" s="321">
        <v>1.8630079845704318E-3</v>
      </c>
      <c r="L11" s="85" t="str">
        <f>IF(OR(G11&lt;1,J11&lt;1),"CDM Plan does not pass Annual Cost Effectiveness test","")</f>
        <v/>
      </c>
      <c r="M11" s="83"/>
    </row>
    <row r="12" spans="1:18">
      <c r="B12" s="191"/>
      <c r="C12" s="194"/>
      <c r="D12" s="98">
        <v>2016</v>
      </c>
      <c r="E12" s="318">
        <v>4714466.8069798388</v>
      </c>
      <c r="F12" s="318">
        <v>2391841.5399387195</v>
      </c>
      <c r="G12" s="20">
        <f t="shared" ref="G12:G16" si="0">IF(E12="","",E12/F12)</f>
        <v>1.9710615140084182</v>
      </c>
      <c r="H12" s="320">
        <v>4007731.6739102923</v>
      </c>
      <c r="I12" s="320">
        <v>2176957.2775777844</v>
      </c>
      <c r="J12" s="20">
        <f t="shared" ref="J12:J16" si="1">IF(H12="","",H12/I12)</f>
        <v>1.8409785599327606</v>
      </c>
      <c r="K12" s="321">
        <v>4.2788382432475354E-2</v>
      </c>
      <c r="L12" s="85" t="str">
        <f t="shared" ref="L12:L16" si="2">IF(OR(G12&lt;1,J12&lt;1),"CDM Plan does not pass Annual Cost Effectiveness test","")</f>
        <v/>
      </c>
      <c r="M12" s="83"/>
    </row>
    <row r="13" spans="1:18">
      <c r="B13" s="191"/>
      <c r="C13" s="194"/>
      <c r="D13" s="98">
        <v>2017</v>
      </c>
      <c r="E13" s="318">
        <v>5685390.3577498933</v>
      </c>
      <c r="F13" s="318">
        <v>2009876.3596789243</v>
      </c>
      <c r="G13" s="20">
        <f t="shared" si="0"/>
        <v>2.8287264191007893</v>
      </c>
      <c r="H13" s="320">
        <v>4782140.2003537333</v>
      </c>
      <c r="I13" s="320">
        <v>1867295.4936360242</v>
      </c>
      <c r="J13" s="20">
        <f t="shared" si="1"/>
        <v>2.5609980941162571</v>
      </c>
      <c r="K13" s="321">
        <v>3.360881890638015E-2</v>
      </c>
      <c r="L13" s="85" t="str">
        <f t="shared" si="2"/>
        <v/>
      </c>
      <c r="M13" s="83"/>
    </row>
    <row r="14" spans="1:18">
      <c r="B14" s="191"/>
      <c r="C14" s="194"/>
      <c r="D14" s="98">
        <v>2018</v>
      </c>
      <c r="E14" s="318">
        <v>24560317.240491115</v>
      </c>
      <c r="F14" s="318">
        <v>2851452.247501649</v>
      </c>
      <c r="G14" s="20">
        <f t="shared" si="0"/>
        <v>8.61326619164325</v>
      </c>
      <c r="H14" s="320">
        <v>21328061.027339172</v>
      </c>
      <c r="I14" s="320">
        <v>1314033.3398353576</v>
      </c>
      <c r="J14" s="20">
        <f t="shared" si="1"/>
        <v>16.230989260905268</v>
      </c>
      <c r="K14" s="321">
        <v>5.7840576654319565E-3</v>
      </c>
      <c r="L14" s="85" t="str">
        <f t="shared" si="2"/>
        <v/>
      </c>
      <c r="M14" s="83"/>
    </row>
    <row r="15" spans="1:18">
      <c r="B15" s="191"/>
      <c r="C15" s="194"/>
      <c r="D15" s="98">
        <v>2019</v>
      </c>
      <c r="E15" s="318">
        <v>2346949.085191105</v>
      </c>
      <c r="F15" s="318">
        <v>1321259.9397696462</v>
      </c>
      <c r="G15" s="20">
        <f t="shared" si="0"/>
        <v>1.7762962567383083</v>
      </c>
      <c r="H15" s="320">
        <v>1997371.7176088127</v>
      </c>
      <c r="I15" s="320">
        <v>1003145.0746991847</v>
      </c>
      <c r="J15" s="20">
        <f t="shared" si="1"/>
        <v>1.9911095294045769</v>
      </c>
      <c r="K15" s="321">
        <v>4.5636762601397457E-2</v>
      </c>
      <c r="L15" s="85" t="str">
        <f t="shared" si="2"/>
        <v/>
      </c>
      <c r="M15" s="83"/>
    </row>
    <row r="16" spans="1:18">
      <c r="B16" s="191"/>
      <c r="C16" s="194"/>
      <c r="D16" s="98">
        <v>2020</v>
      </c>
      <c r="E16" s="318">
        <v>2322626.1607217584</v>
      </c>
      <c r="F16" s="318">
        <v>1404894.6413117058</v>
      </c>
      <c r="G16" s="20">
        <f t="shared" si="0"/>
        <v>1.6532386788472591</v>
      </c>
      <c r="H16" s="320">
        <v>1969087.1517272457</v>
      </c>
      <c r="I16" s="320">
        <v>1076193.6232893285</v>
      </c>
      <c r="J16" s="20">
        <f t="shared" si="1"/>
        <v>1.8296774010877668</v>
      </c>
      <c r="K16" s="321">
        <v>4.9663040774909468E-2</v>
      </c>
      <c r="L16" s="85" t="str">
        <f t="shared" si="2"/>
        <v/>
      </c>
      <c r="M16" s="83"/>
    </row>
    <row r="17" spans="2:23">
      <c r="B17" s="192"/>
      <c r="C17" s="195"/>
      <c r="D17" s="99" t="s">
        <v>335</v>
      </c>
      <c r="E17" s="61">
        <f>SUM(E11:E16)</f>
        <v>46073376.688443787</v>
      </c>
      <c r="F17" s="61">
        <f>SUM(F11:F16)</f>
        <v>10946942.373475589</v>
      </c>
      <c r="G17" s="20">
        <f>IF(E17=0,"",E17/F17)</f>
        <v>4.2087895520560563</v>
      </c>
      <c r="H17" s="61">
        <f>SUM(H11:H16)</f>
        <v>39724326.08155942</v>
      </c>
      <c r="I17" s="61">
        <f>SUM(I11:I16)</f>
        <v>7636122.7744158916</v>
      </c>
      <c r="J17" s="20">
        <f>IF(H17=0,"",H17/I17)</f>
        <v>5.2021591657289772</v>
      </c>
      <c r="K17" s="319">
        <v>1.6000000000000001E-3</v>
      </c>
      <c r="L17" s="85" t="str">
        <f>IF(OR(G17&lt;1,J17&lt;1),"CDM Plan does not pass Overall Cost Effectiveness test","")</f>
        <v/>
      </c>
      <c r="M17" s="83"/>
    </row>
    <row r="18" spans="2:23" ht="54" customHeight="1">
      <c r="B18" s="184" t="s">
        <v>302</v>
      </c>
      <c r="C18" s="207" t="s">
        <v>383</v>
      </c>
      <c r="D18" s="198"/>
      <c r="E18" s="199"/>
      <c r="F18" s="199"/>
      <c r="G18" s="199"/>
      <c r="H18" s="199"/>
      <c r="I18" s="199"/>
      <c r="J18" s="199"/>
      <c r="K18" s="200"/>
      <c r="L18" s="86"/>
      <c r="M18" s="86"/>
      <c r="N18" s="5"/>
      <c r="O18" s="5"/>
      <c r="P18" s="5"/>
      <c r="Q18" s="5"/>
      <c r="R18" s="5"/>
      <c r="S18" s="5"/>
      <c r="T18" s="5"/>
      <c r="U18" s="5"/>
      <c r="V18" s="5"/>
      <c r="W18" s="5"/>
    </row>
    <row r="19" spans="2:23">
      <c r="B19" s="185"/>
      <c r="C19" s="208"/>
      <c r="D19" s="201"/>
      <c r="E19" s="202"/>
      <c r="F19" s="202"/>
      <c r="G19" s="202"/>
      <c r="H19" s="202"/>
      <c r="I19" s="202"/>
      <c r="J19" s="202"/>
      <c r="K19" s="203"/>
      <c r="L19" s="87"/>
      <c r="M19" s="87"/>
      <c r="N19" s="5"/>
      <c r="O19" s="5"/>
      <c r="P19" s="5"/>
      <c r="Q19" s="5"/>
      <c r="R19" s="5"/>
      <c r="S19" s="5"/>
      <c r="T19" s="5"/>
      <c r="U19" s="5"/>
      <c r="V19" s="5"/>
      <c r="W19" s="5"/>
    </row>
    <row r="20" spans="2:23" ht="19.5" customHeight="1">
      <c r="B20" s="186"/>
      <c r="C20" s="209"/>
      <c r="D20" s="204"/>
      <c r="E20" s="205"/>
      <c r="F20" s="205"/>
      <c r="G20" s="205"/>
      <c r="H20" s="205"/>
      <c r="I20" s="205"/>
      <c r="J20" s="205"/>
      <c r="K20" s="206"/>
      <c r="L20" s="87"/>
      <c r="M20" s="87"/>
      <c r="N20" s="5"/>
      <c r="O20" s="5"/>
      <c r="P20" s="5"/>
      <c r="Q20" s="5"/>
      <c r="R20" s="5"/>
      <c r="S20" s="5"/>
      <c r="T20" s="5"/>
      <c r="U20" s="5"/>
      <c r="V20" s="5"/>
      <c r="W20" s="5"/>
    </row>
    <row r="21" spans="2:23">
      <c r="L21" s="88"/>
      <c r="M21" s="88"/>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9" operator="greaterThan">
      <formula>1.3</formula>
    </cfRule>
    <cfRule type="cellIs" dxfId="84" priority="8" operator="lessThan">
      <formula>1</formula>
    </cfRule>
    <cfRule type="cellIs" dxfId="83" priority="7" operator="between">
      <formula>1</formula>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abSelected="1" topLeftCell="A28" zoomScale="60" zoomScaleNormal="60" workbookViewId="0">
      <selection activeCell="AA66" sqref="AA66"/>
    </sheetView>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19.10937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02"/>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503</v>
      </c>
      <c r="D7" s="240"/>
      <c r="E7" s="240"/>
      <c r="F7" s="240"/>
      <c r="G7" s="240"/>
      <c r="H7" s="240"/>
      <c r="I7" s="240"/>
      <c r="J7" s="240"/>
      <c r="K7" s="240"/>
      <c r="L7" s="241"/>
      <c r="M7" s="106"/>
      <c r="N7" s="107"/>
      <c r="O7" s="107"/>
      <c r="P7" s="107"/>
      <c r="Q7" s="107"/>
      <c r="R7" s="107"/>
      <c r="S7" s="107"/>
      <c r="T7" s="107"/>
      <c r="U7" s="107"/>
      <c r="V7" s="107"/>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331</v>
      </c>
      <c r="C9" s="77" t="str">
        <f>IF('A. General Information'!C13="","",'A. General Information'!C13)</f>
        <v>Essex Powerlines Corporation</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41" t="s">
        <v>264</v>
      </c>
      <c r="D16" s="142"/>
      <c r="E16" s="142"/>
      <c r="F16" s="143">
        <v>42278</v>
      </c>
      <c r="G16" s="48"/>
      <c r="H16" s="48"/>
      <c r="I16" s="48" t="s">
        <v>296</v>
      </c>
      <c r="J16" s="48" t="s">
        <v>296</v>
      </c>
      <c r="K16" s="48" t="s">
        <v>296</v>
      </c>
      <c r="L16" s="48" t="s">
        <v>296</v>
      </c>
      <c r="M16" s="48" t="s">
        <v>296</v>
      </c>
      <c r="N16" s="147">
        <v>25546</v>
      </c>
      <c r="O16" s="148">
        <v>152</v>
      </c>
      <c r="P16" s="147">
        <v>1312989</v>
      </c>
      <c r="Q16" s="148">
        <v>3976</v>
      </c>
      <c r="R16" s="64">
        <v>894500</v>
      </c>
      <c r="S16" s="65">
        <v>4872</v>
      </c>
      <c r="T16" s="64">
        <v>321500</v>
      </c>
      <c r="U16" s="65">
        <v>963</v>
      </c>
      <c r="V16" s="64">
        <v>528500</v>
      </c>
      <c r="W16" s="65">
        <v>1447</v>
      </c>
      <c r="X16" s="64">
        <v>734000</v>
      </c>
      <c r="Y16" s="65">
        <v>1778</v>
      </c>
      <c r="Z16" s="61">
        <f>IF(SUM(N16,P16,R16,T16,V16,X16)=0,"",SUM(N16,P16,R16,T16,V16,X16))</f>
        <v>3817035</v>
      </c>
      <c r="AA16" s="67">
        <v>13187</v>
      </c>
    </row>
    <row r="17" spans="2:27" ht="14.4" customHeight="1">
      <c r="B17" s="269"/>
      <c r="C17" s="141" t="s">
        <v>522</v>
      </c>
      <c r="D17" s="142" t="s">
        <v>355</v>
      </c>
      <c r="E17" s="142"/>
      <c r="F17" s="143">
        <v>42522</v>
      </c>
      <c r="G17" s="48"/>
      <c r="H17" s="48"/>
      <c r="I17" s="48" t="s">
        <v>296</v>
      </c>
      <c r="J17" s="48"/>
      <c r="K17" s="48"/>
      <c r="L17" s="48"/>
      <c r="M17" s="48"/>
      <c r="N17" s="147">
        <v>0</v>
      </c>
      <c r="O17" s="148">
        <v>0</v>
      </c>
      <c r="P17" s="147">
        <v>0</v>
      </c>
      <c r="Q17" s="148">
        <v>0</v>
      </c>
      <c r="R17" s="64">
        <v>120000</v>
      </c>
      <c r="S17" s="65">
        <v>180</v>
      </c>
      <c r="T17" s="64">
        <v>100000</v>
      </c>
      <c r="U17" s="65">
        <v>144</v>
      </c>
      <c r="V17" s="64">
        <v>60000</v>
      </c>
      <c r="W17" s="65">
        <v>72</v>
      </c>
      <c r="X17" s="64">
        <v>20000</v>
      </c>
      <c r="Y17" s="65">
        <v>0</v>
      </c>
      <c r="Z17" s="61">
        <f t="shared" ref="Z17:Z46" si="0">IF(SUM(N17,P17,R17,T17,V17,X17)=0,"",SUM(N17,P17,R17,T17,V17,X17))</f>
        <v>300000</v>
      </c>
      <c r="AA17" s="67">
        <v>396</v>
      </c>
    </row>
    <row r="18" spans="2:27" ht="27.6">
      <c r="B18" s="269"/>
      <c r="C18" s="141" t="s">
        <v>266</v>
      </c>
      <c r="D18" s="142"/>
      <c r="E18" s="142"/>
      <c r="F18" s="143">
        <v>42278</v>
      </c>
      <c r="G18" s="48"/>
      <c r="H18" s="48"/>
      <c r="I18" s="48"/>
      <c r="J18" s="48" t="s">
        <v>296</v>
      </c>
      <c r="K18" s="48"/>
      <c r="L18" s="48" t="s">
        <v>296</v>
      </c>
      <c r="M18" s="48" t="s">
        <v>296</v>
      </c>
      <c r="N18" s="147">
        <v>0</v>
      </c>
      <c r="O18" s="148">
        <v>0</v>
      </c>
      <c r="P18" s="147">
        <v>27574</v>
      </c>
      <c r="Q18" s="148">
        <v>0</v>
      </c>
      <c r="R18" s="64">
        <v>27500</v>
      </c>
      <c r="S18" s="65">
        <v>57</v>
      </c>
      <c r="T18" s="64">
        <v>27500</v>
      </c>
      <c r="U18" s="65">
        <v>57</v>
      </c>
      <c r="V18" s="64">
        <v>7500</v>
      </c>
      <c r="W18" s="65">
        <v>0</v>
      </c>
      <c r="X18" s="64">
        <v>7000</v>
      </c>
      <c r="Y18" s="65">
        <v>0</v>
      </c>
      <c r="Z18" s="61">
        <f t="shared" si="0"/>
        <v>97074</v>
      </c>
      <c r="AA18" s="67">
        <v>114</v>
      </c>
    </row>
    <row r="19" spans="2:27">
      <c r="B19" s="269"/>
      <c r="C19" s="141" t="s">
        <v>415</v>
      </c>
      <c r="D19" s="142"/>
      <c r="E19" s="142"/>
      <c r="F19" s="143">
        <v>42278</v>
      </c>
      <c r="G19" s="48"/>
      <c r="H19" s="48"/>
      <c r="I19" s="48" t="s">
        <v>296</v>
      </c>
      <c r="J19" s="48" t="s">
        <v>296</v>
      </c>
      <c r="K19" s="48" t="s">
        <v>296</v>
      </c>
      <c r="L19" s="48" t="s">
        <v>296</v>
      </c>
      <c r="M19" s="48" t="s">
        <v>296</v>
      </c>
      <c r="N19" s="147">
        <v>0</v>
      </c>
      <c r="O19" s="148">
        <v>0</v>
      </c>
      <c r="P19" s="147">
        <v>32031</v>
      </c>
      <c r="Q19" s="148">
        <v>0</v>
      </c>
      <c r="R19" s="64">
        <v>15000</v>
      </c>
      <c r="S19" s="65">
        <v>76</v>
      </c>
      <c r="T19" s="64">
        <v>15000</v>
      </c>
      <c r="U19" s="65">
        <v>76</v>
      </c>
      <c r="V19" s="64">
        <v>15000</v>
      </c>
      <c r="W19" s="65">
        <v>76</v>
      </c>
      <c r="X19" s="64">
        <v>10000</v>
      </c>
      <c r="Y19" s="65">
        <v>0</v>
      </c>
      <c r="Z19" s="61">
        <f t="shared" si="0"/>
        <v>87031</v>
      </c>
      <c r="AA19" s="67">
        <v>228</v>
      </c>
    </row>
    <row r="20" spans="2:27" ht="27.6">
      <c r="B20" s="269"/>
      <c r="C20" s="141" t="s">
        <v>428</v>
      </c>
      <c r="D20" s="142"/>
      <c r="E20" s="142"/>
      <c r="F20" s="143">
        <v>42278</v>
      </c>
      <c r="G20" s="48"/>
      <c r="H20" s="48"/>
      <c r="I20" s="48"/>
      <c r="J20" s="48" t="s">
        <v>296</v>
      </c>
      <c r="K20" s="48" t="s">
        <v>296</v>
      </c>
      <c r="L20" s="48" t="s">
        <v>296</v>
      </c>
      <c r="M20" s="48" t="s">
        <v>296</v>
      </c>
      <c r="N20" s="147">
        <v>0</v>
      </c>
      <c r="O20" s="148">
        <v>0</v>
      </c>
      <c r="P20" s="147">
        <v>39264</v>
      </c>
      <c r="Q20" s="148">
        <v>0</v>
      </c>
      <c r="R20" s="64">
        <v>380433</v>
      </c>
      <c r="S20" s="65">
        <v>0</v>
      </c>
      <c r="T20" s="64">
        <v>380433</v>
      </c>
      <c r="U20" s="65">
        <v>17527</v>
      </c>
      <c r="V20" s="64">
        <v>20000</v>
      </c>
      <c r="W20" s="65">
        <v>0</v>
      </c>
      <c r="X20" s="64">
        <v>20000</v>
      </c>
      <c r="Y20" s="65">
        <v>0</v>
      </c>
      <c r="Z20" s="61">
        <f t="shared" si="0"/>
        <v>840130</v>
      </c>
      <c r="AA20" s="67">
        <v>17527</v>
      </c>
    </row>
    <row r="21" spans="2:27">
      <c r="B21" s="269"/>
      <c r="C21" s="141" t="s">
        <v>418</v>
      </c>
      <c r="D21" s="142"/>
      <c r="E21" s="142"/>
      <c r="F21" s="143">
        <v>42736</v>
      </c>
      <c r="G21" s="48"/>
      <c r="H21" s="48"/>
      <c r="I21" s="48"/>
      <c r="J21" s="48" t="s">
        <v>296</v>
      </c>
      <c r="K21" s="48" t="s">
        <v>296</v>
      </c>
      <c r="L21" s="48" t="s">
        <v>296</v>
      </c>
      <c r="M21" s="48" t="s">
        <v>296</v>
      </c>
      <c r="N21" s="147">
        <v>0</v>
      </c>
      <c r="O21" s="148">
        <v>0</v>
      </c>
      <c r="P21" s="147">
        <v>0</v>
      </c>
      <c r="Q21" s="148">
        <v>0</v>
      </c>
      <c r="R21" s="64">
        <v>10000</v>
      </c>
      <c r="S21" s="65">
        <v>0</v>
      </c>
      <c r="T21" s="64">
        <v>10000</v>
      </c>
      <c r="U21" s="65">
        <v>0</v>
      </c>
      <c r="V21" s="64">
        <v>7500</v>
      </c>
      <c r="W21" s="65">
        <v>0</v>
      </c>
      <c r="X21" s="64">
        <v>7500</v>
      </c>
      <c r="Y21" s="65">
        <v>0</v>
      </c>
      <c r="Z21" s="61">
        <f t="shared" si="0"/>
        <v>35000</v>
      </c>
      <c r="AA21" s="67">
        <v>0</v>
      </c>
    </row>
    <row r="22" spans="2:27" ht="27.6">
      <c r="B22" s="269"/>
      <c r="C22" s="141" t="s">
        <v>450</v>
      </c>
      <c r="D22" s="142"/>
      <c r="E22" s="142"/>
      <c r="F22" s="143">
        <v>42278</v>
      </c>
      <c r="G22" s="48"/>
      <c r="H22" s="48"/>
      <c r="I22" s="48" t="s">
        <v>296</v>
      </c>
      <c r="J22" s="48" t="s">
        <v>296</v>
      </c>
      <c r="K22" s="48" t="s">
        <v>296</v>
      </c>
      <c r="L22" s="48" t="s">
        <v>296</v>
      </c>
      <c r="M22" s="48" t="s">
        <v>296</v>
      </c>
      <c r="N22" s="147">
        <v>0</v>
      </c>
      <c r="O22" s="148">
        <v>0</v>
      </c>
      <c r="P22" s="147">
        <v>0</v>
      </c>
      <c r="Q22" s="148">
        <v>0</v>
      </c>
      <c r="R22" s="64">
        <v>1000</v>
      </c>
      <c r="S22" s="65">
        <v>0</v>
      </c>
      <c r="T22" s="64">
        <v>1000</v>
      </c>
      <c r="U22" s="65">
        <v>0</v>
      </c>
      <c r="V22" s="64">
        <v>1000</v>
      </c>
      <c r="W22" s="65">
        <v>0</v>
      </c>
      <c r="X22" s="64">
        <v>1000</v>
      </c>
      <c r="Y22" s="65">
        <v>0</v>
      </c>
      <c r="Z22" s="61">
        <f t="shared" si="0"/>
        <v>4000</v>
      </c>
      <c r="AA22" s="67">
        <v>0</v>
      </c>
    </row>
    <row r="23" spans="2:27" ht="27.6">
      <c r="B23" s="269"/>
      <c r="C23" s="141" t="s">
        <v>419</v>
      </c>
      <c r="D23" s="142"/>
      <c r="E23" s="142"/>
      <c r="F23" s="143">
        <v>42278</v>
      </c>
      <c r="G23" s="48"/>
      <c r="H23" s="48"/>
      <c r="I23" s="48"/>
      <c r="J23" s="48" t="s">
        <v>296</v>
      </c>
      <c r="K23" s="48" t="s">
        <v>296</v>
      </c>
      <c r="L23" s="48" t="s">
        <v>296</v>
      </c>
      <c r="M23" s="48" t="s">
        <v>296</v>
      </c>
      <c r="N23" s="147">
        <v>0</v>
      </c>
      <c r="O23" s="148">
        <v>0</v>
      </c>
      <c r="P23" s="147">
        <v>0</v>
      </c>
      <c r="Q23" s="148">
        <v>0</v>
      </c>
      <c r="R23" s="64">
        <v>1000</v>
      </c>
      <c r="S23" s="65">
        <v>0</v>
      </c>
      <c r="T23" s="64">
        <v>1000</v>
      </c>
      <c r="U23" s="65">
        <v>0</v>
      </c>
      <c r="V23" s="64">
        <v>1000</v>
      </c>
      <c r="W23" s="65">
        <v>0</v>
      </c>
      <c r="X23" s="64">
        <v>1000</v>
      </c>
      <c r="Y23" s="65">
        <v>0</v>
      </c>
      <c r="Z23" s="61">
        <f t="shared" si="0"/>
        <v>4000</v>
      </c>
      <c r="AA23" s="67">
        <v>0</v>
      </c>
    </row>
    <row r="24" spans="2:27">
      <c r="B24" s="269"/>
      <c r="C24" s="141" t="s">
        <v>448</v>
      </c>
      <c r="D24" s="142"/>
      <c r="E24" s="142"/>
      <c r="F24" s="143">
        <v>42278</v>
      </c>
      <c r="G24" s="48" t="s">
        <v>296</v>
      </c>
      <c r="H24" s="48"/>
      <c r="I24" s="48"/>
      <c r="J24" s="48"/>
      <c r="K24" s="48"/>
      <c r="L24" s="48"/>
      <c r="M24" s="48"/>
      <c r="N24" s="147">
        <v>113392</v>
      </c>
      <c r="O24" s="148">
        <v>535</v>
      </c>
      <c r="P24" s="147">
        <v>280162</v>
      </c>
      <c r="Q24" s="148">
        <v>1156</v>
      </c>
      <c r="R24" s="64">
        <v>209886</v>
      </c>
      <c r="S24" s="65">
        <v>828</v>
      </c>
      <c r="T24" s="64">
        <v>183653</v>
      </c>
      <c r="U24" s="65">
        <v>704</v>
      </c>
      <c r="V24" s="64">
        <v>160918</v>
      </c>
      <c r="W24" s="65">
        <v>596</v>
      </c>
      <c r="X24" s="64">
        <v>139932</v>
      </c>
      <c r="Y24" s="65">
        <v>497</v>
      </c>
      <c r="Z24" s="61">
        <f t="shared" si="0"/>
        <v>1087943</v>
      </c>
      <c r="AA24" s="67">
        <v>4311</v>
      </c>
    </row>
    <row r="25" spans="2:27">
      <c r="B25" s="269"/>
      <c r="C25" s="141" t="s">
        <v>295</v>
      </c>
      <c r="D25" s="142"/>
      <c r="E25" s="142"/>
      <c r="F25" s="143">
        <v>42278</v>
      </c>
      <c r="G25" s="48"/>
      <c r="H25" s="48" t="s">
        <v>296</v>
      </c>
      <c r="I25" s="48"/>
      <c r="J25" s="48"/>
      <c r="K25" s="48"/>
      <c r="L25" s="48"/>
      <c r="M25" s="48"/>
      <c r="N25" s="147">
        <v>0</v>
      </c>
      <c r="O25" s="148">
        <v>0</v>
      </c>
      <c r="P25" s="147">
        <v>144565</v>
      </c>
      <c r="Q25" s="148">
        <v>30</v>
      </c>
      <c r="R25" s="64">
        <v>44597</v>
      </c>
      <c r="S25" s="65">
        <v>3</v>
      </c>
      <c r="T25" s="64">
        <v>40000</v>
      </c>
      <c r="U25" s="65">
        <v>0</v>
      </c>
      <c r="V25" s="64">
        <v>40000</v>
      </c>
      <c r="W25" s="65">
        <v>0</v>
      </c>
      <c r="X25" s="64">
        <v>40000</v>
      </c>
      <c r="Y25" s="65">
        <v>0</v>
      </c>
      <c r="Z25" s="61">
        <f t="shared" si="0"/>
        <v>309162</v>
      </c>
      <c r="AA25" s="67">
        <v>33</v>
      </c>
    </row>
    <row r="26" spans="2:27">
      <c r="B26" s="269"/>
      <c r="C26" s="141" t="s">
        <v>449</v>
      </c>
      <c r="D26" s="142"/>
      <c r="E26" s="142"/>
      <c r="F26" s="143">
        <v>42278</v>
      </c>
      <c r="G26" s="48" t="s">
        <v>296</v>
      </c>
      <c r="H26" s="48"/>
      <c r="I26" s="48"/>
      <c r="J26" s="48"/>
      <c r="K26" s="48"/>
      <c r="L26" s="48"/>
      <c r="M26" s="48"/>
      <c r="N26" s="147">
        <v>0</v>
      </c>
      <c r="O26" s="148">
        <v>0</v>
      </c>
      <c r="P26" s="147">
        <v>40250</v>
      </c>
      <c r="Q26" s="148">
        <v>34</v>
      </c>
      <c r="R26" s="64">
        <v>22500</v>
      </c>
      <c r="S26" s="65">
        <v>28</v>
      </c>
      <c r="T26" s="64">
        <v>22500</v>
      </c>
      <c r="U26" s="65">
        <v>28</v>
      </c>
      <c r="V26" s="64">
        <v>22500</v>
      </c>
      <c r="W26" s="65">
        <v>28</v>
      </c>
      <c r="X26" s="64">
        <v>22500</v>
      </c>
      <c r="Y26" s="65">
        <v>28</v>
      </c>
      <c r="Z26" s="61">
        <f t="shared" si="0"/>
        <v>130250</v>
      </c>
      <c r="AA26" s="67">
        <v>147</v>
      </c>
    </row>
    <row r="27" spans="2:27" ht="27.6">
      <c r="B27" s="269"/>
      <c r="C27" s="141" t="s">
        <v>429</v>
      </c>
      <c r="D27" s="142"/>
      <c r="E27" s="142"/>
      <c r="F27" s="143">
        <v>42278</v>
      </c>
      <c r="G27" s="48" t="s">
        <v>296</v>
      </c>
      <c r="H27" s="48"/>
      <c r="I27" s="48"/>
      <c r="J27" s="48"/>
      <c r="K27" s="48"/>
      <c r="L27" s="48"/>
      <c r="M27" s="48"/>
      <c r="N27" s="147">
        <v>59560</v>
      </c>
      <c r="O27" s="148">
        <v>80</v>
      </c>
      <c r="P27" s="147">
        <v>343661</v>
      </c>
      <c r="Q27" s="148">
        <v>474</v>
      </c>
      <c r="R27" s="64">
        <v>192635</v>
      </c>
      <c r="S27" s="65">
        <v>311</v>
      </c>
      <c r="T27" s="64">
        <v>176105</v>
      </c>
      <c r="U27" s="65">
        <v>284</v>
      </c>
      <c r="V27" s="64">
        <v>147251</v>
      </c>
      <c r="W27" s="65">
        <v>232</v>
      </c>
      <c r="X27" s="64">
        <v>131660</v>
      </c>
      <c r="Y27" s="65">
        <v>206</v>
      </c>
      <c r="Z27" s="61">
        <f t="shared" si="0"/>
        <v>1050872</v>
      </c>
      <c r="AA27" s="67">
        <v>1587</v>
      </c>
    </row>
    <row r="28" spans="2:27">
      <c r="B28" s="269"/>
      <c r="C28" s="140" t="s">
        <v>524</v>
      </c>
      <c r="D28" s="140"/>
      <c r="E28" s="142"/>
      <c r="F28" s="143">
        <v>42856</v>
      </c>
      <c r="G28" s="48"/>
      <c r="H28" s="48"/>
      <c r="I28" s="48" t="s">
        <v>296</v>
      </c>
      <c r="J28" s="48"/>
      <c r="K28" s="48"/>
      <c r="L28" s="48"/>
      <c r="M28" s="48"/>
      <c r="N28" s="147">
        <v>0</v>
      </c>
      <c r="O28" s="148">
        <v>0</v>
      </c>
      <c r="P28" s="147">
        <v>0</v>
      </c>
      <c r="Q28" s="148">
        <v>0</v>
      </c>
      <c r="R28" s="64">
        <v>5000</v>
      </c>
      <c r="S28" s="65">
        <v>0</v>
      </c>
      <c r="T28" s="64">
        <v>100160</v>
      </c>
      <c r="U28" s="65">
        <v>283</v>
      </c>
      <c r="V28" s="64">
        <v>60080</v>
      </c>
      <c r="W28" s="65">
        <v>142</v>
      </c>
      <c r="X28" s="64">
        <v>40040</v>
      </c>
      <c r="Y28" s="65">
        <v>71</v>
      </c>
      <c r="Z28" s="61">
        <f t="shared" si="0"/>
        <v>205280</v>
      </c>
      <c r="AA28" s="67">
        <v>462</v>
      </c>
    </row>
    <row r="29" spans="2:27" ht="27.6">
      <c r="B29" s="269"/>
      <c r="C29" s="141"/>
      <c r="D29" s="146" t="s">
        <v>525</v>
      </c>
      <c r="E29" s="142"/>
      <c r="F29" s="143">
        <v>42856</v>
      </c>
      <c r="G29" s="48" t="s">
        <v>296</v>
      </c>
      <c r="H29" s="48"/>
      <c r="I29" s="48"/>
      <c r="J29" s="48"/>
      <c r="K29" s="48"/>
      <c r="L29" s="48"/>
      <c r="M29" s="48"/>
      <c r="N29" s="147">
        <v>0</v>
      </c>
      <c r="O29" s="148">
        <v>0</v>
      </c>
      <c r="P29" s="147">
        <v>0</v>
      </c>
      <c r="Q29" s="148">
        <v>0</v>
      </c>
      <c r="R29" s="64">
        <v>18682</v>
      </c>
      <c r="S29" s="65">
        <v>165</v>
      </c>
      <c r="T29" s="64">
        <v>15610</v>
      </c>
      <c r="U29" s="65">
        <v>103</v>
      </c>
      <c r="V29" s="64">
        <v>14586</v>
      </c>
      <c r="W29" s="65">
        <v>82</v>
      </c>
      <c r="X29" s="64">
        <v>13572</v>
      </c>
      <c r="Y29" s="65">
        <v>62</v>
      </c>
      <c r="Z29" s="61">
        <f t="shared" si="0"/>
        <v>62450</v>
      </c>
      <c r="AA29" s="67">
        <v>413</v>
      </c>
    </row>
    <row r="30" spans="2:27">
      <c r="B30" s="269"/>
      <c r="C30" s="141"/>
      <c r="D30" s="142"/>
      <c r="E30" s="142"/>
      <c r="F30" s="143"/>
      <c r="G30" s="48"/>
      <c r="H30" s="48"/>
      <c r="I30" s="48"/>
      <c r="J30" s="48"/>
      <c r="K30" s="48"/>
      <c r="L30" s="48"/>
      <c r="M30" s="48"/>
      <c r="N30" s="147"/>
      <c r="O30" s="148"/>
      <c r="P30" s="147"/>
      <c r="Q30" s="148"/>
      <c r="R30" s="64"/>
      <c r="S30" s="65"/>
      <c r="T30" s="64"/>
      <c r="U30" s="65"/>
      <c r="V30" s="64"/>
      <c r="W30" s="65"/>
      <c r="X30" s="64"/>
      <c r="Y30" s="65"/>
      <c r="Z30" s="61" t="str">
        <f t="shared" si="0"/>
        <v/>
      </c>
      <c r="AA30" s="67">
        <v>0</v>
      </c>
    </row>
    <row r="31" spans="2:27">
      <c r="B31" s="269"/>
      <c r="C31" s="141"/>
      <c r="D31" s="142" t="s">
        <v>422</v>
      </c>
      <c r="E31" s="142"/>
      <c r="F31" s="143">
        <v>42278</v>
      </c>
      <c r="G31" s="48" t="s">
        <v>296</v>
      </c>
      <c r="H31" s="48" t="s">
        <v>296</v>
      </c>
      <c r="I31" s="48" t="s">
        <v>296</v>
      </c>
      <c r="J31" s="48" t="s">
        <v>296</v>
      </c>
      <c r="K31" s="48" t="s">
        <v>296</v>
      </c>
      <c r="L31" s="48" t="s">
        <v>296</v>
      </c>
      <c r="M31" s="48" t="s">
        <v>296</v>
      </c>
      <c r="N31" s="147">
        <v>0</v>
      </c>
      <c r="O31" s="148">
        <v>8572</v>
      </c>
      <c r="P31" s="147">
        <v>0</v>
      </c>
      <c r="Q31" s="148">
        <v>0</v>
      </c>
      <c r="R31" s="64">
        <v>1</v>
      </c>
      <c r="S31" s="65">
        <v>0</v>
      </c>
      <c r="T31" s="64">
        <v>1</v>
      </c>
      <c r="U31" s="65">
        <v>0</v>
      </c>
      <c r="V31" s="64">
        <v>1</v>
      </c>
      <c r="W31" s="65">
        <v>0</v>
      </c>
      <c r="X31" s="64">
        <v>1</v>
      </c>
      <c r="Y31" s="65">
        <v>0</v>
      </c>
      <c r="Z31" s="61">
        <f t="shared" si="0"/>
        <v>4</v>
      </c>
      <c r="AA31" s="67">
        <v>8572</v>
      </c>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198498</v>
      </c>
      <c r="O47" s="66">
        <f>SUM(O16:O46)</f>
        <v>9339</v>
      </c>
      <c r="P47" s="61">
        <f>SUM(P16:P46)</f>
        <v>2220496</v>
      </c>
      <c r="Q47" s="66">
        <f t="shared" ref="Q47:AA47" si="1">SUM(Q16:Q46)</f>
        <v>5670</v>
      </c>
      <c r="R47" s="61">
        <f>SUM(R16:R46)</f>
        <v>1942734</v>
      </c>
      <c r="S47" s="66">
        <f t="shared" si="1"/>
        <v>6520</v>
      </c>
      <c r="T47" s="61">
        <f t="shared" si="1"/>
        <v>1394462</v>
      </c>
      <c r="U47" s="66">
        <f t="shared" si="1"/>
        <v>20169</v>
      </c>
      <c r="V47" s="61">
        <f t="shared" si="1"/>
        <v>1085836</v>
      </c>
      <c r="W47" s="66">
        <f t="shared" si="1"/>
        <v>2675</v>
      </c>
      <c r="X47" s="61">
        <f t="shared" si="1"/>
        <v>1188205</v>
      </c>
      <c r="Y47" s="66">
        <f t="shared" si="1"/>
        <v>2642</v>
      </c>
      <c r="Z47" s="61">
        <f t="shared" si="1"/>
        <v>8030231</v>
      </c>
      <c r="AA47" s="66">
        <f t="shared" si="1"/>
        <v>46977</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44" t="s">
        <v>421</v>
      </c>
      <c r="D60" s="225"/>
      <c r="E60" s="226"/>
      <c r="F60" s="226"/>
      <c r="G60" s="226"/>
      <c r="H60" s="226"/>
      <c r="I60" s="226"/>
      <c r="J60" s="226"/>
      <c r="K60" s="226"/>
      <c r="L60" s="226"/>
      <c r="M60" s="227"/>
      <c r="N60" s="57"/>
      <c r="O60" s="145">
        <v>2175</v>
      </c>
      <c r="P60" s="57"/>
      <c r="Q60" s="57"/>
      <c r="R60" s="57"/>
      <c r="S60" s="57"/>
      <c r="T60" s="57"/>
      <c r="U60" s="57"/>
      <c r="V60" s="57"/>
      <c r="W60" s="57"/>
      <c r="X60" s="57"/>
      <c r="Y60" s="57"/>
      <c r="Z60" s="68"/>
      <c r="AA60" s="67">
        <v>2170</v>
      </c>
    </row>
    <row r="61" spans="2:27">
      <c r="B61" s="272"/>
      <c r="C61" s="144" t="s">
        <v>424</v>
      </c>
      <c r="D61" s="228"/>
      <c r="E61" s="229"/>
      <c r="F61" s="229"/>
      <c r="G61" s="229"/>
      <c r="H61" s="229"/>
      <c r="I61" s="229"/>
      <c r="J61" s="229"/>
      <c r="K61" s="229"/>
      <c r="L61" s="229"/>
      <c r="M61" s="230"/>
      <c r="N61" s="57"/>
      <c r="O61" s="145">
        <v>14</v>
      </c>
      <c r="P61" s="57"/>
      <c r="Q61" s="57"/>
      <c r="R61" s="57"/>
      <c r="S61" s="57"/>
      <c r="T61" s="57"/>
      <c r="U61" s="57"/>
      <c r="V61" s="57"/>
      <c r="W61" s="57"/>
      <c r="X61" s="57"/>
      <c r="Y61" s="57"/>
      <c r="Z61" s="68"/>
      <c r="AA61" s="67">
        <v>9</v>
      </c>
    </row>
    <row r="62" spans="2:27">
      <c r="B62" s="272"/>
      <c r="C62" s="144" t="s">
        <v>269</v>
      </c>
      <c r="D62" s="228"/>
      <c r="E62" s="229"/>
      <c r="F62" s="229"/>
      <c r="G62" s="229"/>
      <c r="H62" s="229"/>
      <c r="I62" s="229"/>
      <c r="J62" s="229"/>
      <c r="K62" s="229"/>
      <c r="L62" s="229"/>
      <c r="M62" s="230"/>
      <c r="N62" s="57"/>
      <c r="O62" s="145">
        <v>214</v>
      </c>
      <c r="P62" s="57"/>
      <c r="Q62" s="57"/>
      <c r="R62" s="57"/>
      <c r="S62" s="57"/>
      <c r="T62" s="57"/>
      <c r="U62" s="57"/>
      <c r="V62" s="57"/>
      <c r="W62" s="57"/>
      <c r="X62" s="57"/>
      <c r="Y62" s="57"/>
      <c r="Z62" s="68"/>
      <c r="AA62" s="67">
        <v>0</v>
      </c>
    </row>
    <row r="63" spans="2:27">
      <c r="B63" s="272"/>
      <c r="C63" s="144" t="s">
        <v>438</v>
      </c>
      <c r="D63" s="228"/>
      <c r="E63" s="229"/>
      <c r="F63" s="229"/>
      <c r="G63" s="229"/>
      <c r="H63" s="229"/>
      <c r="I63" s="229"/>
      <c r="J63" s="229"/>
      <c r="K63" s="229"/>
      <c r="L63" s="229"/>
      <c r="M63" s="230"/>
      <c r="N63" s="57"/>
      <c r="O63" s="145">
        <v>28</v>
      </c>
      <c r="P63" s="57"/>
      <c r="Q63" s="57"/>
      <c r="R63" s="57"/>
      <c r="S63" s="57"/>
      <c r="T63" s="57"/>
      <c r="U63" s="57"/>
      <c r="V63" s="57"/>
      <c r="W63" s="57"/>
      <c r="X63" s="57"/>
      <c r="Y63" s="57"/>
      <c r="Z63" s="68"/>
      <c r="AA63" s="67">
        <v>28</v>
      </c>
    </row>
    <row r="64" spans="2:27" ht="27.6">
      <c r="B64" s="272"/>
      <c r="C64" s="144" t="s">
        <v>262</v>
      </c>
      <c r="D64" s="228"/>
      <c r="E64" s="229"/>
      <c r="F64" s="229"/>
      <c r="G64" s="229"/>
      <c r="H64" s="229"/>
      <c r="I64" s="229"/>
      <c r="J64" s="229"/>
      <c r="K64" s="229"/>
      <c r="L64" s="229"/>
      <c r="M64" s="230"/>
      <c r="N64" s="57"/>
      <c r="O64" s="145">
        <v>402</v>
      </c>
      <c r="P64" s="57"/>
      <c r="Q64" s="57"/>
      <c r="R64" s="57"/>
      <c r="S64" s="57"/>
      <c r="T64" s="57"/>
      <c r="U64" s="57"/>
      <c r="V64" s="57"/>
      <c r="W64" s="57"/>
      <c r="X64" s="57"/>
      <c r="Y64" s="57"/>
      <c r="Z64" s="68"/>
      <c r="AA64" s="67">
        <v>393</v>
      </c>
    </row>
    <row r="65" spans="2:27" ht="27.6">
      <c r="B65" s="272"/>
      <c r="C65" s="144" t="s">
        <v>425</v>
      </c>
      <c r="D65" s="228"/>
      <c r="E65" s="229"/>
      <c r="F65" s="229"/>
      <c r="G65" s="229"/>
      <c r="H65" s="229"/>
      <c r="I65" s="229"/>
      <c r="J65" s="229"/>
      <c r="K65" s="229"/>
      <c r="L65" s="229"/>
      <c r="M65" s="230"/>
      <c r="N65" s="57"/>
      <c r="O65" s="145">
        <v>16</v>
      </c>
      <c r="P65" s="57"/>
      <c r="Q65" s="57"/>
      <c r="R65" s="57"/>
      <c r="S65" s="57"/>
      <c r="T65" s="57"/>
      <c r="U65" s="57"/>
      <c r="V65" s="57"/>
      <c r="W65" s="57"/>
      <c r="X65" s="57"/>
      <c r="Y65" s="57"/>
      <c r="Z65" s="68"/>
      <c r="AA65" s="67">
        <v>16</v>
      </c>
    </row>
    <row r="66" spans="2:27" ht="27.6">
      <c r="B66" s="272"/>
      <c r="C66" s="144" t="s">
        <v>420</v>
      </c>
      <c r="D66" s="228"/>
      <c r="E66" s="229"/>
      <c r="F66" s="229"/>
      <c r="G66" s="229"/>
      <c r="H66" s="229"/>
      <c r="I66" s="229"/>
      <c r="J66" s="229"/>
      <c r="K66" s="229"/>
      <c r="L66" s="229"/>
      <c r="M66" s="230"/>
      <c r="N66" s="57"/>
      <c r="O66" s="145">
        <v>315</v>
      </c>
      <c r="P66" s="57"/>
      <c r="Q66" s="57"/>
      <c r="R66" s="57"/>
      <c r="S66" s="57"/>
      <c r="T66" s="57"/>
      <c r="U66" s="57"/>
      <c r="V66" s="57"/>
      <c r="W66" s="57"/>
      <c r="X66" s="57"/>
      <c r="Y66" s="57"/>
      <c r="Z66" s="68"/>
      <c r="AA66" s="67">
        <v>315</v>
      </c>
    </row>
    <row r="67" spans="2:27">
      <c r="B67" s="272"/>
      <c r="C67" s="144" t="s">
        <v>112</v>
      </c>
      <c r="D67" s="228"/>
      <c r="E67" s="229"/>
      <c r="F67" s="229"/>
      <c r="G67" s="229"/>
      <c r="H67" s="229"/>
      <c r="I67" s="229"/>
      <c r="J67" s="229"/>
      <c r="K67" s="229"/>
      <c r="L67" s="229"/>
      <c r="M67" s="230"/>
      <c r="N67" s="57"/>
      <c r="O67" s="145">
        <v>9</v>
      </c>
      <c r="P67" s="57"/>
      <c r="Q67" s="57"/>
      <c r="R67" s="57"/>
      <c r="S67" s="57"/>
      <c r="T67" s="57"/>
      <c r="U67" s="57"/>
      <c r="V67" s="57"/>
      <c r="W67" s="57"/>
      <c r="X67" s="57"/>
      <c r="Y67" s="57"/>
      <c r="Z67" s="68"/>
      <c r="AA67" s="67">
        <v>0</v>
      </c>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3173</v>
      </c>
      <c r="P76" s="57"/>
      <c r="Q76" s="57"/>
      <c r="R76" s="57"/>
      <c r="S76" s="57"/>
      <c r="T76" s="57"/>
      <c r="U76" s="57"/>
      <c r="V76" s="57"/>
      <c r="W76" s="57"/>
      <c r="X76" s="57"/>
      <c r="Y76" s="57"/>
      <c r="Z76" s="21">
        <f>SUM(Z60:Z75)</f>
        <v>0</v>
      </c>
      <c r="AA76" s="66">
        <f>SUM(AA60:AA75)</f>
        <v>2931</v>
      </c>
    </row>
    <row r="77" spans="2:27" ht="22.95" customHeight="1">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198498</v>
      </c>
      <c r="O80" s="66">
        <f>O78+O76+O47+O58</f>
        <v>12512</v>
      </c>
      <c r="P80" s="61">
        <f>P78+P58+P47</f>
        <v>2220496</v>
      </c>
      <c r="Q80" s="66">
        <f>Q78+Q47+Q58</f>
        <v>5670</v>
      </c>
      <c r="R80" s="61">
        <f>R78+R58+R47</f>
        <v>1942734</v>
      </c>
      <c r="S80" s="66">
        <f>S78+S47+S58</f>
        <v>6520</v>
      </c>
      <c r="T80" s="61">
        <f>T78+T58+T47</f>
        <v>1394462</v>
      </c>
      <c r="U80" s="66">
        <f>U78+U47+U58</f>
        <v>20169</v>
      </c>
      <c r="V80" s="61">
        <f>V78+V58+V47</f>
        <v>1085836</v>
      </c>
      <c r="W80" s="66">
        <f>W78+W47+W58</f>
        <v>2675</v>
      </c>
      <c r="X80" s="61">
        <f>X78+X58+X47</f>
        <v>1188205</v>
      </c>
      <c r="Y80" s="66">
        <f>Y78+Y47+Y58</f>
        <v>2642</v>
      </c>
      <c r="Z80" s="61">
        <f>Z78+Z58+Z47</f>
        <v>8030231</v>
      </c>
      <c r="AA80" s="66">
        <f>AA78+AA76+AA47+AA58</f>
        <v>49908</v>
      </c>
    </row>
    <row r="82" spans="2:25" ht="23.4" customHeight="1">
      <c r="B82" s="258" t="s">
        <v>354</v>
      </c>
      <c r="C82" s="259"/>
      <c r="D82" s="259"/>
      <c r="E82" s="259"/>
      <c r="F82" s="259"/>
      <c r="G82" s="259"/>
      <c r="H82" s="259"/>
      <c r="I82" s="259"/>
      <c r="J82" s="259"/>
      <c r="K82" s="259"/>
      <c r="L82" s="259"/>
      <c r="M82" s="260"/>
      <c r="O82" s="69" t="str">
        <f>IF('C. CDM Plan Summary'!$E5=0,"",IF((O80-O78)/'C. CDM Plan Summary'!$E5&gt;0.083,"True","False"))</f>
        <v>True</v>
      </c>
      <c r="Q82" s="69" t="str">
        <f>IF('C. CDM Plan Summary'!$E5=0,"",IF((Q80-Q78)/'C. CDM Plan Summary'!$E5&gt;0.083,"True","False"))</f>
        <v>True</v>
      </c>
      <c r="S82" s="69" t="str">
        <f>IF('C. CDM Plan Summary'!$E5=0,"",IF((S80-S78)/'C. CDM Plan Summary'!$E5&gt;0.083,"True","False"))</f>
        <v>True</v>
      </c>
      <c r="U82" s="69" t="str">
        <f>IF('C. CDM Plan Summary'!$E5=0,"",IF((U80-U78)/'C. CDM Plan Summary'!$E5&gt;0.083,"True","False"))</f>
        <v>True</v>
      </c>
      <c r="W82" s="69" t="str">
        <f>IF('C. CDM Plan Summary'!$E5=0,"",IF((W80-W78)/'C. CDM Plan Summary'!$E5&gt;0.083,"True","False"))</f>
        <v>True</v>
      </c>
      <c r="Y82" s="69" t="str">
        <f>IF('C. CDM Plan Summary'!$E5=0,"",IF((Y80-Y78)/'C. CDM Plan Summary'!$E5&gt;0.083,"True","False"))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49 C16:C27 C29:C46">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0" zoomScale="60" zoomScaleNormal="60" workbookViewId="0">
      <selection activeCell="Z16" sqref="Z16"/>
    </sheetView>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19.10937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441</v>
      </c>
      <c r="C9" s="77" t="str">
        <f>IF('A. General Information'!D13="","",'A. General Information'!D13)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Summary'!$F5=0,"",IF((O80-O78)/'C. CDM Plan Summary'!$F5&gt;0.083,"True","False"))</f>
        <v/>
      </c>
      <c r="Q82" s="69" t="str">
        <f>IF('C. CDM Plan Summary'!$F5=0,"",IF((Q80-Q78)/'C. CDM Plan Summary'!$F5&gt;0.083,"True","False"))</f>
        <v/>
      </c>
      <c r="S82" s="69" t="str">
        <f>IF('C. CDM Plan Summary'!$F5=0,"",IF((S80-S78)/'C. CDM Plan Summary'!$F5&gt;0.083,"True","False"))</f>
        <v/>
      </c>
      <c r="U82" s="69" t="str">
        <f>IF('C. CDM Plan Summary'!$F5=0,"",IF((U80-U78)/'C. CDM Plan Summary'!$F5&gt;0.083,"True","False"))</f>
        <v/>
      </c>
      <c r="W82" s="69" t="str">
        <f>IF('C. CDM Plan Summary'!$F5=0,"",IF((W80-W78)/'C. CDM Plan Summary'!$F5&gt;0.083,"True","False"))</f>
        <v/>
      </c>
      <c r="Y82" s="69" t="str">
        <f>IF('C. CDM Plan Summary'!$F5=0,"",IF((Y80-Y78)/'C. CDM Plan Summary'!$F5&gt;0.083,"True","False"))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20.10937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442</v>
      </c>
      <c r="C9" s="77" t="str">
        <f>IF('A. General Information'!E13="","",'A. General Information'!E13)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Summary'!$G5=0,"",IF((O80-O78)/'C. CDM Plan Summary'!$G5&gt;0.083,"True","False"))</f>
        <v/>
      </c>
      <c r="Q82" s="69" t="str">
        <f>IF('C. CDM Plan Summary'!$G5=0,"",IF((Q80-Q78)/'C. CDM Plan Summary'!$G5&gt;0.083,"True","False"))</f>
        <v/>
      </c>
      <c r="S82" s="69" t="str">
        <f>IF('C. CDM Plan Summary'!$G5=0,"",IF((S80-S78)/'C. CDM Plan Summary'!$G5&gt;0.083,"True","False"))</f>
        <v/>
      </c>
      <c r="U82" s="69" t="str">
        <f>IF('C. CDM Plan Summary'!$G5=0,"",IF((U80-U78)/'C. CDM Plan Summary'!$G5&gt;0.083,"True","False"))</f>
        <v/>
      </c>
      <c r="W82" s="69" t="str">
        <f>IF('C. CDM Plan Summary'!$G5=0,"",IF((W80-W78)/'C. CDM Plan Summary'!$G5&gt;0.083,"True","False"))</f>
        <v/>
      </c>
      <c r="Y82" s="69" t="str">
        <f>IF('C. CDM Plan Summary'!$G5=0,"",IF((Y80-Y78)/'C. CDM Plan Summary'!$G5&gt;0.083,"True","False"))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21.332031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440</v>
      </c>
      <c r="C9" s="77" t="str">
        <f>IF('A. General Information'!F13="","",'A. General Information'!F13)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Summary'!$H5=0,"",IF((O80-O78)/'C. CDM Plan Summary'!$H5&gt;0.083,"True","False"))</f>
        <v/>
      </c>
      <c r="Q82" s="69" t="str">
        <f>IF('C. CDM Plan Summary'!$H5=0,"",IF((Q80-Q78)/'C. CDM Plan Summary'!$H5&gt;0.083,"True","False"))</f>
        <v/>
      </c>
      <c r="S82" s="69" t="str">
        <f>IF('C. CDM Plan Summary'!$H5=0,"",IF((S80-S78)/'C. CDM Plan Summary'!$H5&gt;0.083,"True","False"))</f>
        <v/>
      </c>
      <c r="U82" s="69" t="str">
        <f>IF('C. CDM Plan Summary'!$H5=0,"",IF((U80-U78)/'C. CDM Plan Summary'!$H5&gt;0.083,"True","False"))</f>
        <v/>
      </c>
      <c r="W82" s="69" t="str">
        <f>IF('C. CDM Plan Summary'!$H5=0,"",IF((W80-W78)/'C. CDM Plan Summary'!$H5&gt;0.083,"True","False"))</f>
        <v/>
      </c>
      <c r="Y82" s="69" t="str">
        <f>IF('C. CDM Plan Summary'!$H5=0,"",IF((Y80-Y78)/'C. CDM Plan Summary'!$H5&gt;0.083,"True","False"))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5" width="15.6640625" style="3" customWidth="1"/>
    <col min="26" max="26" width="20.332031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443</v>
      </c>
      <c r="C9" s="77" t="str">
        <f>IF('A. General Information'!G13="","",'A. General Information'!G13)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Summary'!$I5=0,"",IF((O80-O78)/'C. CDM Plan Summary'!$I5&gt;0.083,"True","False"))</f>
        <v/>
      </c>
      <c r="Q82" s="69" t="str">
        <f>IF('C. CDM Plan Summary'!$I5=0,"",IF((Q80-Q78)/'C. CDM Plan Summary'!$I5&gt;0.083,"True","False"))</f>
        <v/>
      </c>
      <c r="S82" s="69" t="str">
        <f>IF('C. CDM Plan Summary'!$I5=0,"",IF((S80-S78)/'C. CDM Plan Summary'!$I5&gt;0.083,"True","False"))</f>
        <v/>
      </c>
      <c r="U82" s="69" t="str">
        <f>IF('C. CDM Plan Summary'!$I5=0,"",IF((U80-U78)/'C. CDM Plan Summary'!$I5&gt;0.083,"True","False"))</f>
        <v/>
      </c>
      <c r="W82" s="69" t="str">
        <f>IF('C. CDM Plan Summary'!$I5=0,"",IF((W80-W78)/'C. CDM Plan Summary'!$I5&gt;0.083,"True","False"))</f>
        <v/>
      </c>
      <c r="Y82" s="69" t="str">
        <f>IF('C. CDM Plan Summary'!$I5=0,"",IF((Y80-Y78)/'C. CDM Plan Summary'!$I5&gt;0.083,"True","False"))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09375" defaultRowHeight="14.4"/>
  <cols>
    <col min="1" max="1" width="4.6640625" style="3" customWidth="1"/>
    <col min="2" max="2" width="21.88671875" style="3" customWidth="1"/>
    <col min="3" max="5" width="26.6640625" style="3" customWidth="1"/>
    <col min="6" max="6" width="23.33203125" style="3" customWidth="1"/>
    <col min="7" max="13" width="6.6640625" style="3" customWidth="1"/>
    <col min="14" max="14" width="16.33203125" style="3" customWidth="1"/>
    <col min="15" max="26" width="15.6640625" style="3" customWidth="1"/>
    <col min="27" max="27" width="19.33203125" style="3" customWidth="1"/>
    <col min="28" max="16384" width="9.109375" style="3"/>
  </cols>
  <sheetData>
    <row r="1" spans="1:27" ht="23.4">
      <c r="A1" s="4" t="s">
        <v>391</v>
      </c>
      <c r="B1" s="4" t="s">
        <v>385</v>
      </c>
    </row>
    <row r="2" spans="1:27" ht="17.399999999999999" customHeight="1">
      <c r="A2" s="100"/>
      <c r="B2" s="214"/>
      <c r="C2" s="214"/>
      <c r="D2" s="214"/>
      <c r="E2" s="21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15" t="s">
        <v>305</v>
      </c>
      <c r="C3" s="216"/>
      <c r="D3" s="216"/>
      <c r="E3" s="216"/>
      <c r="F3" s="216"/>
      <c r="G3" s="216"/>
      <c r="H3" s="216"/>
      <c r="I3" s="216"/>
      <c r="J3" s="216"/>
      <c r="K3" s="216"/>
      <c r="L3" s="217"/>
      <c r="M3" s="100"/>
      <c r="N3" s="100"/>
      <c r="O3" s="100"/>
      <c r="P3" s="100"/>
      <c r="Q3" s="100"/>
      <c r="R3" s="100"/>
      <c r="S3" s="100"/>
      <c r="T3" s="100"/>
      <c r="U3" s="100"/>
      <c r="V3" s="100"/>
      <c r="W3" s="100"/>
      <c r="X3" s="100"/>
      <c r="Y3" s="100"/>
      <c r="Z3" s="100"/>
      <c r="AA3" s="100"/>
    </row>
    <row r="4" spans="1:27" ht="27.6" customHeight="1">
      <c r="A4" s="100"/>
      <c r="B4" s="104" t="s">
        <v>323</v>
      </c>
      <c r="C4" s="218" t="s">
        <v>384</v>
      </c>
      <c r="D4" s="219"/>
      <c r="E4" s="219"/>
      <c r="F4" s="219"/>
      <c r="G4" s="219"/>
      <c r="H4" s="219"/>
      <c r="I4" s="219"/>
      <c r="J4" s="219"/>
      <c r="K4" s="219"/>
      <c r="L4" s="220"/>
      <c r="M4" s="221"/>
      <c r="N4" s="222"/>
      <c r="O4" s="222"/>
      <c r="P4" s="222"/>
      <c r="Q4" s="222"/>
      <c r="R4" s="222"/>
      <c r="S4" s="222"/>
      <c r="T4" s="222"/>
      <c r="U4" s="222"/>
      <c r="V4" s="222"/>
      <c r="W4" s="100"/>
      <c r="X4" s="100"/>
      <c r="Y4" s="100"/>
      <c r="Z4" s="100"/>
      <c r="AA4" s="100"/>
    </row>
    <row r="5" spans="1:27" ht="43.95" customHeight="1">
      <c r="A5" s="100"/>
      <c r="B5" s="104" t="s">
        <v>324</v>
      </c>
      <c r="C5" s="219" t="s">
        <v>386</v>
      </c>
      <c r="D5" s="219"/>
      <c r="E5" s="219"/>
      <c r="F5" s="219"/>
      <c r="G5" s="219"/>
      <c r="H5" s="219"/>
      <c r="I5" s="219"/>
      <c r="J5" s="219"/>
      <c r="K5" s="219"/>
      <c r="L5" s="220"/>
      <c r="M5" s="221"/>
      <c r="N5" s="222"/>
      <c r="O5" s="222"/>
      <c r="P5" s="222"/>
      <c r="Q5" s="222"/>
      <c r="R5" s="222"/>
      <c r="S5" s="222"/>
      <c r="T5" s="222"/>
      <c r="U5" s="222"/>
      <c r="V5" s="222"/>
      <c r="W5" s="100"/>
      <c r="X5" s="100"/>
      <c r="Y5" s="100"/>
      <c r="Z5" s="100"/>
      <c r="AA5" s="100"/>
    </row>
    <row r="6" spans="1:27" ht="55.95" customHeight="1">
      <c r="A6" s="100"/>
      <c r="B6" s="105" t="s">
        <v>325</v>
      </c>
      <c r="C6" s="234" t="s">
        <v>387</v>
      </c>
      <c r="D6" s="235"/>
      <c r="E6" s="235"/>
      <c r="F6" s="235"/>
      <c r="G6" s="235"/>
      <c r="H6" s="235"/>
      <c r="I6" s="235"/>
      <c r="J6" s="235"/>
      <c r="K6" s="235"/>
      <c r="L6" s="236"/>
      <c r="M6" s="237"/>
      <c r="N6" s="238"/>
      <c r="O6" s="238"/>
      <c r="P6" s="238"/>
      <c r="Q6" s="238"/>
      <c r="R6" s="238"/>
      <c r="S6" s="238"/>
      <c r="T6" s="238"/>
      <c r="U6" s="238"/>
      <c r="V6" s="238"/>
      <c r="W6" s="100"/>
      <c r="X6" s="100"/>
      <c r="Y6" s="100"/>
      <c r="Z6" s="100"/>
      <c r="AA6" s="100"/>
    </row>
    <row r="7" spans="1:27" ht="41.4" customHeight="1">
      <c r="A7" s="100"/>
      <c r="B7" s="105" t="s">
        <v>337</v>
      </c>
      <c r="C7" s="239" t="s">
        <v>504</v>
      </c>
      <c r="D7" s="240"/>
      <c r="E7" s="240"/>
      <c r="F7" s="240"/>
      <c r="G7" s="240"/>
      <c r="H7" s="240"/>
      <c r="I7" s="240"/>
      <c r="J7" s="240"/>
      <c r="K7" s="240"/>
      <c r="L7" s="241"/>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c r="A9" s="100"/>
      <c r="B9" s="104" t="s">
        <v>444</v>
      </c>
      <c r="C9" s="77" t="str">
        <f>IF('A. General Information'!H13="","",'A. General Information'!H13)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2" customHeight="1">
      <c r="A11" s="100"/>
      <c r="B11" s="242" t="s">
        <v>306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34.200000000000003" customHeight="1">
      <c r="A12" s="100"/>
      <c r="B12" s="244" t="s">
        <v>10</v>
      </c>
      <c r="C12" s="247" t="s">
        <v>495</v>
      </c>
      <c r="D12" s="247" t="s">
        <v>496</v>
      </c>
      <c r="E12" s="247" t="s">
        <v>497</v>
      </c>
      <c r="F12" s="247" t="s">
        <v>451</v>
      </c>
      <c r="G12" s="244" t="s">
        <v>356</v>
      </c>
      <c r="H12" s="250"/>
      <c r="I12" s="250"/>
      <c r="J12" s="250"/>
      <c r="K12" s="250"/>
      <c r="L12" s="250"/>
      <c r="M12" s="251"/>
      <c r="N12" s="254" t="s">
        <v>388</v>
      </c>
      <c r="O12" s="255"/>
      <c r="P12" s="255"/>
      <c r="Q12" s="255"/>
      <c r="R12" s="255"/>
      <c r="S12" s="255"/>
      <c r="T12" s="255"/>
      <c r="U12" s="255"/>
      <c r="V12" s="255"/>
      <c r="W12" s="255"/>
      <c r="X12" s="255"/>
      <c r="Y12" s="255"/>
      <c r="Z12" s="255"/>
      <c r="AA12" s="255"/>
    </row>
    <row r="13" spans="1:27" ht="67.95" customHeight="1">
      <c r="A13" s="100"/>
      <c r="B13" s="245"/>
      <c r="C13" s="248"/>
      <c r="D13" s="248"/>
      <c r="E13" s="248"/>
      <c r="F13" s="248"/>
      <c r="G13" s="246"/>
      <c r="H13" s="252"/>
      <c r="I13" s="252"/>
      <c r="J13" s="252"/>
      <c r="K13" s="252"/>
      <c r="L13" s="252"/>
      <c r="M13" s="253"/>
      <c r="N13" s="210">
        <v>2015</v>
      </c>
      <c r="O13" s="211"/>
      <c r="P13" s="256">
        <v>2016</v>
      </c>
      <c r="Q13" s="256"/>
      <c r="R13" s="210">
        <v>2017</v>
      </c>
      <c r="S13" s="211"/>
      <c r="T13" s="210">
        <v>2018</v>
      </c>
      <c r="U13" s="211"/>
      <c r="V13" s="210">
        <v>2019</v>
      </c>
      <c r="W13" s="211"/>
      <c r="X13" s="210">
        <v>2020</v>
      </c>
      <c r="Y13" s="211"/>
      <c r="Z13" s="261" t="s">
        <v>19</v>
      </c>
      <c r="AA13" s="262"/>
    </row>
    <row r="14" spans="1:27" ht="42" customHeight="1">
      <c r="A14" s="100"/>
      <c r="B14" s="245"/>
      <c r="C14" s="248"/>
      <c r="D14" s="248"/>
      <c r="E14" s="248"/>
      <c r="F14" s="248"/>
      <c r="G14" s="277" t="s">
        <v>12</v>
      </c>
      <c r="H14" s="279" t="s">
        <v>13</v>
      </c>
      <c r="I14" s="277" t="s">
        <v>14</v>
      </c>
      <c r="J14" s="223" t="s">
        <v>353</v>
      </c>
      <c r="K14" s="223" t="s">
        <v>16</v>
      </c>
      <c r="L14" s="223" t="s">
        <v>351</v>
      </c>
      <c r="M14" s="223" t="s">
        <v>17</v>
      </c>
      <c r="N14" s="212"/>
      <c r="O14" s="213"/>
      <c r="P14" s="257"/>
      <c r="Q14" s="257"/>
      <c r="R14" s="212"/>
      <c r="S14" s="213"/>
      <c r="T14" s="212"/>
      <c r="U14" s="213"/>
      <c r="V14" s="212"/>
      <c r="W14" s="213"/>
      <c r="X14" s="212"/>
      <c r="Y14" s="213"/>
      <c r="Z14" s="263"/>
      <c r="AA14" s="264"/>
    </row>
    <row r="15" spans="1:27" ht="78" customHeight="1">
      <c r="A15" s="100"/>
      <c r="B15" s="246"/>
      <c r="C15" s="249"/>
      <c r="D15" s="249"/>
      <c r="E15" s="249"/>
      <c r="F15" s="249"/>
      <c r="G15" s="278"/>
      <c r="H15" s="280"/>
      <c r="I15" s="278"/>
      <c r="J15" s="224"/>
      <c r="K15" s="224"/>
      <c r="L15" s="224"/>
      <c r="M15" s="224"/>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 customHeight="1">
      <c r="B16" s="268" t="s">
        <v>300</v>
      </c>
      <c r="C16" s="16"/>
      <c r="D16" s="56"/>
      <c r="E16" s="56"/>
      <c r="F16" s="117"/>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 customHeight="1">
      <c r="B17" s="269"/>
      <c r="C17" s="16"/>
      <c r="D17" s="56" t="s">
        <v>355</v>
      </c>
      <c r="E17" s="56"/>
      <c r="F17" s="117"/>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9"/>
      <c r="C18" s="16"/>
      <c r="D18" s="56"/>
      <c r="E18" s="56"/>
      <c r="F18" s="117"/>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9"/>
      <c r="C19" s="16"/>
      <c r="D19" s="56"/>
      <c r="E19" s="56"/>
      <c r="F19" s="117"/>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9"/>
      <c r="C20" s="16"/>
      <c r="D20" s="56"/>
      <c r="E20" s="56"/>
      <c r="F20" s="117"/>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9"/>
      <c r="C21" s="16"/>
      <c r="D21" s="56"/>
      <c r="E21" s="56"/>
      <c r="F21" s="117"/>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9"/>
      <c r="C22" s="16"/>
      <c r="D22" s="56"/>
      <c r="E22" s="56"/>
      <c r="F22" s="117"/>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9"/>
      <c r="C23" s="16"/>
      <c r="D23" s="56"/>
      <c r="E23" s="56"/>
      <c r="F23" s="117"/>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9"/>
      <c r="C24" s="16"/>
      <c r="D24" s="56"/>
      <c r="E24" s="56"/>
      <c r="F24" s="117"/>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9"/>
      <c r="C25" s="16"/>
      <c r="D25" s="56"/>
      <c r="E25" s="56"/>
      <c r="F25" s="117"/>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9"/>
      <c r="C26" s="16"/>
      <c r="D26" s="56"/>
      <c r="E26" s="56"/>
      <c r="F26" s="117"/>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9"/>
      <c r="C27" s="16"/>
      <c r="D27" s="56"/>
      <c r="E27" s="56"/>
      <c r="F27" s="117"/>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9"/>
      <c r="C28" s="16"/>
      <c r="D28" s="56"/>
      <c r="E28" s="56"/>
      <c r="F28" s="117"/>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9"/>
      <c r="C29" s="16"/>
      <c r="D29" s="56"/>
      <c r="E29" s="56"/>
      <c r="F29" s="117"/>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9"/>
      <c r="C30" s="16"/>
      <c r="D30" s="56"/>
      <c r="E30" s="56"/>
      <c r="F30" s="117"/>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9"/>
      <c r="C31" s="16"/>
      <c r="D31" s="56"/>
      <c r="E31" s="56"/>
      <c r="F31" s="117"/>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9"/>
      <c r="C32" s="16"/>
      <c r="D32" s="56"/>
      <c r="E32" s="56"/>
      <c r="F32" s="117"/>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9"/>
      <c r="C33" s="16"/>
      <c r="D33" s="56"/>
      <c r="E33" s="56"/>
      <c r="F33" s="117"/>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9"/>
      <c r="C34" s="16"/>
      <c r="D34" s="56"/>
      <c r="E34" s="56"/>
      <c r="F34" s="117"/>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9"/>
      <c r="C35" s="16"/>
      <c r="D35" s="56"/>
      <c r="E35" s="56"/>
      <c r="F35" s="117"/>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9"/>
      <c r="C36" s="16"/>
      <c r="D36" s="56"/>
      <c r="E36" s="56"/>
      <c r="F36" s="117"/>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9"/>
      <c r="C37" s="16"/>
      <c r="D37" s="56"/>
      <c r="E37" s="56"/>
      <c r="F37" s="117"/>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9"/>
      <c r="C38" s="16"/>
      <c r="D38" s="56"/>
      <c r="E38" s="56"/>
      <c r="F38" s="117"/>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9"/>
      <c r="C39" s="16"/>
      <c r="D39" s="56"/>
      <c r="E39" s="56"/>
      <c r="F39" s="117"/>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9"/>
      <c r="C40" s="16"/>
      <c r="D40" s="56"/>
      <c r="E40" s="56"/>
      <c r="F40" s="117"/>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9"/>
      <c r="C41" s="16"/>
      <c r="D41" s="56"/>
      <c r="E41" s="56"/>
      <c r="F41" s="117"/>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9"/>
      <c r="C42" s="16"/>
      <c r="D42" s="56"/>
      <c r="E42" s="56"/>
      <c r="F42" s="117"/>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9"/>
      <c r="C43" s="16"/>
      <c r="D43" s="56"/>
      <c r="E43" s="56"/>
      <c r="F43" s="117"/>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9"/>
      <c r="C44" s="16"/>
      <c r="D44" s="56"/>
      <c r="E44" s="56"/>
      <c r="F44" s="117"/>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9"/>
      <c r="C45" s="16"/>
      <c r="D45" s="56"/>
      <c r="E45" s="56"/>
      <c r="F45" s="117"/>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70"/>
      <c r="C46" s="16"/>
      <c r="D46" s="56"/>
      <c r="E46" s="56"/>
      <c r="F46" s="117"/>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5" customHeight="1">
      <c r="B47" s="111"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8" t="s">
        <v>301</v>
      </c>
      <c r="C49" s="16"/>
      <c r="D49" s="56"/>
      <c r="E49" s="56"/>
      <c r="F49" s="117"/>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9"/>
      <c r="C50" s="16"/>
      <c r="D50" s="56"/>
      <c r="E50" s="56"/>
      <c r="F50" s="117"/>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9"/>
      <c r="C51" s="16"/>
      <c r="D51" s="56"/>
      <c r="E51" s="56"/>
      <c r="F51" s="117"/>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9"/>
      <c r="C52" s="16"/>
      <c r="D52" s="56"/>
      <c r="E52" s="56"/>
      <c r="F52" s="117"/>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9"/>
      <c r="C53" s="16"/>
      <c r="D53" s="56"/>
      <c r="E53" s="56"/>
      <c r="F53" s="117"/>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9"/>
      <c r="C54" s="16"/>
      <c r="D54" s="56"/>
      <c r="E54" s="56"/>
      <c r="F54" s="117"/>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9"/>
      <c r="C55" s="16"/>
      <c r="D55" s="56"/>
      <c r="E55" s="56"/>
      <c r="F55" s="117"/>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9"/>
      <c r="C56" s="16"/>
      <c r="D56" s="56"/>
      <c r="E56" s="56"/>
      <c r="F56" s="117"/>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70"/>
      <c r="C57" s="16"/>
      <c r="D57" s="56"/>
      <c r="E57" s="56"/>
      <c r="F57" s="117"/>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5" customHeight="1">
      <c r="B58" s="265" t="s">
        <v>309</v>
      </c>
      <c r="C58" s="266"/>
      <c r="D58" s="266"/>
      <c r="E58" s="266"/>
      <c r="F58" s="266"/>
      <c r="G58" s="266"/>
      <c r="H58" s="266"/>
      <c r="I58" s="266"/>
      <c r="J58" s="266"/>
      <c r="K58" s="266"/>
      <c r="L58" s="266"/>
      <c r="M58" s="267"/>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71" t="s">
        <v>400</v>
      </c>
      <c r="C60" s="16"/>
      <c r="D60" s="225"/>
      <c r="E60" s="226"/>
      <c r="F60" s="226"/>
      <c r="G60" s="226"/>
      <c r="H60" s="226"/>
      <c r="I60" s="226"/>
      <c r="J60" s="226"/>
      <c r="K60" s="226"/>
      <c r="L60" s="226"/>
      <c r="M60" s="227"/>
      <c r="N60" s="57"/>
      <c r="O60" s="65"/>
      <c r="P60" s="57"/>
      <c r="Q60" s="57"/>
      <c r="R60" s="57"/>
      <c r="S60" s="57"/>
      <c r="T60" s="57"/>
      <c r="U60" s="57"/>
      <c r="V60" s="57"/>
      <c r="W60" s="57"/>
      <c r="X60" s="57"/>
      <c r="Y60" s="57"/>
      <c r="Z60" s="68"/>
      <c r="AA60" s="67"/>
    </row>
    <row r="61" spans="2:27">
      <c r="B61" s="272"/>
      <c r="C61" s="16"/>
      <c r="D61" s="228"/>
      <c r="E61" s="229"/>
      <c r="F61" s="229"/>
      <c r="G61" s="229"/>
      <c r="H61" s="229"/>
      <c r="I61" s="229"/>
      <c r="J61" s="229"/>
      <c r="K61" s="229"/>
      <c r="L61" s="229"/>
      <c r="M61" s="230"/>
      <c r="N61" s="57"/>
      <c r="O61" s="65"/>
      <c r="P61" s="57"/>
      <c r="Q61" s="57"/>
      <c r="R61" s="57"/>
      <c r="S61" s="57"/>
      <c r="T61" s="57"/>
      <c r="U61" s="57"/>
      <c r="V61" s="57"/>
      <c r="W61" s="57"/>
      <c r="X61" s="57"/>
      <c r="Y61" s="57"/>
      <c r="Z61" s="68"/>
      <c r="AA61" s="67"/>
    </row>
    <row r="62" spans="2:27">
      <c r="B62" s="272"/>
      <c r="C62" s="16"/>
      <c r="D62" s="228"/>
      <c r="E62" s="229"/>
      <c r="F62" s="229"/>
      <c r="G62" s="229"/>
      <c r="H62" s="229"/>
      <c r="I62" s="229"/>
      <c r="J62" s="229"/>
      <c r="K62" s="229"/>
      <c r="L62" s="229"/>
      <c r="M62" s="230"/>
      <c r="N62" s="57"/>
      <c r="O62" s="65"/>
      <c r="P62" s="57"/>
      <c r="Q62" s="57"/>
      <c r="R62" s="57"/>
      <c r="S62" s="57"/>
      <c r="T62" s="57"/>
      <c r="U62" s="57"/>
      <c r="V62" s="57"/>
      <c r="W62" s="57"/>
      <c r="X62" s="57"/>
      <c r="Y62" s="57"/>
      <c r="Z62" s="68"/>
      <c r="AA62" s="67"/>
    </row>
    <row r="63" spans="2:27">
      <c r="B63" s="272"/>
      <c r="C63" s="16"/>
      <c r="D63" s="228"/>
      <c r="E63" s="229"/>
      <c r="F63" s="229"/>
      <c r="G63" s="229"/>
      <c r="H63" s="229"/>
      <c r="I63" s="229"/>
      <c r="J63" s="229"/>
      <c r="K63" s="229"/>
      <c r="L63" s="229"/>
      <c r="M63" s="230"/>
      <c r="N63" s="57"/>
      <c r="O63" s="65"/>
      <c r="P63" s="57"/>
      <c r="Q63" s="57"/>
      <c r="R63" s="57"/>
      <c r="S63" s="57"/>
      <c r="T63" s="57"/>
      <c r="U63" s="57"/>
      <c r="V63" s="57"/>
      <c r="W63" s="57"/>
      <c r="X63" s="57"/>
      <c r="Y63" s="57"/>
      <c r="Z63" s="68"/>
      <c r="AA63" s="67"/>
    </row>
    <row r="64" spans="2:27">
      <c r="B64" s="272"/>
      <c r="C64" s="16"/>
      <c r="D64" s="228"/>
      <c r="E64" s="229"/>
      <c r="F64" s="229"/>
      <c r="G64" s="229"/>
      <c r="H64" s="229"/>
      <c r="I64" s="229"/>
      <c r="J64" s="229"/>
      <c r="K64" s="229"/>
      <c r="L64" s="229"/>
      <c r="M64" s="230"/>
      <c r="N64" s="57"/>
      <c r="O64" s="65"/>
      <c r="P64" s="57"/>
      <c r="Q64" s="57"/>
      <c r="R64" s="57"/>
      <c r="S64" s="57"/>
      <c r="T64" s="57"/>
      <c r="U64" s="57"/>
      <c r="V64" s="57"/>
      <c r="W64" s="57"/>
      <c r="X64" s="57"/>
      <c r="Y64" s="57"/>
      <c r="Z64" s="68"/>
      <c r="AA64" s="67"/>
    </row>
    <row r="65" spans="2:27">
      <c r="B65" s="272"/>
      <c r="C65" s="16"/>
      <c r="D65" s="228"/>
      <c r="E65" s="229"/>
      <c r="F65" s="229"/>
      <c r="G65" s="229"/>
      <c r="H65" s="229"/>
      <c r="I65" s="229"/>
      <c r="J65" s="229"/>
      <c r="K65" s="229"/>
      <c r="L65" s="229"/>
      <c r="M65" s="230"/>
      <c r="N65" s="57"/>
      <c r="O65" s="65"/>
      <c r="P65" s="57"/>
      <c r="Q65" s="57"/>
      <c r="R65" s="57"/>
      <c r="S65" s="57"/>
      <c r="T65" s="57"/>
      <c r="U65" s="57"/>
      <c r="V65" s="57"/>
      <c r="W65" s="57"/>
      <c r="X65" s="57"/>
      <c r="Y65" s="57"/>
      <c r="Z65" s="68"/>
      <c r="AA65" s="67"/>
    </row>
    <row r="66" spans="2:27">
      <c r="B66" s="272"/>
      <c r="C66" s="16"/>
      <c r="D66" s="228"/>
      <c r="E66" s="229"/>
      <c r="F66" s="229"/>
      <c r="G66" s="229"/>
      <c r="H66" s="229"/>
      <c r="I66" s="229"/>
      <c r="J66" s="229"/>
      <c r="K66" s="229"/>
      <c r="L66" s="229"/>
      <c r="M66" s="230"/>
      <c r="N66" s="57"/>
      <c r="O66" s="65"/>
      <c r="P66" s="57"/>
      <c r="Q66" s="57"/>
      <c r="R66" s="57"/>
      <c r="S66" s="57"/>
      <c r="T66" s="57"/>
      <c r="U66" s="57"/>
      <c r="V66" s="57"/>
      <c r="W66" s="57"/>
      <c r="X66" s="57"/>
      <c r="Y66" s="57"/>
      <c r="Z66" s="68"/>
      <c r="AA66" s="67"/>
    </row>
    <row r="67" spans="2:27">
      <c r="B67" s="272"/>
      <c r="C67" s="16"/>
      <c r="D67" s="228"/>
      <c r="E67" s="229"/>
      <c r="F67" s="229"/>
      <c r="G67" s="229"/>
      <c r="H67" s="229"/>
      <c r="I67" s="229"/>
      <c r="J67" s="229"/>
      <c r="K67" s="229"/>
      <c r="L67" s="229"/>
      <c r="M67" s="230"/>
      <c r="N67" s="57"/>
      <c r="O67" s="65"/>
      <c r="P67" s="57"/>
      <c r="Q67" s="57"/>
      <c r="R67" s="57"/>
      <c r="S67" s="57"/>
      <c r="T67" s="57"/>
      <c r="U67" s="57"/>
      <c r="V67" s="57"/>
      <c r="W67" s="57"/>
      <c r="X67" s="57"/>
      <c r="Y67" s="57"/>
      <c r="Z67" s="68"/>
      <c r="AA67" s="67"/>
    </row>
    <row r="68" spans="2:27">
      <c r="B68" s="272"/>
      <c r="C68" s="16"/>
      <c r="D68" s="228"/>
      <c r="E68" s="229"/>
      <c r="F68" s="229"/>
      <c r="G68" s="229"/>
      <c r="H68" s="229"/>
      <c r="I68" s="229"/>
      <c r="J68" s="229"/>
      <c r="K68" s="229"/>
      <c r="L68" s="229"/>
      <c r="M68" s="230"/>
      <c r="N68" s="57"/>
      <c r="O68" s="65"/>
      <c r="P68" s="57"/>
      <c r="Q68" s="57"/>
      <c r="R68" s="57"/>
      <c r="S68" s="57"/>
      <c r="T68" s="57"/>
      <c r="U68" s="57"/>
      <c r="V68" s="57"/>
      <c r="W68" s="57"/>
      <c r="X68" s="57"/>
      <c r="Y68" s="57"/>
      <c r="Z68" s="68"/>
      <c r="AA68" s="67"/>
    </row>
    <row r="69" spans="2:27">
      <c r="B69" s="272"/>
      <c r="C69" s="16"/>
      <c r="D69" s="228"/>
      <c r="E69" s="229"/>
      <c r="F69" s="229"/>
      <c r="G69" s="229"/>
      <c r="H69" s="229"/>
      <c r="I69" s="229"/>
      <c r="J69" s="229"/>
      <c r="K69" s="229"/>
      <c r="L69" s="229"/>
      <c r="M69" s="230"/>
      <c r="N69" s="57"/>
      <c r="O69" s="65"/>
      <c r="P69" s="57"/>
      <c r="Q69" s="57"/>
      <c r="R69" s="57"/>
      <c r="S69" s="57"/>
      <c r="T69" s="57"/>
      <c r="U69" s="57"/>
      <c r="V69" s="57"/>
      <c r="W69" s="57"/>
      <c r="X69" s="57"/>
      <c r="Y69" s="57"/>
      <c r="Z69" s="68"/>
      <c r="AA69" s="67"/>
    </row>
    <row r="70" spans="2:27">
      <c r="B70" s="272"/>
      <c r="C70" s="16"/>
      <c r="D70" s="228"/>
      <c r="E70" s="229"/>
      <c r="F70" s="229"/>
      <c r="G70" s="229"/>
      <c r="H70" s="229"/>
      <c r="I70" s="229"/>
      <c r="J70" s="229"/>
      <c r="K70" s="229"/>
      <c r="L70" s="229"/>
      <c r="M70" s="230"/>
      <c r="N70" s="57"/>
      <c r="O70" s="65"/>
      <c r="P70" s="57"/>
      <c r="Q70" s="57"/>
      <c r="R70" s="57"/>
      <c r="S70" s="57"/>
      <c r="T70" s="57"/>
      <c r="U70" s="57"/>
      <c r="V70" s="57"/>
      <c r="W70" s="57"/>
      <c r="X70" s="57"/>
      <c r="Y70" s="57"/>
      <c r="Z70" s="68"/>
      <c r="AA70" s="67"/>
    </row>
    <row r="71" spans="2:27">
      <c r="B71" s="272"/>
      <c r="C71" s="16"/>
      <c r="D71" s="228"/>
      <c r="E71" s="229"/>
      <c r="F71" s="229"/>
      <c r="G71" s="229"/>
      <c r="H71" s="229"/>
      <c r="I71" s="229"/>
      <c r="J71" s="229"/>
      <c r="K71" s="229"/>
      <c r="L71" s="229"/>
      <c r="M71" s="230"/>
      <c r="N71" s="57"/>
      <c r="O71" s="65"/>
      <c r="P71" s="57"/>
      <c r="Q71" s="57"/>
      <c r="R71" s="57"/>
      <c r="S71" s="57"/>
      <c r="T71" s="57"/>
      <c r="U71" s="57"/>
      <c r="V71" s="57"/>
      <c r="W71" s="57"/>
      <c r="X71" s="57"/>
      <c r="Y71" s="57"/>
      <c r="Z71" s="68"/>
      <c r="AA71" s="67"/>
    </row>
    <row r="72" spans="2:27">
      <c r="B72" s="272"/>
      <c r="C72" s="16"/>
      <c r="D72" s="228"/>
      <c r="E72" s="229"/>
      <c r="F72" s="229"/>
      <c r="G72" s="229"/>
      <c r="H72" s="229"/>
      <c r="I72" s="229"/>
      <c r="J72" s="229"/>
      <c r="K72" s="229"/>
      <c r="L72" s="229"/>
      <c r="M72" s="230"/>
      <c r="N72" s="57"/>
      <c r="O72" s="65"/>
      <c r="P72" s="57"/>
      <c r="Q72" s="57"/>
      <c r="R72" s="57"/>
      <c r="S72" s="57"/>
      <c r="T72" s="57"/>
      <c r="U72" s="57"/>
      <c r="V72" s="57"/>
      <c r="W72" s="57"/>
      <c r="X72" s="57"/>
      <c r="Y72" s="57"/>
      <c r="Z72" s="68"/>
      <c r="AA72" s="67"/>
    </row>
    <row r="73" spans="2:27">
      <c r="B73" s="272"/>
      <c r="C73" s="16"/>
      <c r="D73" s="228"/>
      <c r="E73" s="229"/>
      <c r="F73" s="229"/>
      <c r="G73" s="229"/>
      <c r="H73" s="229"/>
      <c r="I73" s="229"/>
      <c r="J73" s="229"/>
      <c r="K73" s="229"/>
      <c r="L73" s="229"/>
      <c r="M73" s="230"/>
      <c r="N73" s="57"/>
      <c r="O73" s="65"/>
      <c r="P73" s="57"/>
      <c r="Q73" s="57"/>
      <c r="R73" s="57"/>
      <c r="S73" s="57"/>
      <c r="T73" s="57"/>
      <c r="U73" s="57"/>
      <c r="V73" s="57"/>
      <c r="W73" s="57"/>
      <c r="X73" s="57"/>
      <c r="Y73" s="57"/>
      <c r="Z73" s="68"/>
      <c r="AA73" s="67"/>
    </row>
    <row r="74" spans="2:27">
      <c r="B74" s="272"/>
      <c r="C74" s="16"/>
      <c r="D74" s="228"/>
      <c r="E74" s="229"/>
      <c r="F74" s="229"/>
      <c r="G74" s="229"/>
      <c r="H74" s="229"/>
      <c r="I74" s="229"/>
      <c r="J74" s="229"/>
      <c r="K74" s="229"/>
      <c r="L74" s="229"/>
      <c r="M74" s="230"/>
      <c r="N74" s="57"/>
      <c r="O74" s="65"/>
      <c r="P74" s="57"/>
      <c r="Q74" s="57"/>
      <c r="R74" s="57"/>
      <c r="S74" s="57"/>
      <c r="T74" s="57"/>
      <c r="U74" s="57"/>
      <c r="V74" s="57"/>
      <c r="W74" s="57"/>
      <c r="X74" s="57"/>
      <c r="Y74" s="57"/>
      <c r="Z74" s="68"/>
      <c r="AA74" s="67"/>
    </row>
    <row r="75" spans="2:27">
      <c r="B75" s="273"/>
      <c r="C75" s="16"/>
      <c r="D75" s="231"/>
      <c r="E75" s="232"/>
      <c r="F75" s="232"/>
      <c r="G75" s="232"/>
      <c r="H75" s="232"/>
      <c r="I75" s="232"/>
      <c r="J75" s="232"/>
      <c r="K75" s="232"/>
      <c r="L75" s="232"/>
      <c r="M75" s="233"/>
      <c r="N75" s="57"/>
      <c r="O75" s="65"/>
      <c r="P75" s="57"/>
      <c r="Q75" s="57"/>
      <c r="R75" s="57"/>
      <c r="S75" s="57"/>
      <c r="T75" s="57"/>
      <c r="U75" s="57"/>
      <c r="V75" s="57"/>
      <c r="W75" s="57"/>
      <c r="X75" s="57"/>
      <c r="Y75" s="57"/>
      <c r="Z75" s="68"/>
      <c r="AA75" s="67"/>
    </row>
    <row r="76" spans="2:27" ht="22.95" customHeight="1">
      <c r="B76" s="274" t="s">
        <v>401</v>
      </c>
      <c r="C76" s="275"/>
      <c r="D76" s="275"/>
      <c r="E76" s="275"/>
      <c r="F76" s="275"/>
      <c r="G76" s="275"/>
      <c r="H76" s="275"/>
      <c r="I76" s="275"/>
      <c r="J76" s="275"/>
      <c r="K76" s="275"/>
      <c r="L76" s="275"/>
      <c r="M76" s="276"/>
      <c r="N76" s="61">
        <f>SUM(N60:N75)</f>
        <v>0</v>
      </c>
      <c r="O76" s="66">
        <f>SUM(O60:O75)</f>
        <v>0</v>
      </c>
      <c r="P76" s="57"/>
      <c r="Q76" s="57"/>
      <c r="R76" s="57"/>
      <c r="S76" s="57"/>
      <c r="T76" s="57"/>
      <c r="U76" s="57"/>
      <c r="V76" s="57"/>
      <c r="W76" s="57"/>
      <c r="X76" s="57"/>
      <c r="Y76" s="57"/>
      <c r="Z76" s="21">
        <f>SUM(Z60:Z75)</f>
        <v>0</v>
      </c>
      <c r="AA76" s="66">
        <f>SUM(AA60:AA75)</f>
        <v>0</v>
      </c>
    </row>
    <row r="77" spans="2:27" ht="22.95"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5" customHeight="1">
      <c r="B78" s="274" t="s">
        <v>336</v>
      </c>
      <c r="C78" s="275"/>
      <c r="D78" s="275"/>
      <c r="E78" s="275"/>
      <c r="F78" s="275"/>
      <c r="G78" s="275"/>
      <c r="H78" s="275"/>
      <c r="I78" s="275"/>
      <c r="J78" s="275"/>
      <c r="K78" s="275"/>
      <c r="L78" s="275"/>
      <c r="M78" s="276"/>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8" t="s">
        <v>310</v>
      </c>
      <c r="C80" s="259"/>
      <c r="D80" s="259"/>
      <c r="E80" s="259"/>
      <c r="F80" s="259"/>
      <c r="G80" s="259"/>
      <c r="H80" s="259"/>
      <c r="I80" s="259"/>
      <c r="J80" s="259"/>
      <c r="K80" s="259"/>
      <c r="L80" s="259"/>
      <c r="M80" s="260"/>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 customHeight="1">
      <c r="B82" s="258" t="s">
        <v>354</v>
      </c>
      <c r="C82" s="259"/>
      <c r="D82" s="259"/>
      <c r="E82" s="259"/>
      <c r="F82" s="259"/>
      <c r="G82" s="259"/>
      <c r="H82" s="259"/>
      <c r="I82" s="259"/>
      <c r="J82" s="259"/>
      <c r="K82" s="259"/>
      <c r="L82" s="259"/>
      <c r="M82" s="260"/>
      <c r="O82" s="69" t="str">
        <f>IF('C. CDM Plan Summary'!$J5=0,"",IF((O80-O78)/'C. CDM Plan Summary'!$J5&gt;0.083,"True","False"))</f>
        <v/>
      </c>
      <c r="Q82" s="69" t="str">
        <f>IF('C. CDM Plan Summary'!$J5=0,"",IF((Q80-Q78)/'C. CDM Plan Summary'!$J5&gt;0.083,"True","False"))</f>
        <v/>
      </c>
      <c r="S82" s="69" t="str">
        <f>IF('C. CDM Plan Summary'!$J5=0,"",IF((S80-S78)/'C. CDM Plan Summary'!$J5&gt;0.083,"True","False"))</f>
        <v/>
      </c>
      <c r="U82" s="69" t="str">
        <f>IF('C. CDM Plan Summary'!$J5=0,"",IF((U80-U78)/'C. CDM Plan Summary'!$J5&gt;0.083,"True","False"))</f>
        <v/>
      </c>
      <c r="W82" s="69" t="str">
        <f>IF('C. CDM Plan Summary'!$J5=0,"",IF((W80-W78)/'C. CDM Plan Summary'!$J5&gt;0.083,"True","False"))</f>
        <v/>
      </c>
      <c r="Y82" s="69" t="str">
        <f>IF('C. CDM Plan Summary'!$J5=0,"",IF((Y80-Y78)/'C. CDM Plan Summary'!$J5&gt;0.083,"True","False"))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0"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Marco Calibani</cp:lastModifiedBy>
  <cp:lastPrinted>2015-01-18T19:46:55Z</cp:lastPrinted>
  <dcterms:created xsi:type="dcterms:W3CDTF">2014-07-07T16:14:19Z</dcterms:created>
  <dcterms:modified xsi:type="dcterms:W3CDTF">2017-11-14T14:14:06Z</dcterms:modified>
</cp:coreProperties>
</file>