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12870" windowHeight="10320"/>
  </bookViews>
  <sheets>
    <sheet name="APP_2_I_LF_CDM original" sheetId="2" r:id="rId1"/>
  </sheets>
  <externalReferences>
    <externalReference r:id="rId2"/>
  </externalReferences>
  <definedNames>
    <definedName name="EBNUMBER" localSheetId="0">'[1]LDC Info'!$E$16</definedName>
  </definedNames>
  <calcPr calcId="145621"/>
</workbook>
</file>

<file path=xl/calcChain.xml><?xml version="1.0" encoding="utf-8"?>
<calcChain xmlns="http://schemas.openxmlformats.org/spreadsheetml/2006/main">
  <c r="G39" i="2" l="1"/>
  <c r="G38" i="2"/>
  <c r="G37" i="2"/>
  <c r="G36" i="2"/>
  <c r="G35" i="2"/>
  <c r="H35" i="2" s="1"/>
  <c r="D36" i="2"/>
  <c r="F35" i="2"/>
  <c r="E35" i="2"/>
  <c r="D35" i="2"/>
  <c r="C89" i="2" s="1"/>
  <c r="C91" i="2" s="1"/>
  <c r="C94" i="2" s="1"/>
  <c r="C35" i="2"/>
  <c r="F34" i="2"/>
  <c r="E34" i="2"/>
  <c r="D34" i="2"/>
  <c r="B89" i="2" s="1"/>
  <c r="B91" i="2" s="1"/>
  <c r="C34" i="2"/>
  <c r="C40" i="2" s="1"/>
  <c r="B34" i="2"/>
  <c r="G34" i="2"/>
  <c r="E91" i="2"/>
  <c r="E94" i="2" s="1"/>
  <c r="F62" i="2"/>
  <c r="G91" i="2" s="1"/>
  <c r="G94" i="2" s="1"/>
  <c r="D62" i="2"/>
  <c r="C62" i="2"/>
  <c r="E56" i="2"/>
  <c r="B40" i="2"/>
  <c r="A39" i="2"/>
  <c r="A38" i="2"/>
  <c r="A37" i="2"/>
  <c r="K36" i="2"/>
  <c r="A36" i="2"/>
  <c r="A35" i="2"/>
  <c r="A34" i="2"/>
  <c r="H1" i="2"/>
  <c r="A1" i="2"/>
  <c r="H34" i="2" l="1"/>
  <c r="B94" i="2"/>
  <c r="D89" i="2"/>
  <c r="D40" i="2"/>
  <c r="F91" i="2"/>
  <c r="F94" i="2" s="1"/>
  <c r="E36" i="2"/>
  <c r="F36" i="2" l="1"/>
  <c r="E37" i="2"/>
  <c r="H89" i="2"/>
  <c r="D91" i="2"/>
  <c r="F38" i="2" l="1"/>
  <c r="F37" i="2"/>
  <c r="D94" i="2"/>
  <c r="H94" i="2" s="1"/>
  <c r="H91" i="2"/>
  <c r="E40" i="2"/>
  <c r="F40" i="2"/>
  <c r="H36" i="2" l="1"/>
  <c r="H39" i="2" l="1"/>
  <c r="H38" i="2"/>
  <c r="G40" i="2"/>
  <c r="H37" i="2"/>
  <c r="H40" i="2" l="1"/>
  <c r="G26" i="2" s="1"/>
  <c r="F29" i="2" l="1"/>
  <c r="G27" i="2"/>
  <c r="H27" i="2" s="1"/>
  <c r="G30" i="2"/>
  <c r="H30" i="2" s="1"/>
  <c r="D28" i="2"/>
  <c r="E27" i="2"/>
  <c r="G28" i="2"/>
  <c r="H28" i="2" s="1"/>
  <c r="F27" i="2"/>
  <c r="G31" i="2"/>
  <c r="H31" i="2" s="1"/>
  <c r="E28" i="2"/>
  <c r="C27" i="2"/>
  <c r="F26" i="2"/>
  <c r="C26" i="2"/>
  <c r="G29" i="2"/>
  <c r="H29" i="2" s="1"/>
  <c r="F28" i="2"/>
  <c r="D27" i="2"/>
  <c r="B26" i="2"/>
  <c r="B32" i="2" s="1"/>
  <c r="F30" i="2"/>
  <c r="E29" i="2"/>
  <c r="D26" i="2"/>
  <c r="E26" i="2"/>
  <c r="E32" i="2" s="1"/>
  <c r="H26" i="2"/>
  <c r="D32" i="2" l="1"/>
  <c r="C32" i="2"/>
  <c r="G32" i="2"/>
  <c r="H32" i="2" s="1"/>
  <c r="F32" i="2"/>
</calcChain>
</file>

<file path=xl/comments1.xml><?xml version="1.0" encoding="utf-8"?>
<comments xmlns="http://schemas.openxmlformats.org/spreadsheetml/2006/main">
  <authors>
    <author>Keith Ritchie</author>
  </authors>
  <commentList>
    <comment ref="A23" authorId="0">
      <text>
        <r>
          <rPr>
            <b/>
            <sz val="9"/>
            <color indexed="81"/>
            <rFont val="Tahoma"/>
            <family val="2"/>
          </rPr>
          <t>OEB Staff:</t>
        </r>
        <r>
          <rPr>
            <sz val="9"/>
            <color indexed="81"/>
            <rFont val="Tahoma"/>
            <family val="2"/>
          </rPr>
          <t xml:space="preserve">
The distributor should enter its 2015-2020 kWh CDM target.</t>
        </r>
      </text>
    </comment>
    <comment ref="B93" authorId="0">
      <text>
        <r>
          <rPr>
            <b/>
            <sz val="9"/>
            <color indexed="81"/>
            <rFont val="Tahoma"/>
            <family val="2"/>
          </rPr>
          <t>OEB Staff:</t>
        </r>
        <r>
          <rPr>
            <sz val="9"/>
            <color indexed="81"/>
            <rFont val="Tahoma"/>
            <family val="2"/>
          </rPr>
          <t xml:space="preserve">
Enter proposed Total Loss Factor if manual adjustment is applied to base load forecast on system purchased basis, rather than as on a billed (delivered) basis.</t>
        </r>
      </text>
    </comment>
  </commentList>
</comments>
</file>

<file path=xl/sharedStrings.xml><?xml version="1.0" encoding="utf-8"?>
<sst xmlns="http://schemas.openxmlformats.org/spreadsheetml/2006/main" count="77" uniqueCount="73">
  <si>
    <t>File Number:</t>
  </si>
  <si>
    <t>Exhibit:</t>
  </si>
  <si>
    <t>Tab:</t>
  </si>
  <si>
    <t>Schedule:</t>
  </si>
  <si>
    <t>Page:</t>
  </si>
  <si>
    <t>Date:</t>
  </si>
  <si>
    <t>Appendix 2-I</t>
  </si>
  <si>
    <t>Load Forecast CDM Adjustment Work Form (2017)</t>
  </si>
  <si>
    <t>Appendix 2-I was initially developed to help determine what would be the amount of CDM savings needed in each year to cumulatively achieve the four year 2011-2014 CDM target.  This then determined the amount of kWh (and with translation, kW of demand) savings that were converted into dollar balances for the LRAMVA, and also to determine the related adjustment to the load forecast to account for OPA-reported savings.  Beginning for the 2015 year, it has been adjusted because the persistence of 2011-2014 CDM programs will be an adjustment to the load forecast in addition to the estimated savings for the first year (2015) for the new 2015-2020 CDM plan.</t>
  </si>
  <si>
    <r>
      <t>2017 is the third year of the six-year (2015-2020) Conservation First program. Final results for the 2011-14 program were issued in the fall of 2015, and the program in completed, although in some instances disposition of the amounts has been deferred. For the purposes of the 2015-2020 LRAMVA, and the impact of CDM on the load forecast, CDM programs in 2014 and earlier are implicit in the historical data on which the base load forecast is developed. Only impacts of 2015 to 2017 CDM programs need to be reflected in the manual load forecast adjustment and for the LRAMVA threshold amount in 2017 and carrying forward, although the half-year impact of 2015 CDM programs on the 2015 historical data is also assumed to be reflected in the base load forecast.</t>
    </r>
    <r>
      <rPr>
        <sz val="10"/>
        <rFont val="Arial"/>
        <family val="2"/>
      </rPr>
      <t xml:space="preserve">  </t>
    </r>
  </si>
  <si>
    <t>The new six year (2015-2020) CDM program works similarly to the previous 2011-2014 CDM program, meaning that distributors will offer programs each year that, over the six years (from January 1, 2015 to December 31, 2020) will strive to cumulatively achieve savings meeting the new six year CDM target. In other words, distributors will be able to offer and execute programs on a basis so that cumulatively over the period, the measured impacts, including persistence, of the CDM programs will accumulate towards achieving each distributor's 2015-2020 CDM target.</t>
  </si>
  <si>
    <t>2015-2020 CDM Program - 2017, third year of the current CDM plan</t>
  </si>
  <si>
    <t>For the first year of the new 2015-2020 CDM plan, it is assumed that each year's program will achieve an equal amount of new CDM savings.  The new targets for 2015-2020 do not take into account persistence beyond the first year, but the IESO will encourage distributors to promote and implement  CDM plans that will have longer term persistence of savings.  This results in each year's program being about 1/6 (18.67%) of the cumulative 2015-2020 CDM target for kWh savings.  A distributor may propose an alternative approach but would be expected to document in its application why it believes that its proposal is more reasonable.  In its proposal, the distributor should ensure that the sum of the results for each year's CDM program from 2015 to 2020 add up to its 2015-2020 CDM target as established by the IESO.</t>
  </si>
  <si>
    <t>6 Year (2015-2020) kWh Target:</t>
  </si>
  <si>
    <t>Total</t>
  </si>
  <si>
    <t>%</t>
  </si>
  <si>
    <t>2015 CDM Programs</t>
  </si>
  <si>
    <t>2016 CDM Programs</t>
  </si>
  <si>
    <t>2017 CDM Programs</t>
  </si>
  <si>
    <t>2018 CDM Programs</t>
  </si>
  <si>
    <t>2019 CDM Programs</t>
  </si>
  <si>
    <t>2020 CDM Programs</t>
  </si>
  <si>
    <t>Total in Year</t>
  </si>
  <si>
    <t>kWh</t>
  </si>
  <si>
    <t>2011 CDM Programs</t>
  </si>
  <si>
    <t>2012 CDM Programs</t>
  </si>
  <si>
    <t>2013 CDM Programs</t>
  </si>
  <si>
    <t>2014 CDM Programs</t>
  </si>
  <si>
    <r>
      <t xml:space="preserve">Note: </t>
    </r>
    <r>
      <rPr>
        <sz val="10"/>
        <rFont val="Arial"/>
        <family val="2"/>
      </rPr>
      <t>The default formulae in the above table assume that 1/21 of the 2015-2020 kWh CDM target is required each year so that, including persistence, 100% of the kWh target is achieved by the end of 2020.  The distributor can input the 2015 CDM savings, including persistence from 2016 to 2020, once the reports become available. The distributor can also input estimates or forecasts of the 2016 and 2017 CDM programs if it believes that these are more realistic; such information would typically be derived from the CDM plans that the distributor has filed with the IESO. Similarly, CDM savings and persistence into future years can be estimated for 2018, 2019 and 2020 CDM programs. However, the distributor will have to support its proposals for estimated or forecasted savings, particularly beyond the 2017 test year. The sum of cumulative savings, including persistence, should equal the target entered into cell A25.</t>
    </r>
  </si>
  <si>
    <t>Total does not match 6 year CDM target</t>
  </si>
  <si>
    <t>Determination of 2017 Load Forecast Adjustment</t>
  </si>
  <si>
    <t>The Board determined that the "net" number should be used in its Decision and Order with respect to Centre Wellington Hydro Ltd.'s 2013 Cost of Service rates (EB-2012-0113).  This approach has also been used in Settlement Agreements accepted by the Board in other 2013 and 2014 applications.  The distributor should select whether the adjustment is done on a "net" or "gross" basis, but must support a proposal for the adjustment being done on a "gross" basis.  Sheet 2-I defaults to the adjustment being done on a "net" basis consistent with Board policy and practice.</t>
  </si>
  <si>
    <t>From each of the 2006-2010 CDM Final Report,  and the 2011, 2012, 2013, 2014 and 2015 CDM Final Reports, issued by the OPA/IESO for the distributor, the distributor should input the "gross" and "net" results of the cumulative CDM savings for 2014 into cells D84 to E88.  The model will calculate the cumulative savings for all programs from 2006 to 2012 and determine the "net" to "gross" factor "g".</t>
  </si>
  <si>
    <t>Net-to-Gross Conversion</t>
  </si>
  <si>
    <t>Is CDM adjustment being done on a "net" or "gross" basis?</t>
  </si>
  <si>
    <t>net</t>
  </si>
  <si>
    <t>"Gross"</t>
  </si>
  <si>
    <t>"Net"</t>
  </si>
  <si>
    <t>Difference</t>
  </si>
  <si>
    <t>"Net-to-Gross" Conversion Factor</t>
  </si>
  <si>
    <t>Persistence of Historical CDM programs to 2015</t>
  </si>
  <si>
    <t>('g')</t>
  </si>
  <si>
    <t>2006-2010 CDM programs</t>
  </si>
  <si>
    <t>2011 CDM program</t>
  </si>
  <si>
    <t>2012 CDM program</t>
  </si>
  <si>
    <t>2013 CDM program</t>
  </si>
  <si>
    <t>2014 CDM program</t>
  </si>
  <si>
    <t>2015 CDM program</t>
  </si>
  <si>
    <t>2006 to 2015 OPA CDM programs:  Persistence to 2017</t>
  </si>
  <si>
    <t>The default values below represent the factor used for how each year's CDM program is factored into the manual CDM adjustment.  Distributors can choose alternative weights of "0", "0.5" or "1" from the drop-down menu for each cell, but must support its alternatives.</t>
  </si>
  <si>
    <t>These factors do not mean that CDM programs are excluded, but the assumption that impacts of previous year CDM programs are already implicitly reflected in the actual data for historical years that are used to derive the load forecast prior to any manual CDM adjustment for the 2017 test year.</t>
  </si>
  <si>
    <t>Weight Factor for Inclusion in CDM Adjustment to 2017 Load Forecast</t>
  </si>
  <si>
    <t>Weight Factor for each year's CDM program impact on 2014 load forecast</t>
  </si>
  <si>
    <t>Distributor can select "0", "0.5", or "1" from drop-down list</t>
  </si>
  <si>
    <t xml:space="preserve">Default Value selection rationale.  </t>
  </si>
  <si>
    <t>Default is 0, but one option is for full year impact of persistence of 2015 CDM programs on 2017 load forecast, but 50% impact in base forecast (first year impact of 2014 CDM programs on 2014 actuals, which is part of the data for the load forecast.</t>
  </si>
  <si>
    <t>Full year impact of persistence of 2015 programs on 2015 load forecast.  2015 CDM program impacts are not in the base forecast.</t>
  </si>
  <si>
    <t>Only 50% of 2016 CDM programs are assumed to impact the 2016 load forecast based on the "half-year" rule.</t>
  </si>
  <si>
    <t>2018, 2019 and 2020 are future years beyond the 2017 test year. No impacts of CDM programs beyond the 2017 test year are factored into the test year load forecast.</t>
  </si>
  <si>
    <t>2015-2020 LRAMVA and 2017 CDM adjustment to Load Forecast</t>
  </si>
  <si>
    <t>One manual adjustment for CDM impacts to the 2017 load forecast is made.  There is a different but related threshold amount that is used for the 2017 LRAMVA amount for Account 1568.</t>
  </si>
  <si>
    <t>The Amount used for the CDM threshold of the LRAMVA is the kWh that will be used to determine the base amount for the LRAMVA balance for 2017, for assessing performance against the five-year target.</t>
  </si>
  <si>
    <t xml:space="preserve">If used to determine the manual CDM adjustment for the system purchased kWh, the proposed loss factor should correspond with the proposed total loss factor calculated in Appendix 2-R </t>
  </si>
  <si>
    <t xml:space="preserve">The Manual Adjustment for the 2017 Load Forecast is the amount manually subtracted from the system-wide load forecast (either based on a purchased or billed basis) derived from the base forecast from historical data. </t>
  </si>
  <si>
    <t>If the distributor has developed their load forecast on a system purchased basis, then the manual adjustment should be on a system purchased basis, including the adjustment for losses.  If the load forecast has been developed on a billed basis, either on a system basis or on a class-specific basis, the manual adjustment should be on a billed basis, excluding losses.</t>
  </si>
  <si>
    <t>The distributor should determine the allocation of the savings to all customer classes in a reasonable manner (e.g. taking into account what programs and what IESO-measured impacts were directed at specific customer classes), for both the LRAMVA and for the load forecast adjustment.</t>
  </si>
  <si>
    <t>Total for 2017</t>
  </si>
  <si>
    <t>Amount used for CDM threshold for LRAMVA (2017)</t>
  </si>
  <si>
    <t>Manual Adjustment for 2017 Load Forecast (billed basis)</t>
  </si>
  <si>
    <t>Proposed Loss Factor (TLF)</t>
  </si>
  <si>
    <t xml:space="preserve"> Format: X.XX%</t>
  </si>
  <si>
    <t>Manual Adjustment for 2017 Load Forecast (system purchased basis)</t>
  </si>
  <si>
    <t>Manual adjustment uses "gross" versus "net" (i.e. numbers multiplied by (1 + g).  The Weight factor is also used to calculate the impact of each year's program on the CDM adjustment to the 2017 load forecast.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</si>
</sst>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00_-;\-* #,##0.00_-;_-* &quot;-&quot;??_-;_-@_-"/>
    <numFmt numFmtId="165" formatCode="#,##0_ ;\-#,##0\ "/>
    <numFmt numFmtId="166" formatCode="_-* #,##0_-;\-* #,##0_-;_-* &quot;-&quot;??_-;_-@_-"/>
  </numFmts>
  <fonts count="20"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b/>
      <sz val="10"/>
      <name val="Arial"/>
      <family val="2"/>
    </font>
    <font>
      <sz val="8"/>
      <name val="Arial"/>
      <family val="2"/>
    </font>
    <font>
      <b/>
      <sz val="14"/>
      <name val="Arial"/>
      <family val="2"/>
    </font>
    <font>
      <b/>
      <sz val="14"/>
      <color theme="1"/>
      <name val="Calibri"/>
      <family val="2"/>
      <scheme val="minor"/>
    </font>
    <font>
      <sz val="11"/>
      <name val="Calibri"/>
      <family val="2"/>
      <scheme val="minor"/>
    </font>
    <font>
      <b/>
      <sz val="11"/>
      <color rgb="FFFF0000"/>
      <name val="Calibri"/>
      <family val="2"/>
      <scheme val="minor"/>
    </font>
    <font>
      <b/>
      <i/>
      <sz val="11"/>
      <color rgb="FFFF0000"/>
      <name val="Calibri"/>
      <family val="2"/>
      <scheme val="minor"/>
    </font>
    <font>
      <b/>
      <i/>
      <sz val="14"/>
      <color theme="1"/>
      <name val="Calibri"/>
      <family val="2"/>
      <scheme val="minor"/>
    </font>
    <font>
      <sz val="10"/>
      <name val="Calibri"/>
      <family val="2"/>
      <scheme val="minor"/>
    </font>
    <font>
      <b/>
      <sz val="11"/>
      <name val="Calibri"/>
      <family val="2"/>
      <scheme val="minor"/>
    </font>
    <font>
      <b/>
      <i/>
      <sz val="11"/>
      <color theme="1"/>
      <name val="Calibri"/>
      <family val="2"/>
      <scheme val="minor"/>
    </font>
    <font>
      <i/>
      <sz val="11"/>
      <color theme="1"/>
      <name val="Calibri"/>
      <family val="2"/>
      <scheme val="minor"/>
    </font>
    <font>
      <b/>
      <sz val="9"/>
      <color indexed="81"/>
      <name val="Tahoma"/>
      <family val="2"/>
    </font>
    <font>
      <sz val="9"/>
      <color indexed="81"/>
      <name val="Tahoma"/>
      <family val="2"/>
    </font>
    <font>
      <b/>
      <sz val="10"/>
      <color rgb="FFFF0000"/>
      <name val="Calibri"/>
      <family val="2"/>
      <scheme val="minor"/>
    </font>
  </fonts>
  <fills count="9">
    <fill>
      <patternFill patternType="none"/>
    </fill>
    <fill>
      <patternFill patternType="gray125"/>
    </fill>
    <fill>
      <patternFill patternType="solid">
        <fgColor theme="6"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1"/>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s>
  <borders count="47">
    <border>
      <left/>
      <right/>
      <top/>
      <bottom/>
      <diagonal/>
    </border>
    <border>
      <left/>
      <right/>
      <top/>
      <bottom style="thin">
        <color theme="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double">
        <color indexed="64"/>
      </right>
      <top/>
      <bottom/>
      <diagonal/>
    </border>
    <border>
      <left style="medium">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theme="0"/>
      </top>
      <bottom/>
      <diagonal/>
    </border>
    <border>
      <left style="medium">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theme="0"/>
      </top>
      <bottom style="thin">
        <color theme="0"/>
      </bottom>
      <diagonal/>
    </border>
    <border>
      <left/>
      <right style="medium">
        <color indexed="64"/>
      </right>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right/>
      <top style="thin">
        <color indexed="64"/>
      </top>
      <bottom/>
      <diagonal/>
    </border>
    <border>
      <left/>
      <right/>
      <top style="thin">
        <color indexed="64"/>
      </top>
      <bottom style="double">
        <color indexed="64"/>
      </bottom>
      <diagonal/>
    </border>
    <border>
      <left/>
      <right style="thin">
        <color indexed="64"/>
      </right>
      <top style="thin">
        <color indexed="64"/>
      </top>
      <bottom/>
      <diagonal/>
    </border>
    <border>
      <left/>
      <right style="medium">
        <color indexed="64"/>
      </right>
      <top style="thin">
        <color indexed="64"/>
      </top>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thin">
        <color indexed="64"/>
      </right>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s>
  <cellStyleXfs count="6">
    <xf numFmtId="0" fontId="0" fillId="0" borderId="0"/>
    <xf numFmtId="43" fontId="1" fillId="0" borderId="0" applyFont="0" applyFill="0" applyBorder="0" applyAlignment="0" applyProtection="0"/>
    <xf numFmtId="0" fontId="4" fillId="0" borderId="0"/>
    <xf numFmtId="0" fontId="1" fillId="0" borderId="0"/>
    <xf numFmtId="164" fontId="1" fillId="0" borderId="0" applyFont="0" applyFill="0" applyBorder="0" applyAlignment="0" applyProtection="0"/>
    <xf numFmtId="9" fontId="1" fillId="0" borderId="0" applyFont="0" applyFill="0" applyBorder="0" applyAlignment="0" applyProtection="0"/>
  </cellStyleXfs>
  <cellXfs count="171">
    <xf numFmtId="0" fontId="0" fillId="0" borderId="0" xfId="0"/>
    <xf numFmtId="0" fontId="4" fillId="0" borderId="0" xfId="2" applyProtection="1">
      <protection locked="0"/>
    </xf>
    <xf numFmtId="0" fontId="5" fillId="0" borderId="0" xfId="2" applyFont="1" applyAlignment="1" applyProtection="1">
      <alignment horizontal="left"/>
      <protection locked="0"/>
    </xf>
    <xf numFmtId="0" fontId="6" fillId="0" borderId="1" xfId="2" applyFont="1" applyFill="1" applyBorder="1" applyAlignment="1" applyProtection="1">
      <alignment horizontal="right" vertical="top"/>
      <protection locked="0"/>
    </xf>
    <xf numFmtId="0" fontId="1" fillId="0" borderId="0" xfId="3" applyProtection="1">
      <protection locked="0"/>
    </xf>
    <xf numFmtId="0" fontId="6" fillId="0" borderId="0" xfId="2" applyFont="1" applyAlignment="1" applyProtection="1">
      <alignment horizontal="right" vertical="top"/>
      <protection locked="0"/>
    </xf>
    <xf numFmtId="0" fontId="6" fillId="2" borderId="1" xfId="2" applyFont="1" applyFill="1" applyBorder="1" applyAlignment="1" applyProtection="1">
      <alignment horizontal="right" vertical="top"/>
      <protection locked="0"/>
    </xf>
    <xf numFmtId="0" fontId="6" fillId="2" borderId="0" xfId="2" applyFont="1" applyFill="1" applyAlignment="1" applyProtection="1">
      <alignment horizontal="right" vertical="top"/>
      <protection locked="0"/>
    </xf>
    <xf numFmtId="0" fontId="6" fillId="0" borderId="0" xfId="2" applyFont="1" applyFill="1" applyAlignment="1" applyProtection="1">
      <alignment horizontal="right" vertical="top"/>
      <protection locked="0"/>
    </xf>
    <xf numFmtId="0" fontId="4" fillId="0" borderId="0" xfId="2" applyAlignment="1" applyProtection="1">
      <alignment horizontal="left"/>
      <protection locked="0"/>
    </xf>
    <xf numFmtId="0" fontId="1" fillId="0" borderId="0" xfId="3" applyFont="1" applyAlignment="1" applyProtection="1">
      <alignment horizontal="left" vertical="top" wrapText="1"/>
      <protection locked="0"/>
    </xf>
    <xf numFmtId="0" fontId="1" fillId="0" borderId="0" xfId="3" applyAlignment="1" applyProtection="1">
      <alignment wrapText="1"/>
      <protection locked="0"/>
    </xf>
    <xf numFmtId="0" fontId="3" fillId="0" borderId="0" xfId="3" applyFont="1" applyBorder="1" applyProtection="1">
      <protection locked="0"/>
    </xf>
    <xf numFmtId="164" fontId="3" fillId="0" borderId="0" xfId="4" applyNumberFormat="1" applyFont="1" applyBorder="1" applyProtection="1">
      <protection locked="0"/>
    </xf>
    <xf numFmtId="0" fontId="3" fillId="3" borderId="5" xfId="3" applyFont="1" applyFill="1" applyBorder="1" applyAlignment="1" applyProtection="1">
      <alignment horizontal="right"/>
      <protection locked="0"/>
    </xf>
    <xf numFmtId="0" fontId="3" fillId="3" borderId="0" xfId="3" applyFont="1" applyFill="1" applyBorder="1" applyAlignment="1" applyProtection="1">
      <alignment horizontal="right"/>
      <protection locked="0"/>
    </xf>
    <xf numFmtId="0" fontId="3" fillId="3" borderId="6" xfId="3" applyFont="1" applyFill="1" applyBorder="1" applyAlignment="1" applyProtection="1">
      <alignment horizontal="right"/>
      <protection locked="0"/>
    </xf>
    <xf numFmtId="0" fontId="1" fillId="0" borderId="5" xfId="3" applyFont="1" applyBorder="1" applyProtection="1">
      <protection locked="0"/>
    </xf>
    <xf numFmtId="10" fontId="9" fillId="0" borderId="0" xfId="5" applyNumberFormat="1" applyFont="1" applyBorder="1" applyProtection="1">
      <protection locked="0"/>
    </xf>
    <xf numFmtId="10" fontId="9" fillId="0" borderId="7" xfId="5" applyNumberFormat="1" applyFont="1" applyBorder="1" applyProtection="1">
      <protection locked="0"/>
    </xf>
    <xf numFmtId="10" fontId="9" fillId="0" borderId="6" xfId="5" applyNumberFormat="1" applyFont="1" applyBorder="1" applyProtection="1">
      <protection locked="0"/>
    </xf>
    <xf numFmtId="0" fontId="1" fillId="5" borderId="0" xfId="3" applyFont="1" applyFill="1" applyBorder="1" applyProtection="1">
      <protection locked="0"/>
    </xf>
    <xf numFmtId="10" fontId="9" fillId="5" borderId="0" xfId="5" applyNumberFormat="1" applyFont="1" applyFill="1" applyBorder="1" applyProtection="1">
      <protection locked="0"/>
    </xf>
    <xf numFmtId="0" fontId="1" fillId="0" borderId="8" xfId="3" applyFont="1" applyBorder="1" applyProtection="1">
      <protection locked="0"/>
    </xf>
    <xf numFmtId="0" fontId="1" fillId="5" borderId="9" xfId="3" applyFont="1" applyFill="1" applyBorder="1" applyProtection="1">
      <protection locked="0"/>
    </xf>
    <xf numFmtId="10" fontId="9" fillId="0" borderId="10" xfId="5" applyNumberFormat="1" applyFont="1" applyBorder="1" applyProtection="1">
      <protection locked="0"/>
    </xf>
    <xf numFmtId="0" fontId="3" fillId="0" borderId="11" xfId="3" applyFont="1" applyBorder="1" applyProtection="1">
      <protection locked="0"/>
    </xf>
    <xf numFmtId="10" fontId="3" fillId="0" borderId="12" xfId="3" applyNumberFormat="1" applyFont="1" applyBorder="1" applyProtection="1">
      <protection locked="0"/>
    </xf>
    <xf numFmtId="10" fontId="3" fillId="0" borderId="13" xfId="3" applyNumberFormat="1" applyFont="1" applyBorder="1" applyProtection="1">
      <protection locked="0"/>
    </xf>
    <xf numFmtId="10" fontId="3" fillId="0" borderId="14" xfId="3" applyNumberFormat="1" applyFont="1" applyBorder="1" applyProtection="1">
      <protection locked="0"/>
    </xf>
    <xf numFmtId="164" fontId="9" fillId="2" borderId="0" xfId="4" applyNumberFormat="1" applyFont="1" applyFill="1" applyBorder="1" applyProtection="1">
      <protection locked="0"/>
    </xf>
    <xf numFmtId="164" fontId="9" fillId="2" borderId="7" xfId="5" applyNumberFormat="1" applyFont="1" applyFill="1" applyBorder="1" applyProtection="1">
      <protection locked="0"/>
    </xf>
    <xf numFmtId="164" fontId="9" fillId="0" borderId="6" xfId="4" applyNumberFormat="1" applyFont="1" applyBorder="1" applyProtection="1">
      <protection locked="0"/>
    </xf>
    <xf numFmtId="164" fontId="9" fillId="5" borderId="0" xfId="4" applyNumberFormat="1" applyFont="1" applyFill="1" applyBorder="1" applyProtection="1">
      <protection locked="0"/>
    </xf>
    <xf numFmtId="164" fontId="9" fillId="2" borderId="18" xfId="4" applyNumberFormat="1" applyFont="1" applyFill="1" applyBorder="1" applyProtection="1">
      <protection locked="0"/>
    </xf>
    <xf numFmtId="164" fontId="9" fillId="2" borderId="0" xfId="5" applyNumberFormat="1" applyFont="1" applyFill="1" applyBorder="1" applyProtection="1">
      <protection locked="0"/>
    </xf>
    <xf numFmtId="9" fontId="0" fillId="6" borderId="0" xfId="5" applyFont="1" applyFill="1" applyProtection="1">
      <protection locked="0"/>
    </xf>
    <xf numFmtId="9" fontId="1" fillId="6" borderId="0" xfId="3" applyNumberFormat="1" applyFill="1" applyProtection="1">
      <protection locked="0"/>
    </xf>
    <xf numFmtId="9" fontId="1" fillId="0" borderId="0" xfId="3" applyNumberFormat="1" applyProtection="1">
      <protection locked="0"/>
    </xf>
    <xf numFmtId="164" fontId="9" fillId="5" borderId="9" xfId="4" applyNumberFormat="1" applyFont="1" applyFill="1" applyBorder="1" applyProtection="1">
      <protection locked="0"/>
    </xf>
    <xf numFmtId="0" fontId="3" fillId="0" borderId="19" xfId="3" applyFont="1" applyBorder="1" applyProtection="1">
      <protection locked="0"/>
    </xf>
    <xf numFmtId="164" fontId="3" fillId="0" borderId="20" xfId="4" applyNumberFormat="1" applyFont="1" applyBorder="1" applyProtection="1">
      <protection locked="0"/>
    </xf>
    <xf numFmtId="164" fontId="3" fillId="0" borderId="21" xfId="4" applyNumberFormat="1" applyFont="1" applyBorder="1" applyProtection="1">
      <protection locked="0"/>
    </xf>
    <xf numFmtId="164" fontId="10" fillId="0" borderId="22" xfId="4" applyNumberFormat="1" applyFont="1" applyBorder="1" applyProtection="1">
      <protection locked="0"/>
    </xf>
    <xf numFmtId="0" fontId="11" fillId="0" borderId="0" xfId="3" applyFont="1" applyFill="1" applyAlignment="1" applyProtection="1">
      <alignment vertical="top" wrapText="1"/>
      <protection locked="0"/>
    </xf>
    <xf numFmtId="0" fontId="1" fillId="0" borderId="0" xfId="3" applyFont="1" applyBorder="1" applyAlignment="1" applyProtection="1">
      <alignment vertical="top" wrapText="1"/>
      <protection locked="0"/>
    </xf>
    <xf numFmtId="0" fontId="1" fillId="0" borderId="0" xfId="3" applyFont="1" applyAlignment="1" applyProtection="1">
      <alignment vertical="top" wrapText="1"/>
      <protection locked="0"/>
    </xf>
    <xf numFmtId="0" fontId="3" fillId="4" borderId="5" xfId="3" applyFont="1" applyFill="1" applyBorder="1" applyAlignment="1" applyProtection="1">
      <alignment horizontal="center"/>
      <protection locked="0"/>
    </xf>
    <xf numFmtId="0" fontId="3" fillId="4" borderId="0" xfId="3" applyFont="1" applyFill="1" applyBorder="1" applyAlignment="1" applyProtection="1">
      <alignment horizontal="center"/>
      <protection locked="0"/>
    </xf>
    <xf numFmtId="0" fontId="3" fillId="4" borderId="6" xfId="3" applyFont="1" applyFill="1" applyBorder="1" applyAlignment="1" applyProtection="1">
      <alignment horizontal="center"/>
      <protection locked="0"/>
    </xf>
    <xf numFmtId="0" fontId="3" fillId="7" borderId="6" xfId="3" applyFont="1" applyFill="1" applyBorder="1" applyAlignment="1" applyProtection="1">
      <alignment horizontal="center"/>
      <protection locked="0"/>
    </xf>
    <xf numFmtId="0" fontId="3" fillId="4" borderId="23" xfId="3" applyFont="1" applyFill="1" applyBorder="1" applyAlignment="1" applyProtection="1">
      <alignment horizontal="center"/>
      <protection locked="0"/>
    </xf>
    <xf numFmtId="0" fontId="3" fillId="4" borderId="24" xfId="3" applyFont="1" applyFill="1" applyBorder="1" applyAlignment="1" applyProtection="1">
      <alignment horizontal="center"/>
      <protection locked="0"/>
    </xf>
    <xf numFmtId="0" fontId="3" fillId="4" borderId="25" xfId="3" applyFont="1" applyFill="1" applyBorder="1" applyAlignment="1" applyProtection="1">
      <alignment horizontal="center"/>
      <protection locked="0"/>
    </xf>
    <xf numFmtId="0" fontId="1" fillId="4" borderId="5" xfId="3" applyFont="1" applyFill="1" applyBorder="1" applyAlignment="1" applyProtection="1">
      <alignment vertical="top"/>
      <protection locked="0"/>
    </xf>
    <xf numFmtId="0" fontId="1" fillId="4" borderId="0" xfId="3" applyFont="1" applyFill="1" applyBorder="1" applyAlignment="1" applyProtection="1">
      <alignment vertical="top"/>
      <protection locked="0"/>
    </xf>
    <xf numFmtId="0" fontId="3" fillId="4" borderId="6" xfId="3" applyFont="1" applyFill="1" applyBorder="1" applyAlignment="1" applyProtection="1">
      <alignment horizontal="center" wrapText="1"/>
      <protection locked="0"/>
    </xf>
    <xf numFmtId="0" fontId="3" fillId="4" borderId="24" xfId="3" applyFont="1" applyFill="1" applyBorder="1" applyAlignment="1" applyProtection="1">
      <alignment horizontal="center" vertical="center"/>
      <protection locked="0"/>
    </xf>
    <xf numFmtId="0" fontId="3" fillId="4" borderId="25" xfId="3" applyFont="1" applyFill="1" applyBorder="1" applyAlignment="1" applyProtection="1">
      <alignment horizontal="center" vertical="center" wrapText="1"/>
      <protection locked="0"/>
    </xf>
    <xf numFmtId="0" fontId="1" fillId="0" borderId="5" xfId="3" applyFont="1" applyFill="1" applyBorder="1" applyAlignment="1" applyProtection="1">
      <alignment vertical="top"/>
      <protection locked="0"/>
    </xf>
    <xf numFmtId="0" fontId="1" fillId="0" borderId="0" xfId="3" applyFont="1" applyFill="1" applyBorder="1" applyAlignment="1" applyProtection="1">
      <alignment vertical="top"/>
      <protection locked="0"/>
    </xf>
    <xf numFmtId="0" fontId="3" fillId="2" borderId="0" xfId="3" applyFont="1" applyFill="1" applyBorder="1" applyAlignment="1" applyProtection="1">
      <alignment vertical="top"/>
      <protection locked="0"/>
    </xf>
    <xf numFmtId="0" fontId="3" fillId="0" borderId="0" xfId="3" applyFont="1" applyFill="1" applyBorder="1" applyAlignment="1" applyProtection="1">
      <alignment vertical="top"/>
      <protection locked="0"/>
    </xf>
    <xf numFmtId="0" fontId="3" fillId="0" borderId="6" xfId="3" applyFont="1" applyFill="1" applyBorder="1" applyAlignment="1" applyProtection="1">
      <alignment horizontal="center" vertical="top" wrapText="1"/>
      <protection locked="0"/>
    </xf>
    <xf numFmtId="0" fontId="3" fillId="2" borderId="26" xfId="3" applyFont="1" applyFill="1" applyBorder="1" applyAlignment="1" applyProtection="1">
      <alignment vertical="top"/>
      <protection locked="0"/>
    </xf>
    <xf numFmtId="166" fontId="3" fillId="2" borderId="26" xfId="1" applyNumberFormat="1" applyFont="1" applyFill="1" applyBorder="1" applyAlignment="1" applyProtection="1">
      <alignment vertical="top"/>
      <protection locked="0"/>
    </xf>
    <xf numFmtId="166" fontId="3" fillId="2" borderId="0" xfId="1" applyNumberFormat="1" applyFont="1" applyFill="1" applyBorder="1" applyAlignment="1" applyProtection="1">
      <alignment vertical="top"/>
      <protection locked="0"/>
    </xf>
    <xf numFmtId="0" fontId="0" fillId="0" borderId="8" xfId="3" applyFont="1" applyFill="1" applyBorder="1" applyAlignment="1" applyProtection="1">
      <alignment vertical="top"/>
      <protection locked="0"/>
    </xf>
    <xf numFmtId="0" fontId="1" fillId="0" borderId="9" xfId="3" applyFont="1" applyFill="1" applyBorder="1" applyAlignment="1" applyProtection="1">
      <alignment vertical="top"/>
      <protection locked="0"/>
    </xf>
    <xf numFmtId="0" fontId="3" fillId="2" borderId="9" xfId="3" applyFont="1" applyFill="1" applyBorder="1" applyAlignment="1" applyProtection="1">
      <alignment vertical="top"/>
      <protection locked="0"/>
    </xf>
    <xf numFmtId="166" fontId="3" fillId="2" borderId="9" xfId="1" applyNumberFormat="1" applyFont="1" applyFill="1" applyBorder="1" applyAlignment="1" applyProtection="1">
      <alignment vertical="top"/>
      <protection locked="0"/>
    </xf>
    <xf numFmtId="0" fontId="3" fillId="0" borderId="9" xfId="3" applyFont="1" applyFill="1" applyBorder="1" applyAlignment="1" applyProtection="1">
      <alignment vertical="top"/>
      <protection locked="0"/>
    </xf>
    <xf numFmtId="0" fontId="3" fillId="0" borderId="27" xfId="3" applyFont="1" applyFill="1" applyBorder="1" applyAlignment="1" applyProtection="1">
      <alignment horizontal="center" vertical="top" wrapText="1"/>
      <protection locked="0"/>
    </xf>
    <xf numFmtId="0" fontId="1" fillId="0" borderId="20" xfId="3" applyFont="1" applyFill="1" applyBorder="1" applyProtection="1">
      <protection locked="0"/>
    </xf>
    <xf numFmtId="0" fontId="1" fillId="0" borderId="20" xfId="3" applyFont="1" applyBorder="1" applyProtection="1">
      <protection locked="0"/>
    </xf>
    <xf numFmtId="10" fontId="13" fillId="0" borderId="22" xfId="5" applyNumberFormat="1" applyFont="1" applyBorder="1" applyProtection="1">
      <protection locked="0"/>
    </xf>
    <xf numFmtId="0" fontId="3" fillId="0" borderId="0" xfId="3" applyFont="1" applyBorder="1" applyAlignment="1" applyProtection="1">
      <alignment vertical="top" wrapText="1"/>
      <protection locked="0"/>
    </xf>
    <xf numFmtId="0" fontId="1" fillId="0" borderId="0" xfId="3" applyFont="1" applyFill="1" applyBorder="1" applyProtection="1">
      <protection locked="0"/>
    </xf>
    <xf numFmtId="0" fontId="1" fillId="0" borderId="0" xfId="3" applyFont="1" applyBorder="1" applyProtection="1">
      <protection locked="0"/>
    </xf>
    <xf numFmtId="10" fontId="13" fillId="0" borderId="0" xfId="5" applyNumberFormat="1" applyFont="1" applyBorder="1" applyProtection="1">
      <protection locked="0"/>
    </xf>
    <xf numFmtId="0" fontId="1" fillId="0" borderId="0" xfId="3" applyFont="1" applyBorder="1" applyAlignment="1" applyProtection="1">
      <alignment horizontal="left" vertical="top" wrapText="1"/>
      <protection locked="0"/>
    </xf>
    <xf numFmtId="0" fontId="3" fillId="0" borderId="0" xfId="3" applyFont="1" applyFill="1" applyBorder="1" applyAlignment="1" applyProtection="1">
      <alignment vertical="top" wrapText="1"/>
      <protection locked="0"/>
    </xf>
    <xf numFmtId="0" fontId="1" fillId="0" borderId="0" xfId="3" applyBorder="1" applyProtection="1">
      <protection locked="0"/>
    </xf>
    <xf numFmtId="0" fontId="3" fillId="0" borderId="2" xfId="3" applyFont="1" applyBorder="1" applyAlignment="1" applyProtection="1">
      <alignment vertical="top" wrapText="1"/>
      <protection locked="0"/>
    </xf>
    <xf numFmtId="0" fontId="3" fillId="0" borderId="3" xfId="3" applyFont="1" applyFill="1" applyBorder="1" applyAlignment="1" applyProtection="1">
      <alignment horizontal="center" vertical="center" wrapText="1"/>
      <protection locked="0"/>
    </xf>
    <xf numFmtId="0" fontId="14" fillId="0" borderId="3" xfId="1" applyNumberFormat="1" applyFont="1" applyBorder="1" applyAlignment="1" applyProtection="1">
      <alignment horizontal="center" vertical="center"/>
      <protection locked="0"/>
    </xf>
    <xf numFmtId="0" fontId="1" fillId="0" borderId="4" xfId="3" applyBorder="1" applyProtection="1">
      <protection locked="0"/>
    </xf>
    <xf numFmtId="0" fontId="3" fillId="0" borderId="5" xfId="3" applyFont="1" applyBorder="1" applyAlignment="1" applyProtection="1">
      <alignment horizontal="left" vertical="center" wrapText="1"/>
      <protection locked="0"/>
    </xf>
    <xf numFmtId="0" fontId="3" fillId="7" borderId="28" xfId="3" applyFont="1" applyFill="1" applyBorder="1" applyAlignment="1" applyProtection="1">
      <alignment horizontal="center" vertical="center" wrapText="1"/>
      <protection locked="0"/>
    </xf>
    <xf numFmtId="0" fontId="3" fillId="0" borderId="28" xfId="3" applyFont="1" applyFill="1" applyBorder="1" applyAlignment="1" applyProtection="1">
      <alignment horizontal="center" vertical="center" wrapText="1"/>
      <protection locked="0"/>
    </xf>
    <xf numFmtId="10" fontId="13" fillId="0" borderId="6" xfId="5" applyNumberFormat="1" applyFont="1" applyBorder="1" applyAlignment="1" applyProtection="1">
      <alignment horizontal="center" vertical="center" wrapText="1"/>
      <protection locked="0"/>
    </xf>
    <xf numFmtId="0" fontId="15" fillId="0" borderId="19" xfId="3" applyFont="1" applyBorder="1" applyAlignment="1" applyProtection="1">
      <alignment horizontal="left" vertical="top" wrapText="1"/>
      <protection locked="0"/>
    </xf>
    <xf numFmtId="0" fontId="16" fillId="8" borderId="20" xfId="3" applyFont="1" applyFill="1" applyBorder="1" applyAlignment="1" applyProtection="1">
      <alignment vertical="top" wrapText="1"/>
      <protection locked="0"/>
    </xf>
    <xf numFmtId="0" fontId="16" fillId="0" borderId="20" xfId="3" applyFont="1" applyBorder="1" applyAlignment="1" applyProtection="1">
      <alignment vertical="top" wrapText="1"/>
      <protection locked="0"/>
    </xf>
    <xf numFmtId="0" fontId="15" fillId="0" borderId="0" xfId="3" applyFont="1" applyBorder="1" applyAlignment="1" applyProtection="1">
      <alignment horizontal="left" vertical="top" wrapText="1"/>
      <protection locked="0"/>
    </xf>
    <xf numFmtId="0" fontId="16" fillId="0" borderId="0" xfId="3" applyFont="1" applyBorder="1" applyAlignment="1" applyProtection="1">
      <alignment vertical="top" wrapText="1"/>
      <protection locked="0"/>
    </xf>
    <xf numFmtId="0" fontId="12" fillId="0" borderId="0" xfId="3" applyFont="1" applyBorder="1" applyAlignment="1" applyProtection="1">
      <alignment horizontal="center" vertical="top" wrapText="1"/>
      <protection locked="0"/>
    </xf>
    <xf numFmtId="0" fontId="1" fillId="0" borderId="0" xfId="3" applyFont="1" applyProtection="1">
      <protection locked="0"/>
    </xf>
    <xf numFmtId="0" fontId="1" fillId="0" borderId="30" xfId="3" applyFont="1" applyBorder="1" applyProtection="1">
      <protection locked="0"/>
    </xf>
    <xf numFmtId="0" fontId="3" fillId="4" borderId="3" xfId="3" applyFont="1" applyFill="1" applyBorder="1" applyAlignment="1" applyProtection="1">
      <alignment horizontal="center" vertical="center"/>
      <protection locked="0"/>
    </xf>
    <xf numFmtId="0" fontId="3" fillId="4" borderId="3" xfId="3" applyFont="1" applyFill="1" applyBorder="1" applyAlignment="1" applyProtection="1">
      <alignment horizontal="center"/>
      <protection locked="0"/>
    </xf>
    <xf numFmtId="0" fontId="3" fillId="4" borderId="31" xfId="3" applyFont="1" applyFill="1" applyBorder="1" applyAlignment="1" applyProtection="1">
      <alignment horizontal="center"/>
      <protection locked="0"/>
    </xf>
    <xf numFmtId="0" fontId="3" fillId="4" borderId="4" xfId="3" applyFont="1" applyFill="1" applyBorder="1" applyAlignment="1" applyProtection="1">
      <alignment horizontal="center" vertical="center"/>
      <protection locked="0"/>
    </xf>
    <xf numFmtId="0" fontId="1" fillId="3" borderId="15" xfId="3" applyFont="1" applyFill="1" applyBorder="1" applyAlignment="1" applyProtection="1">
      <alignment wrapText="1"/>
      <protection locked="0"/>
    </xf>
    <xf numFmtId="164" fontId="1" fillId="3" borderId="16" xfId="3" applyNumberFormat="1" applyFont="1" applyFill="1" applyBorder="1" applyAlignment="1" applyProtection="1">
      <alignment horizontal="center" vertical="center"/>
      <protection locked="0"/>
    </xf>
    <xf numFmtId="164" fontId="1" fillId="3" borderId="17" xfId="3" applyNumberFormat="1" applyFont="1" applyFill="1" applyBorder="1" applyAlignment="1" applyProtection="1">
      <alignment horizontal="center" vertical="center"/>
      <protection locked="0"/>
    </xf>
    <xf numFmtId="0" fontId="0" fillId="0" borderId="32" xfId="3" applyFont="1" applyBorder="1" applyAlignment="1" applyProtection="1">
      <alignment wrapText="1"/>
      <protection locked="0"/>
    </xf>
    <xf numFmtId="164" fontId="1" fillId="0" borderId="33" xfId="3" applyNumberFormat="1" applyFont="1" applyBorder="1" applyAlignment="1" applyProtection="1">
      <alignment horizontal="center" vertical="center"/>
      <protection locked="0"/>
    </xf>
    <xf numFmtId="164" fontId="1" fillId="0" borderId="34" xfId="3" applyNumberFormat="1" applyFont="1" applyBorder="1" applyAlignment="1" applyProtection="1">
      <alignment horizontal="center" vertical="center"/>
      <protection locked="0"/>
    </xf>
    <xf numFmtId="164" fontId="1" fillId="0" borderId="35" xfId="3" applyNumberFormat="1" applyFont="1" applyBorder="1" applyAlignment="1" applyProtection="1">
      <alignment horizontal="center" vertical="center"/>
      <protection locked="0"/>
    </xf>
    <xf numFmtId="164" fontId="1" fillId="0" borderId="36" xfId="3" applyNumberFormat="1" applyFont="1" applyBorder="1" applyAlignment="1" applyProtection="1">
      <alignment horizontal="center" vertical="center"/>
      <protection locked="0"/>
    </xf>
    <xf numFmtId="0" fontId="1" fillId="3" borderId="8" xfId="3" applyFont="1" applyFill="1" applyBorder="1" applyAlignment="1" applyProtection="1">
      <alignment wrapText="1"/>
      <protection locked="0"/>
    </xf>
    <xf numFmtId="164" fontId="1" fillId="3" borderId="37" xfId="3" applyNumberFormat="1" applyFont="1" applyFill="1" applyBorder="1" applyAlignment="1" applyProtection="1">
      <alignment horizontal="center" vertical="center"/>
      <protection locked="0"/>
    </xf>
    <xf numFmtId="164" fontId="1" fillId="3" borderId="0" xfId="3" applyNumberFormat="1" applyFont="1" applyFill="1" applyBorder="1" applyAlignment="1" applyProtection="1">
      <alignment horizontal="center" vertical="center"/>
      <protection locked="0"/>
    </xf>
    <xf numFmtId="164" fontId="1" fillId="3" borderId="38" xfId="3" applyNumberFormat="1" applyFont="1" applyFill="1" applyBorder="1" applyAlignment="1" applyProtection="1">
      <alignment horizontal="center" vertical="center"/>
      <protection locked="0"/>
    </xf>
    <xf numFmtId="0" fontId="0" fillId="8" borderId="39" xfId="3" applyFont="1" applyFill="1" applyBorder="1" applyAlignment="1" applyProtection="1">
      <alignment wrapText="1"/>
      <protection locked="0"/>
    </xf>
    <xf numFmtId="164" fontId="13" fillId="0" borderId="40" xfId="4" applyNumberFormat="1" applyFont="1" applyBorder="1" applyAlignment="1" applyProtection="1">
      <alignment horizontal="center" vertical="center"/>
      <protection locked="0"/>
    </xf>
    <xf numFmtId="164" fontId="13" fillId="0" borderId="12" xfId="4" applyNumberFormat="1" applyFont="1" applyBorder="1" applyAlignment="1" applyProtection="1">
      <alignment horizontal="center" vertical="center"/>
      <protection locked="0"/>
    </xf>
    <xf numFmtId="164" fontId="13" fillId="0" borderId="41" xfId="4" applyNumberFormat="1" applyFont="1" applyBorder="1" applyAlignment="1" applyProtection="1">
      <alignment horizontal="center" vertical="center"/>
      <protection locked="0"/>
    </xf>
    <xf numFmtId="164" fontId="13" fillId="8" borderId="42" xfId="4" applyNumberFormat="1" applyFont="1" applyFill="1" applyBorder="1" applyAlignment="1" applyProtection="1">
      <alignment horizontal="center" vertical="center"/>
      <protection locked="0"/>
    </xf>
    <xf numFmtId="164" fontId="13" fillId="3" borderId="16" xfId="4" applyNumberFormat="1" applyFont="1" applyFill="1" applyBorder="1" applyAlignment="1" applyProtection="1">
      <alignment horizontal="center" vertical="center"/>
      <protection locked="0"/>
    </xf>
    <xf numFmtId="164" fontId="13" fillId="3" borderId="24" xfId="4" applyNumberFormat="1" applyFont="1" applyFill="1" applyBorder="1" applyAlignment="1" applyProtection="1">
      <alignment horizontal="center" vertical="center"/>
      <protection locked="0"/>
    </xf>
    <xf numFmtId="164" fontId="13" fillId="3" borderId="17" xfId="4" applyNumberFormat="1" applyFont="1" applyFill="1" applyBorder="1" applyAlignment="1" applyProtection="1">
      <alignment horizontal="center" vertical="center"/>
      <protection locked="0"/>
    </xf>
    <xf numFmtId="0" fontId="1" fillId="0" borderId="43" xfId="3" applyFont="1" applyBorder="1" applyAlignment="1" applyProtection="1">
      <alignment vertical="center" wrapText="1"/>
      <protection locked="0"/>
    </xf>
    <xf numFmtId="164" fontId="13" fillId="0" borderId="0" xfId="4" applyNumberFormat="1" applyFont="1" applyBorder="1" applyAlignment="1" applyProtection="1">
      <alignment horizontal="center" vertical="center"/>
      <protection locked="0"/>
    </xf>
    <xf numFmtId="164" fontId="2" fillId="0" borderId="0" xfId="4" applyNumberFormat="1" applyFont="1" applyBorder="1" applyAlignment="1" applyProtection="1">
      <alignment horizontal="center" vertical="center"/>
      <protection locked="0"/>
    </xf>
    <xf numFmtId="164" fontId="13" fillId="0" borderId="35" xfId="4" applyNumberFormat="1" applyFont="1" applyBorder="1" applyAlignment="1" applyProtection="1">
      <alignment horizontal="center" vertical="center"/>
      <protection locked="0"/>
    </xf>
    <xf numFmtId="164" fontId="13" fillId="0" borderId="6" xfId="4" applyNumberFormat="1" applyFont="1" applyBorder="1" applyAlignment="1" applyProtection="1">
      <alignment horizontal="center" vertical="center"/>
      <protection locked="0"/>
    </xf>
    <xf numFmtId="0" fontId="0" fillId="8" borderId="44" xfId="3" applyFont="1" applyFill="1" applyBorder="1" applyAlignment="1" applyProtection="1">
      <alignment wrapText="1"/>
      <protection locked="0"/>
    </xf>
    <xf numFmtId="164" fontId="13" fillId="0" borderId="20" xfId="4" applyNumberFormat="1" applyFont="1" applyBorder="1" applyAlignment="1" applyProtection="1">
      <alignment horizontal="center" vertical="center"/>
      <protection locked="0"/>
    </xf>
    <xf numFmtId="164" fontId="13" fillId="0" borderId="45" xfId="4" applyNumberFormat="1" applyFont="1" applyBorder="1" applyAlignment="1" applyProtection="1">
      <alignment horizontal="center" vertical="center"/>
      <protection locked="0"/>
    </xf>
    <xf numFmtId="164" fontId="13" fillId="8" borderId="46" xfId="4" applyNumberFormat="1" applyFont="1" applyFill="1" applyBorder="1" applyAlignment="1" applyProtection="1">
      <alignment horizontal="center" vertical="center"/>
      <protection locked="0"/>
    </xf>
    <xf numFmtId="0" fontId="1" fillId="0" borderId="0" xfId="3" applyFont="1" applyBorder="1" applyAlignment="1" applyProtection="1">
      <alignment wrapText="1"/>
      <protection locked="0"/>
    </xf>
    <xf numFmtId="0" fontId="1" fillId="0" borderId="5" xfId="3" applyBorder="1" applyProtection="1">
      <protection locked="0"/>
    </xf>
    <xf numFmtId="0" fontId="3" fillId="0" borderId="0" xfId="3" applyFont="1" applyProtection="1">
      <protection locked="0"/>
    </xf>
    <xf numFmtId="10" fontId="19" fillId="2" borderId="0" xfId="5" applyNumberFormat="1" applyFont="1" applyFill="1" applyBorder="1" applyAlignment="1" applyProtection="1">
      <alignment horizontal="center" vertical="center"/>
      <protection locked="0"/>
    </xf>
    <xf numFmtId="0" fontId="3" fillId="0" borderId="0" xfId="3" applyFont="1" applyBorder="1" applyAlignment="1" applyProtection="1">
      <alignment horizontal="left" vertical="top" wrapText="1"/>
      <protection locked="0"/>
    </xf>
    <xf numFmtId="0" fontId="7" fillId="0" borderId="0" xfId="2" applyFont="1" applyAlignment="1" applyProtection="1">
      <alignment horizontal="center"/>
      <protection locked="0"/>
    </xf>
    <xf numFmtId="0" fontId="4" fillId="0" borderId="0" xfId="3" applyFont="1" applyAlignment="1" applyProtection="1">
      <alignment horizontal="left" vertical="top" wrapText="1"/>
      <protection locked="0"/>
    </xf>
    <xf numFmtId="0" fontId="1" fillId="0" borderId="0" xfId="3" applyFont="1" applyAlignment="1" applyProtection="1">
      <alignment horizontal="left" vertical="top" wrapText="1"/>
      <protection locked="0"/>
    </xf>
    <xf numFmtId="0" fontId="8" fillId="0" borderId="0" xfId="3" applyFont="1" applyAlignment="1" applyProtection="1">
      <alignment horizontal="center" vertical="top"/>
      <protection locked="0"/>
    </xf>
    <xf numFmtId="0" fontId="1" fillId="0" borderId="0" xfId="3" applyFont="1" applyBorder="1" applyAlignment="1" applyProtection="1">
      <alignment horizontal="left" vertical="top" wrapText="1"/>
      <protection locked="0"/>
    </xf>
    <xf numFmtId="0" fontId="3" fillId="3" borderId="2" xfId="3" applyFont="1" applyFill="1" applyBorder="1" applyAlignment="1" applyProtection="1">
      <alignment horizontal="center" vertical="top"/>
      <protection locked="0"/>
    </xf>
    <xf numFmtId="0" fontId="3" fillId="3" borderId="3" xfId="3" applyFont="1" applyFill="1" applyBorder="1" applyAlignment="1" applyProtection="1">
      <alignment horizontal="center" vertical="top"/>
      <protection locked="0"/>
    </xf>
    <xf numFmtId="0" fontId="3" fillId="3" borderId="4" xfId="3" applyFont="1" applyFill="1" applyBorder="1" applyAlignment="1" applyProtection="1">
      <alignment horizontal="center" vertical="top"/>
      <protection locked="0"/>
    </xf>
    <xf numFmtId="165" fontId="9" fillId="2" borderId="5" xfId="4" applyNumberFormat="1" applyFont="1" applyFill="1" applyBorder="1" applyAlignment="1" applyProtection="1">
      <alignment horizontal="center" vertical="top"/>
      <protection locked="0"/>
    </xf>
    <xf numFmtId="165" fontId="9" fillId="2" borderId="0" xfId="4" applyNumberFormat="1" applyFont="1" applyFill="1" applyBorder="1" applyAlignment="1" applyProtection="1">
      <alignment horizontal="center" vertical="top"/>
      <protection locked="0"/>
    </xf>
    <xf numFmtId="165" fontId="9" fillId="2" borderId="6" xfId="4" applyNumberFormat="1" applyFont="1" applyFill="1" applyBorder="1" applyAlignment="1" applyProtection="1">
      <alignment horizontal="center" vertical="top"/>
      <protection locked="0"/>
    </xf>
    <xf numFmtId="0" fontId="3" fillId="4" borderId="5" xfId="3" applyFont="1" applyFill="1" applyBorder="1" applyAlignment="1" applyProtection="1">
      <alignment horizontal="center" vertical="top"/>
      <protection locked="0"/>
    </xf>
    <xf numFmtId="0" fontId="3" fillId="4" borderId="0" xfId="3" applyFont="1" applyFill="1" applyBorder="1" applyAlignment="1" applyProtection="1">
      <alignment horizontal="center" vertical="top"/>
      <protection locked="0"/>
    </xf>
    <xf numFmtId="0" fontId="3" fillId="4" borderId="6" xfId="3" applyFont="1" applyFill="1" applyBorder="1" applyAlignment="1" applyProtection="1">
      <alignment horizontal="center" vertical="top"/>
      <protection locked="0"/>
    </xf>
    <xf numFmtId="0" fontId="3" fillId="4" borderId="15" xfId="3" applyFont="1" applyFill="1" applyBorder="1" applyAlignment="1" applyProtection="1">
      <alignment horizontal="center" vertical="center"/>
      <protection locked="0"/>
    </xf>
    <xf numFmtId="0" fontId="3" fillId="4" borderId="16" xfId="3" applyFont="1" applyFill="1" applyBorder="1" applyAlignment="1" applyProtection="1">
      <alignment horizontal="center" vertical="center"/>
      <protection locked="0"/>
    </xf>
    <xf numFmtId="0" fontId="3" fillId="4" borderId="17" xfId="3" applyFont="1" applyFill="1" applyBorder="1" applyAlignment="1" applyProtection="1">
      <alignment horizontal="center" vertical="center"/>
      <protection locked="0"/>
    </xf>
    <xf numFmtId="0" fontId="12" fillId="0" borderId="0" xfId="3" applyFont="1" applyBorder="1" applyAlignment="1" applyProtection="1">
      <alignment horizontal="center" vertical="top" wrapText="1"/>
      <protection locked="0"/>
    </xf>
    <xf numFmtId="0" fontId="12" fillId="0" borderId="0" xfId="3" applyFont="1" applyBorder="1" applyAlignment="1" applyProtection="1">
      <alignment horizontal="center"/>
      <protection locked="0"/>
    </xf>
    <xf numFmtId="0" fontId="4" fillId="0" borderId="0" xfId="3" applyFont="1" applyBorder="1" applyAlignment="1" applyProtection="1">
      <alignment horizontal="left" vertical="top" wrapText="1"/>
      <protection locked="0"/>
    </xf>
    <xf numFmtId="0" fontId="0" fillId="0" borderId="0" xfId="3" applyFont="1" applyBorder="1" applyAlignment="1" applyProtection="1">
      <alignment horizontal="left" vertical="top" wrapText="1"/>
      <protection locked="0"/>
    </xf>
    <xf numFmtId="0" fontId="3" fillId="4" borderId="2" xfId="3" applyFont="1" applyFill="1" applyBorder="1" applyAlignment="1" applyProtection="1">
      <alignment horizontal="center"/>
      <protection locked="0"/>
    </xf>
    <xf numFmtId="0" fontId="3" fillId="4" borderId="3" xfId="3" applyFont="1" applyFill="1" applyBorder="1" applyAlignment="1" applyProtection="1">
      <alignment horizontal="center"/>
      <protection locked="0"/>
    </xf>
    <xf numFmtId="0" fontId="3" fillId="4" borderId="4" xfId="3" applyFont="1" applyFill="1" applyBorder="1" applyAlignment="1" applyProtection="1">
      <alignment horizontal="center"/>
      <protection locked="0"/>
    </xf>
    <xf numFmtId="0" fontId="3" fillId="4" borderId="5" xfId="3" applyFont="1" applyFill="1" applyBorder="1" applyAlignment="1" applyProtection="1">
      <alignment horizontal="left" vertical="center"/>
      <protection locked="0"/>
    </xf>
    <xf numFmtId="0" fontId="3" fillId="4" borderId="0" xfId="3" applyFont="1" applyFill="1" applyBorder="1" applyAlignment="1" applyProtection="1">
      <alignment horizontal="left" vertical="center"/>
      <protection locked="0"/>
    </xf>
    <xf numFmtId="0" fontId="0" fillId="4" borderId="23" xfId="3" applyFont="1" applyFill="1" applyBorder="1" applyAlignment="1" applyProtection="1">
      <alignment vertical="top" wrapText="1"/>
      <protection locked="0"/>
    </xf>
    <xf numFmtId="0" fontId="1" fillId="4" borderId="24" xfId="3" applyFont="1" applyFill="1" applyBorder="1" applyAlignment="1" applyProtection="1">
      <alignment vertical="top" wrapText="1"/>
      <protection locked="0"/>
    </xf>
    <xf numFmtId="0" fontId="3" fillId="0" borderId="19" xfId="3" applyFont="1" applyBorder="1" applyAlignment="1" applyProtection="1">
      <alignment vertical="top" wrapText="1"/>
      <protection locked="0"/>
    </xf>
    <xf numFmtId="0" fontId="3" fillId="0" borderId="20" xfId="3" applyFont="1" applyBorder="1" applyAlignment="1" applyProtection="1">
      <alignment vertical="top" wrapText="1"/>
      <protection locked="0"/>
    </xf>
    <xf numFmtId="0" fontId="3" fillId="0" borderId="0" xfId="3" applyFont="1" applyBorder="1" applyAlignment="1" applyProtection="1">
      <alignment horizontal="center" vertical="top" wrapText="1"/>
      <protection locked="0"/>
    </xf>
    <xf numFmtId="0" fontId="16" fillId="8" borderId="29" xfId="3" applyFont="1" applyFill="1" applyBorder="1" applyAlignment="1" applyProtection="1">
      <alignment horizontal="left" vertical="top" wrapText="1"/>
      <protection locked="0"/>
    </xf>
    <xf numFmtId="0" fontId="16" fillId="0" borderId="0" xfId="3" applyFont="1" applyBorder="1" applyAlignment="1" applyProtection="1">
      <alignment horizontal="left" vertical="top" wrapText="1"/>
      <protection locked="0"/>
    </xf>
    <xf numFmtId="0" fontId="9" fillId="0" borderId="0" xfId="3" applyFont="1" applyAlignment="1" applyProtection="1">
      <alignment horizontal="left" vertical="top" wrapText="1"/>
      <protection locked="0"/>
    </xf>
  </cellXfs>
  <cellStyles count="6">
    <cellStyle name="Comma" xfId="1" builtinId="3"/>
    <cellStyle name="Comma 3 2" xfId="4"/>
    <cellStyle name="Normal" xfId="0" builtinId="0"/>
    <cellStyle name="Normal 2" xfId="2"/>
    <cellStyle name="Normal 5 2" xfId="3"/>
    <cellStyle name="Percent 3 2" xfId="5"/>
  </cellStyles>
  <dxfs count="2">
    <dxf>
      <font>
        <color theme="0"/>
      </font>
    </dxf>
    <dxf>
      <font>
        <color theme="1"/>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152873\AppData\Local\Microsoft\Windows\Temporary%20Internet%20Files\Content.Outlook\ZUT8WF0L\2017_Filing_Requirements_Chapter2_Appendic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App.2-AC_Customer Engagement"/>
      <sheetName val="App.2-B_Acctg Instructions"/>
      <sheetName val="App.2-BA_Fixed Asset Cont"/>
      <sheetName val="Appendix 2-BB Service Life  "/>
      <sheetName val="App.2-CA_OldCGAAPDepExp_Yr1"/>
      <sheetName val="App.2-CB_NewCGAAP_DepExp_Yr1"/>
      <sheetName val="App.2-CC_DepExp_Yr2"/>
      <sheetName val="App.2-CD_DepExp_Yr3"/>
      <sheetName val="App.2-CE_DepExp_Yr4"/>
      <sheetName val="App.2-CF_DepExp_Yr5"/>
      <sheetName val="App.2-CG_DepExp_Yr6"/>
      <sheetName val="App.2-CH_DepExp"/>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Load_Forecast_Instrct"/>
      <sheetName val="App.2-IB_Load_Forecast_Analysis"/>
      <sheetName val="App.2-JA_OM&amp;A_Summary_Analys"/>
      <sheetName val="App.2-JB_OM&amp;A_Cost _Drivers"/>
      <sheetName val="App.2-JC_OMA Programs"/>
      <sheetName val="App.2-K_Employee Costs"/>
      <sheetName val="App.2-KA_P_OPEBs"/>
      <sheetName val="App.2-L_OM&amp;A_per_Cust_FTE"/>
      <sheetName val="App.2-L_OM&amp;A_per_Cust_FTEE_exp"/>
      <sheetName val="App.2-M_Regulatory_Costs"/>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Sheet1"/>
    </sheetNames>
    <sheetDataSet>
      <sheetData sheetId="0">
        <row r="16">
          <cell r="E16">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141"/>
  <sheetViews>
    <sheetView tabSelected="1" topLeftCell="A45" workbookViewId="0">
      <selection activeCell="A66" sqref="A66:H66"/>
    </sheetView>
  </sheetViews>
  <sheetFormatPr defaultColWidth="9.28515625" defaultRowHeight="15" x14ac:dyDescent="0.25"/>
  <cols>
    <col min="1" max="1" width="30.7109375" style="4" customWidth="1"/>
    <col min="2" max="6" width="18.7109375" style="4" customWidth="1"/>
    <col min="7" max="8" width="16.7109375" style="4" bestFit="1" customWidth="1"/>
    <col min="9" max="9" width="12.42578125" style="4" customWidth="1"/>
    <col min="10" max="12" width="9.28515625" style="4" hidden="1" customWidth="1"/>
    <col min="13" max="14" width="0" style="4" hidden="1" customWidth="1"/>
    <col min="15" max="16384" width="9.28515625" style="4"/>
  </cols>
  <sheetData>
    <row r="1" spans="1:10" s="1" customFormat="1" x14ac:dyDescent="0.25">
      <c r="A1" s="1">
        <f>+G69+1</f>
        <v>2021</v>
      </c>
      <c r="G1" s="2" t="s">
        <v>0</v>
      </c>
      <c r="H1" s="3">
        <f>EBNUMBER</f>
        <v>0</v>
      </c>
      <c r="I1" s="4"/>
      <c r="J1" s="5"/>
    </row>
    <row r="2" spans="1:10" s="1" customFormat="1" x14ac:dyDescent="0.25">
      <c r="G2" s="2" t="s">
        <v>1</v>
      </c>
      <c r="H2" s="6"/>
      <c r="I2" s="4"/>
      <c r="J2" s="3"/>
    </row>
    <row r="3" spans="1:10" s="1" customFormat="1" x14ac:dyDescent="0.25">
      <c r="G3" s="2" t="s">
        <v>2</v>
      </c>
      <c r="H3" s="6"/>
      <c r="I3" s="4"/>
      <c r="J3" s="3"/>
    </row>
    <row r="4" spans="1:10" s="1" customFormat="1" x14ac:dyDescent="0.25">
      <c r="G4" s="2" t="s">
        <v>3</v>
      </c>
      <c r="H4" s="6"/>
      <c r="I4" s="4"/>
      <c r="J4" s="3"/>
    </row>
    <row r="5" spans="1:10" s="1" customFormat="1" x14ac:dyDescent="0.25">
      <c r="G5" s="2" t="s">
        <v>4</v>
      </c>
      <c r="H5" s="7"/>
      <c r="I5" s="4"/>
      <c r="J5" s="8"/>
    </row>
    <row r="6" spans="1:10" s="1" customFormat="1" x14ac:dyDescent="0.25">
      <c r="G6" s="2"/>
      <c r="H6" s="5"/>
      <c r="I6" s="4"/>
      <c r="J6" s="8"/>
    </row>
    <row r="7" spans="1:10" s="1" customFormat="1" x14ac:dyDescent="0.25">
      <c r="G7" s="2" t="s">
        <v>5</v>
      </c>
      <c r="H7" s="7"/>
      <c r="I7" s="4"/>
      <c r="J7" s="8"/>
    </row>
    <row r="8" spans="1:10" s="1" customFormat="1" ht="12.75" x14ac:dyDescent="0.2">
      <c r="G8" s="9"/>
    </row>
    <row r="9" spans="1:10" s="1" customFormat="1" ht="18" x14ac:dyDescent="0.25">
      <c r="A9" s="137" t="s">
        <v>6</v>
      </c>
      <c r="B9" s="137"/>
      <c r="C9" s="137"/>
      <c r="D9" s="137"/>
      <c r="E9" s="137"/>
      <c r="F9" s="137"/>
      <c r="G9" s="137"/>
      <c r="H9" s="137"/>
    </row>
    <row r="10" spans="1:10" s="1" customFormat="1" ht="18" x14ac:dyDescent="0.25">
      <c r="A10" s="137" t="s">
        <v>7</v>
      </c>
      <c r="B10" s="137"/>
      <c r="C10" s="137"/>
      <c r="D10" s="137"/>
      <c r="E10" s="137"/>
      <c r="F10" s="137"/>
      <c r="G10" s="137"/>
      <c r="H10" s="137"/>
    </row>
    <row r="12" spans="1:10" x14ac:dyDescent="0.25">
      <c r="A12" s="138" t="s">
        <v>8</v>
      </c>
      <c r="B12" s="139"/>
      <c r="C12" s="139"/>
      <c r="D12" s="139"/>
      <c r="E12" s="139"/>
      <c r="F12" s="139"/>
      <c r="G12" s="139"/>
      <c r="H12" s="139"/>
    </row>
    <row r="13" spans="1:10" x14ac:dyDescent="0.25">
      <c r="A13" s="10"/>
      <c r="B13" s="10"/>
      <c r="C13" s="10"/>
      <c r="D13" s="10"/>
      <c r="E13" s="10"/>
      <c r="F13" s="10"/>
      <c r="G13" s="10"/>
      <c r="H13" s="10"/>
    </row>
    <row r="14" spans="1:10" x14ac:dyDescent="0.25">
      <c r="A14" s="138" t="s">
        <v>9</v>
      </c>
      <c r="B14" s="139"/>
      <c r="C14" s="139"/>
      <c r="D14" s="139"/>
      <c r="E14" s="139"/>
      <c r="F14" s="139"/>
      <c r="G14" s="139"/>
      <c r="H14" s="139"/>
    </row>
    <row r="15" spans="1:10" x14ac:dyDescent="0.25">
      <c r="A15" s="11"/>
      <c r="B15" s="11"/>
      <c r="C15" s="11"/>
      <c r="D15" s="11"/>
      <c r="E15" s="11"/>
      <c r="F15" s="11"/>
      <c r="G15" s="11"/>
      <c r="H15" s="11"/>
    </row>
    <row r="16" spans="1:10" x14ac:dyDescent="0.25">
      <c r="A16" s="138" t="s">
        <v>10</v>
      </c>
      <c r="B16" s="139"/>
      <c r="C16" s="139"/>
      <c r="D16" s="139"/>
      <c r="E16" s="139"/>
      <c r="F16" s="139"/>
      <c r="G16" s="139"/>
      <c r="H16" s="139"/>
    </row>
    <row r="17" spans="1:8" x14ac:dyDescent="0.25">
      <c r="A17" s="11"/>
      <c r="B17" s="11"/>
      <c r="C17" s="11"/>
      <c r="D17" s="11"/>
      <c r="E17" s="11"/>
      <c r="F17" s="11"/>
      <c r="G17" s="11"/>
      <c r="H17" s="11"/>
    </row>
    <row r="18" spans="1:8" ht="18.75" x14ac:dyDescent="0.25">
      <c r="A18" s="140" t="s">
        <v>11</v>
      </c>
      <c r="B18" s="140"/>
      <c r="C18" s="140"/>
      <c r="D18" s="140"/>
      <c r="E18" s="140"/>
      <c r="F18" s="140"/>
    </row>
    <row r="19" spans="1:8" x14ac:dyDescent="0.25">
      <c r="A19" s="12"/>
      <c r="B19" s="13"/>
      <c r="C19" s="13"/>
      <c r="D19" s="13"/>
      <c r="E19" s="13"/>
      <c r="F19" s="13"/>
    </row>
    <row r="20" spans="1:8" x14ac:dyDescent="0.25">
      <c r="A20" s="141" t="s">
        <v>12</v>
      </c>
      <c r="B20" s="141"/>
      <c r="C20" s="141"/>
      <c r="D20" s="141"/>
      <c r="E20" s="141"/>
      <c r="F20" s="141"/>
      <c r="G20" s="141"/>
      <c r="H20" s="141"/>
    </row>
    <row r="21" spans="1:8" ht="15.75" thickBot="1" x14ac:dyDescent="0.3">
      <c r="A21" s="12"/>
      <c r="B21" s="13"/>
      <c r="C21" s="13"/>
      <c r="D21" s="13"/>
      <c r="E21" s="13"/>
      <c r="F21" s="13"/>
    </row>
    <row r="22" spans="1:8" x14ac:dyDescent="0.25">
      <c r="A22" s="142" t="s">
        <v>13</v>
      </c>
      <c r="B22" s="143"/>
      <c r="C22" s="143"/>
      <c r="D22" s="143"/>
      <c r="E22" s="143"/>
      <c r="F22" s="143"/>
      <c r="G22" s="143"/>
      <c r="H22" s="144"/>
    </row>
    <row r="23" spans="1:8" x14ac:dyDescent="0.25">
      <c r="A23" s="145">
        <v>1159020000</v>
      </c>
      <c r="B23" s="146"/>
      <c r="C23" s="146"/>
      <c r="D23" s="146"/>
      <c r="E23" s="146"/>
      <c r="F23" s="146"/>
      <c r="G23" s="146"/>
      <c r="H23" s="147"/>
    </row>
    <row r="24" spans="1:8" x14ac:dyDescent="0.25">
      <c r="A24" s="14"/>
      <c r="B24" s="15">
        <v>2015</v>
      </c>
      <c r="C24" s="15">
        <v>2016</v>
      </c>
      <c r="D24" s="15">
        <v>2017</v>
      </c>
      <c r="E24" s="15">
        <v>2018</v>
      </c>
      <c r="F24" s="15">
        <v>2019</v>
      </c>
      <c r="G24" s="15">
        <v>2020</v>
      </c>
      <c r="H24" s="16" t="s">
        <v>14</v>
      </c>
    </row>
    <row r="25" spans="1:8" x14ac:dyDescent="0.25">
      <c r="A25" s="148" t="s">
        <v>15</v>
      </c>
      <c r="B25" s="149"/>
      <c r="C25" s="149"/>
      <c r="D25" s="149"/>
      <c r="E25" s="149"/>
      <c r="F25" s="149"/>
      <c r="G25" s="149"/>
      <c r="H25" s="150"/>
    </row>
    <row r="26" spans="1:8" x14ac:dyDescent="0.25">
      <c r="A26" s="17" t="s">
        <v>16</v>
      </c>
      <c r="B26" s="18">
        <f>B34/$H$40</f>
        <v>0.16666666666666666</v>
      </c>
      <c r="C26" s="18">
        <f t="shared" ref="C26:G30" si="0">C34/$H$40</f>
        <v>0.16666666666666666</v>
      </c>
      <c r="D26" s="18">
        <f t="shared" si="0"/>
        <v>0.16666666666666666</v>
      </c>
      <c r="E26" s="18">
        <f t="shared" si="0"/>
        <v>0.16666666666666666</v>
      </c>
      <c r="F26" s="18">
        <f t="shared" si="0"/>
        <v>0.16666666666666666</v>
      </c>
      <c r="G26" s="19">
        <f t="shared" si="0"/>
        <v>0.16666666666666666</v>
      </c>
      <c r="H26" s="20">
        <f>G26</f>
        <v>0.16666666666666666</v>
      </c>
    </row>
    <row r="27" spans="1:8" x14ac:dyDescent="0.25">
      <c r="A27" s="17" t="s">
        <v>17</v>
      </c>
      <c r="B27" s="21"/>
      <c r="C27" s="18">
        <f t="shared" si="0"/>
        <v>0.16666666666666666</v>
      </c>
      <c r="D27" s="18">
        <f t="shared" si="0"/>
        <v>0.16666666666666666</v>
      </c>
      <c r="E27" s="18">
        <f t="shared" si="0"/>
        <v>0.16666666666666666</v>
      </c>
      <c r="F27" s="18">
        <f t="shared" si="0"/>
        <v>0.16666666666666666</v>
      </c>
      <c r="G27" s="19">
        <f t="shared" si="0"/>
        <v>0.16666666666666666</v>
      </c>
      <c r="H27" s="20">
        <f t="shared" ref="H27:H31" si="1">G27</f>
        <v>0.16666666666666666</v>
      </c>
    </row>
    <row r="28" spans="1:8" x14ac:dyDescent="0.25">
      <c r="A28" s="17" t="s">
        <v>18</v>
      </c>
      <c r="B28" s="21"/>
      <c r="C28" s="21"/>
      <c r="D28" s="18">
        <f t="shared" si="0"/>
        <v>0.16666666666666666</v>
      </c>
      <c r="E28" s="18">
        <f t="shared" si="0"/>
        <v>0.16666666666666666</v>
      </c>
      <c r="F28" s="18">
        <f t="shared" si="0"/>
        <v>0.16666666666666666</v>
      </c>
      <c r="G28" s="19">
        <f t="shared" si="0"/>
        <v>0.16666666666666666</v>
      </c>
      <c r="H28" s="20">
        <f t="shared" si="1"/>
        <v>0.16666666666666666</v>
      </c>
    </row>
    <row r="29" spans="1:8" x14ac:dyDescent="0.25">
      <c r="A29" s="17" t="s">
        <v>19</v>
      </c>
      <c r="B29" s="21"/>
      <c r="C29" s="21"/>
      <c r="D29" s="22"/>
      <c r="E29" s="18">
        <f t="shared" si="0"/>
        <v>0.16666666666666666</v>
      </c>
      <c r="F29" s="18">
        <f t="shared" si="0"/>
        <v>0.16666666666666666</v>
      </c>
      <c r="G29" s="19">
        <f t="shared" si="0"/>
        <v>0.16666666666666666</v>
      </c>
      <c r="H29" s="20">
        <f t="shared" si="1"/>
        <v>0.16666666666666666</v>
      </c>
    </row>
    <row r="30" spans="1:8" x14ac:dyDescent="0.25">
      <c r="A30" s="17" t="s">
        <v>20</v>
      </c>
      <c r="B30" s="21"/>
      <c r="C30" s="21"/>
      <c r="D30" s="22"/>
      <c r="E30" s="22"/>
      <c r="F30" s="18">
        <f t="shared" si="0"/>
        <v>0.16666666666666666</v>
      </c>
      <c r="G30" s="19">
        <f t="shared" si="0"/>
        <v>0.16666666666666666</v>
      </c>
      <c r="H30" s="20">
        <f t="shared" si="1"/>
        <v>0.16666666666666666</v>
      </c>
    </row>
    <row r="31" spans="1:8" ht="15.75" thickBot="1" x14ac:dyDescent="0.3">
      <c r="A31" s="23" t="s">
        <v>21</v>
      </c>
      <c r="B31" s="24"/>
      <c r="C31" s="24"/>
      <c r="D31" s="24"/>
      <c r="E31" s="24"/>
      <c r="F31" s="24"/>
      <c r="G31" s="25">
        <f>G39/$H$40</f>
        <v>0.16666666666666666</v>
      </c>
      <c r="H31" s="20">
        <f t="shared" si="1"/>
        <v>0.16666666666666666</v>
      </c>
    </row>
    <row r="32" spans="1:8" thickTop="1" x14ac:dyDescent="0.3">
      <c r="A32" s="26" t="s">
        <v>22</v>
      </c>
      <c r="B32" s="27">
        <f>SUM(B26:B31)</f>
        <v>0.16666666666666666</v>
      </c>
      <c r="C32" s="27">
        <f>SUM(C26:C31)</f>
        <v>0.33333333333333331</v>
      </c>
      <c r="D32" s="27">
        <f>SUM(D26:D31)</f>
        <v>0.5</v>
      </c>
      <c r="E32" s="27">
        <f>SUM(E26:E29)</f>
        <v>0.66666666666666663</v>
      </c>
      <c r="F32" s="27">
        <f>SUM(F26:F30)</f>
        <v>0.83333333333333326</v>
      </c>
      <c r="G32" s="28">
        <f>SUM(G26:G31)</f>
        <v>0.99999999999999989</v>
      </c>
      <c r="H32" s="29">
        <f>G32</f>
        <v>0.99999999999999989</v>
      </c>
    </row>
    <row r="33" spans="1:14" ht="14.45" x14ac:dyDescent="0.3">
      <c r="A33" s="151" t="s">
        <v>23</v>
      </c>
      <c r="B33" s="152"/>
      <c r="C33" s="152"/>
      <c r="D33" s="152"/>
      <c r="E33" s="152"/>
      <c r="F33" s="152"/>
      <c r="G33" s="152"/>
      <c r="H33" s="153"/>
    </row>
    <row r="34" spans="1:14" ht="14.45" x14ac:dyDescent="0.3">
      <c r="A34" s="17" t="str">
        <f t="shared" ref="A34:A39" si="2">A26</f>
        <v>2015 CDM Programs</v>
      </c>
      <c r="B34" s="30">
        <f>G34</f>
        <v>193170000</v>
      </c>
      <c r="C34" s="30">
        <f>G34</f>
        <v>193170000</v>
      </c>
      <c r="D34" s="30">
        <f>G34</f>
        <v>193170000</v>
      </c>
      <c r="E34" s="30">
        <f>G34</f>
        <v>193170000</v>
      </c>
      <c r="F34" s="30">
        <f>G34</f>
        <v>193170000</v>
      </c>
      <c r="G34" s="31">
        <f>A23/6</f>
        <v>193170000</v>
      </c>
      <c r="H34" s="32">
        <f>G34</f>
        <v>193170000</v>
      </c>
    </row>
    <row r="35" spans="1:14" ht="14.45" x14ac:dyDescent="0.3">
      <c r="A35" s="17" t="str">
        <f t="shared" si="2"/>
        <v>2016 CDM Programs</v>
      </c>
      <c r="B35" s="33"/>
      <c r="C35" s="34">
        <f>C34</f>
        <v>193170000</v>
      </c>
      <c r="D35" s="35">
        <f>D34</f>
        <v>193170000</v>
      </c>
      <c r="E35" s="35">
        <f>E34</f>
        <v>193170000</v>
      </c>
      <c r="F35" s="35">
        <f>F34</f>
        <v>193170000</v>
      </c>
      <c r="G35" s="31">
        <f>F35</f>
        <v>193170000</v>
      </c>
      <c r="H35" s="32">
        <f t="shared" ref="H35:H39" si="3">G35</f>
        <v>193170000</v>
      </c>
      <c r="K35" s="4">
        <v>2011</v>
      </c>
      <c r="L35" s="4">
        <v>2012</v>
      </c>
      <c r="M35" s="4">
        <v>2013</v>
      </c>
      <c r="N35" s="4">
        <v>2014</v>
      </c>
    </row>
    <row r="36" spans="1:14" ht="14.45" x14ac:dyDescent="0.3">
      <c r="A36" s="17" t="str">
        <f t="shared" si="2"/>
        <v>2017 CDM Programs</v>
      </c>
      <c r="B36" s="33"/>
      <c r="C36" s="33"/>
      <c r="D36" s="34">
        <f>D35</f>
        <v>193170000</v>
      </c>
      <c r="E36" s="35">
        <f>D36</f>
        <v>193170000</v>
      </c>
      <c r="F36" s="35">
        <f>E36</f>
        <v>193170000</v>
      </c>
      <c r="G36" s="31">
        <f>F36</f>
        <v>193170000</v>
      </c>
      <c r="H36" s="32">
        <f t="shared" si="3"/>
        <v>193170000</v>
      </c>
      <c r="J36" s="4" t="s">
        <v>24</v>
      </c>
      <c r="K36" s="36">
        <f>50%</f>
        <v>0.5</v>
      </c>
      <c r="L36" s="37">
        <v>1</v>
      </c>
      <c r="M36" s="38">
        <v>1</v>
      </c>
      <c r="N36" s="38">
        <v>1</v>
      </c>
    </row>
    <row r="37" spans="1:14" ht="14.45" x14ac:dyDescent="0.3">
      <c r="A37" s="17" t="str">
        <f t="shared" si="2"/>
        <v>2018 CDM Programs</v>
      </c>
      <c r="B37" s="33"/>
      <c r="C37" s="33"/>
      <c r="D37" s="33"/>
      <c r="E37" s="30">
        <f>E36</f>
        <v>193170000</v>
      </c>
      <c r="F37" s="30">
        <f>E37</f>
        <v>193170000</v>
      </c>
      <c r="G37" s="31">
        <f>F37</f>
        <v>193170000</v>
      </c>
      <c r="H37" s="32">
        <f t="shared" si="3"/>
        <v>193170000</v>
      </c>
      <c r="J37" s="4" t="s">
        <v>25</v>
      </c>
      <c r="L37" s="37">
        <v>0.5</v>
      </c>
      <c r="M37" s="38">
        <v>1</v>
      </c>
      <c r="N37" s="38">
        <v>1</v>
      </c>
    </row>
    <row r="38" spans="1:14" ht="14.45" x14ac:dyDescent="0.3">
      <c r="A38" s="17" t="str">
        <f t="shared" si="2"/>
        <v>2019 CDM Programs</v>
      </c>
      <c r="B38" s="33"/>
      <c r="C38" s="33"/>
      <c r="D38" s="33"/>
      <c r="E38" s="33"/>
      <c r="F38" s="30">
        <f>E37</f>
        <v>193170000</v>
      </c>
      <c r="G38" s="31">
        <f>F38</f>
        <v>193170000</v>
      </c>
      <c r="H38" s="32">
        <f t="shared" si="3"/>
        <v>193170000</v>
      </c>
      <c r="J38" s="4" t="s">
        <v>26</v>
      </c>
      <c r="M38" s="38">
        <v>0.5</v>
      </c>
      <c r="N38" s="38">
        <v>1</v>
      </c>
    </row>
    <row r="39" spans="1:14" thickBot="1" x14ac:dyDescent="0.35">
      <c r="A39" s="23" t="str">
        <f t="shared" si="2"/>
        <v>2020 CDM Programs</v>
      </c>
      <c r="B39" s="39"/>
      <c r="C39" s="39"/>
      <c r="D39" s="39"/>
      <c r="E39" s="39"/>
      <c r="F39" s="39"/>
      <c r="G39" s="31">
        <f>G38</f>
        <v>193170000</v>
      </c>
      <c r="H39" s="32">
        <f t="shared" si="3"/>
        <v>193170000</v>
      </c>
      <c r="J39" s="4" t="s">
        <v>27</v>
      </c>
      <c r="N39" s="38">
        <v>0.5</v>
      </c>
    </row>
    <row r="40" spans="1:14" ht="15.6" thickTop="1" thickBot="1" x14ac:dyDescent="0.35">
      <c r="A40" s="40" t="s">
        <v>22</v>
      </c>
      <c r="B40" s="41">
        <f>SUM(B34:B39)</f>
        <v>193170000</v>
      </c>
      <c r="C40" s="41">
        <f t="shared" ref="C40:D40" si="4">SUM(C34:C39)</f>
        <v>386340000</v>
      </c>
      <c r="D40" s="41">
        <f t="shared" si="4"/>
        <v>579510000</v>
      </c>
      <c r="E40" s="41">
        <f>SUM(E34:E37)</f>
        <v>772680000</v>
      </c>
      <c r="F40" s="41">
        <f>SUM(F34:F38)</f>
        <v>965850000</v>
      </c>
      <c r="G40" s="42">
        <f>SUM(G34:G39)</f>
        <v>1159020000</v>
      </c>
      <c r="H40" s="43">
        <f>SUM(H34:H39)</f>
        <v>1159020000</v>
      </c>
    </row>
    <row r="41" spans="1:14" ht="14.45" x14ac:dyDescent="0.3">
      <c r="A41" s="12"/>
      <c r="B41" s="13"/>
      <c r="C41" s="13"/>
      <c r="D41" s="13"/>
      <c r="E41" s="13"/>
      <c r="F41" s="13"/>
    </row>
    <row r="42" spans="1:14" ht="43.15" x14ac:dyDescent="0.3">
      <c r="A42" s="136" t="s">
        <v>28</v>
      </c>
      <c r="B42" s="136"/>
      <c r="C42" s="136"/>
      <c r="D42" s="136"/>
      <c r="E42" s="136"/>
      <c r="F42" s="136"/>
      <c r="H42" s="44" t="s">
        <v>29</v>
      </c>
    </row>
    <row r="43" spans="1:14" ht="14.45" x14ac:dyDescent="0.3">
      <c r="A43" s="12"/>
      <c r="B43" s="13"/>
      <c r="C43" s="13"/>
      <c r="D43" s="13"/>
      <c r="E43" s="13"/>
      <c r="F43" s="13"/>
    </row>
    <row r="44" spans="1:14" ht="18" x14ac:dyDescent="0.35">
      <c r="A44" s="155" t="s">
        <v>30</v>
      </c>
      <c r="B44" s="155"/>
      <c r="C44" s="155"/>
      <c r="D44" s="155"/>
      <c r="E44" s="155"/>
      <c r="F44" s="155"/>
      <c r="G44" s="155"/>
      <c r="H44" s="155"/>
    </row>
    <row r="45" spans="1:14" ht="14.45" x14ac:dyDescent="0.3">
      <c r="A45" s="12"/>
      <c r="B45" s="13"/>
      <c r="C45" s="13"/>
      <c r="D45" s="13"/>
      <c r="E45" s="13"/>
      <c r="F45" s="13"/>
    </row>
    <row r="46" spans="1:14" x14ac:dyDescent="0.25">
      <c r="A46" s="156" t="s">
        <v>31</v>
      </c>
      <c r="B46" s="141"/>
      <c r="C46" s="141"/>
      <c r="D46" s="141"/>
      <c r="E46" s="141"/>
      <c r="F46" s="141"/>
      <c r="G46" s="141"/>
      <c r="H46" s="141"/>
    </row>
    <row r="47" spans="1:14" x14ac:dyDescent="0.25">
      <c r="A47" s="12"/>
      <c r="B47" s="13"/>
      <c r="C47" s="13"/>
      <c r="D47" s="13"/>
      <c r="E47" s="13"/>
      <c r="F47" s="13"/>
    </row>
    <row r="48" spans="1:14" x14ac:dyDescent="0.25">
      <c r="A48" s="157" t="s">
        <v>32</v>
      </c>
      <c r="B48" s="141"/>
      <c r="C48" s="141"/>
      <c r="D48" s="141"/>
      <c r="E48" s="141"/>
      <c r="F48" s="141"/>
      <c r="G48" s="141"/>
      <c r="H48" s="141"/>
    </row>
    <row r="49" spans="1:8" ht="15.75" thickBot="1" x14ac:dyDescent="0.3">
      <c r="A49" s="45"/>
      <c r="B49" s="46"/>
      <c r="C49" s="46"/>
      <c r="D49" s="46"/>
      <c r="E49" s="46"/>
      <c r="F49" s="46"/>
    </row>
    <row r="50" spans="1:8" x14ac:dyDescent="0.25">
      <c r="A50" s="158" t="s">
        <v>33</v>
      </c>
      <c r="B50" s="159"/>
      <c r="C50" s="159"/>
      <c r="D50" s="159"/>
      <c r="E50" s="159"/>
      <c r="F50" s="160"/>
    </row>
    <row r="51" spans="1:8" x14ac:dyDescent="0.25">
      <c r="A51" s="47"/>
      <c r="B51" s="48"/>
      <c r="C51" s="48"/>
      <c r="D51" s="48"/>
      <c r="E51" s="48"/>
      <c r="F51" s="49"/>
    </row>
    <row r="52" spans="1:8" x14ac:dyDescent="0.25">
      <c r="A52" s="161" t="s">
        <v>34</v>
      </c>
      <c r="B52" s="162"/>
      <c r="C52" s="162"/>
      <c r="D52" s="162"/>
      <c r="E52" s="162"/>
      <c r="F52" s="50" t="s">
        <v>35</v>
      </c>
    </row>
    <row r="53" spans="1:8" x14ac:dyDescent="0.25">
      <c r="A53" s="51"/>
      <c r="B53" s="52"/>
      <c r="C53" s="52"/>
      <c r="D53" s="52"/>
      <c r="E53" s="52"/>
      <c r="F53" s="53"/>
    </row>
    <row r="54" spans="1:8" ht="30" x14ac:dyDescent="0.25">
      <c r="A54" s="54"/>
      <c r="B54" s="55"/>
      <c r="C54" s="48" t="s">
        <v>36</v>
      </c>
      <c r="D54" s="48" t="s">
        <v>37</v>
      </c>
      <c r="E54" s="48" t="s">
        <v>38</v>
      </c>
      <c r="F54" s="56" t="s">
        <v>39</v>
      </c>
    </row>
    <row r="55" spans="1:8" x14ac:dyDescent="0.25">
      <c r="A55" s="163" t="s">
        <v>40</v>
      </c>
      <c r="B55" s="164"/>
      <c r="C55" s="57" t="s">
        <v>23</v>
      </c>
      <c r="D55" s="57" t="s">
        <v>23</v>
      </c>
      <c r="E55" s="57" t="s">
        <v>23</v>
      </c>
      <c r="F55" s="58" t="s">
        <v>41</v>
      </c>
    </row>
    <row r="56" spans="1:8" x14ac:dyDescent="0.25">
      <c r="A56" s="59" t="s">
        <v>42</v>
      </c>
      <c r="B56" s="60"/>
      <c r="C56" s="61"/>
      <c r="D56" s="61"/>
      <c r="E56" s="62" t="str">
        <f>IF(ISBLANK(D56),"",C56-D56)</f>
        <v/>
      </c>
      <c r="F56" s="63"/>
    </row>
    <row r="57" spans="1:8" x14ac:dyDescent="0.25">
      <c r="A57" s="59" t="s">
        <v>43</v>
      </c>
      <c r="B57" s="60"/>
      <c r="C57" s="64"/>
      <c r="D57" s="65">
        <v>60604037.197141483</v>
      </c>
      <c r="E57" s="62"/>
      <c r="F57" s="63"/>
    </row>
    <row r="58" spans="1:8" x14ac:dyDescent="0.25">
      <c r="A58" s="59" t="s">
        <v>44</v>
      </c>
      <c r="B58" s="60"/>
      <c r="C58" s="61"/>
      <c r="D58" s="66">
        <v>41052578.321802363</v>
      </c>
      <c r="E58" s="62"/>
      <c r="F58" s="63"/>
    </row>
    <row r="59" spans="1:8" x14ac:dyDescent="0.25">
      <c r="A59" s="59" t="s">
        <v>45</v>
      </c>
      <c r="B59" s="60"/>
      <c r="C59" s="61"/>
      <c r="D59" s="66">
        <v>57355390.013236374</v>
      </c>
      <c r="E59" s="62"/>
      <c r="F59" s="63"/>
    </row>
    <row r="60" spans="1:8" x14ac:dyDescent="0.25">
      <c r="A60" s="59" t="s">
        <v>46</v>
      </c>
      <c r="B60" s="60"/>
      <c r="C60" s="61"/>
      <c r="D60" s="66">
        <v>185979476.20873493</v>
      </c>
      <c r="E60" s="62"/>
      <c r="F60" s="63"/>
    </row>
    <row r="61" spans="1:8" ht="15.75" thickBot="1" x14ac:dyDescent="0.3">
      <c r="A61" s="67" t="s">
        <v>47</v>
      </c>
      <c r="B61" s="68"/>
      <c r="C61" s="69"/>
      <c r="D61" s="70">
        <v>207651718</v>
      </c>
      <c r="E61" s="71"/>
      <c r="F61" s="72"/>
    </row>
    <row r="62" spans="1:8" ht="16.5" thickTop="1" thickBot="1" x14ac:dyDescent="0.3">
      <c r="A62" s="165" t="s">
        <v>48</v>
      </c>
      <c r="B62" s="166"/>
      <c r="C62" s="73">
        <f>SUM(C56:C61)</f>
        <v>0</v>
      </c>
      <c r="D62" s="73">
        <f>SUM(D56:D61)</f>
        <v>552643199.74091518</v>
      </c>
      <c r="E62" s="74"/>
      <c r="F62" s="75">
        <f>IF(D62=0,0,IF(F52="net",0,E62/D62))</f>
        <v>0</v>
      </c>
    </row>
    <row r="63" spans="1:8" x14ac:dyDescent="0.25">
      <c r="A63" s="76"/>
      <c r="B63" s="76"/>
      <c r="C63" s="77"/>
      <c r="D63" s="77"/>
      <c r="E63" s="78"/>
      <c r="F63" s="79"/>
    </row>
    <row r="64" spans="1:8" x14ac:dyDescent="0.25">
      <c r="A64" s="141" t="s">
        <v>49</v>
      </c>
      <c r="B64" s="141"/>
      <c r="C64" s="141"/>
      <c r="D64" s="141"/>
      <c r="E64" s="141"/>
      <c r="F64" s="141"/>
      <c r="G64" s="141"/>
      <c r="H64" s="141"/>
    </row>
    <row r="65" spans="1:8" x14ac:dyDescent="0.25">
      <c r="A65" s="80"/>
      <c r="B65" s="80"/>
      <c r="C65" s="80"/>
      <c r="D65" s="80"/>
      <c r="E65" s="80"/>
      <c r="F65" s="80"/>
      <c r="G65" s="80"/>
      <c r="H65" s="80"/>
    </row>
    <row r="66" spans="1:8" x14ac:dyDescent="0.25">
      <c r="A66" s="141" t="s">
        <v>50</v>
      </c>
      <c r="B66" s="141"/>
      <c r="C66" s="141"/>
      <c r="D66" s="141"/>
      <c r="E66" s="141"/>
      <c r="F66" s="141"/>
      <c r="G66" s="141"/>
      <c r="H66" s="141"/>
    </row>
    <row r="67" spans="1:8" x14ac:dyDescent="0.25">
      <c r="A67" s="76"/>
      <c r="B67" s="81"/>
      <c r="C67" s="77"/>
      <c r="D67" s="77"/>
      <c r="E67" s="77"/>
      <c r="F67" s="79"/>
    </row>
    <row r="68" spans="1:8" ht="15.75" thickBot="1" x14ac:dyDescent="0.3">
      <c r="A68" s="167" t="s">
        <v>51</v>
      </c>
      <c r="B68" s="167"/>
      <c r="C68" s="167"/>
      <c r="D68" s="167"/>
      <c r="E68" s="167"/>
      <c r="F68" s="167"/>
      <c r="G68" s="82"/>
    </row>
    <row r="69" spans="1:8" x14ac:dyDescent="0.25">
      <c r="A69" s="83"/>
      <c r="B69" s="84">
        <v>2015</v>
      </c>
      <c r="C69" s="84">
        <v>2016</v>
      </c>
      <c r="D69" s="84">
        <v>2017</v>
      </c>
      <c r="E69" s="84">
        <v>2018</v>
      </c>
      <c r="F69" s="85">
        <v>2019</v>
      </c>
      <c r="G69" s="85">
        <v>2020</v>
      </c>
      <c r="H69" s="86"/>
    </row>
    <row r="70" spans="1:8" ht="51" x14ac:dyDescent="0.25">
      <c r="A70" s="87" t="s">
        <v>52</v>
      </c>
      <c r="B70" s="88">
        <v>0.5</v>
      </c>
      <c r="C70" s="88">
        <v>1</v>
      </c>
      <c r="D70" s="88">
        <v>0.5</v>
      </c>
      <c r="E70" s="89">
        <v>0</v>
      </c>
      <c r="F70" s="89">
        <v>0</v>
      </c>
      <c r="G70" s="89">
        <v>0</v>
      </c>
      <c r="H70" s="90" t="s">
        <v>53</v>
      </c>
    </row>
    <row r="71" spans="1:8" ht="210.75" thickBot="1" x14ac:dyDescent="0.3">
      <c r="A71" s="91" t="s">
        <v>54</v>
      </c>
      <c r="B71" s="92" t="s">
        <v>55</v>
      </c>
      <c r="C71" s="93" t="s">
        <v>56</v>
      </c>
      <c r="D71" s="93" t="s">
        <v>57</v>
      </c>
      <c r="E71" s="168" t="s">
        <v>58</v>
      </c>
      <c r="F71" s="168"/>
      <c r="G71" s="168"/>
      <c r="H71" s="75"/>
    </row>
    <row r="72" spans="1:8" x14ac:dyDescent="0.25">
      <c r="A72" s="94"/>
      <c r="B72" s="95"/>
      <c r="C72" s="95"/>
      <c r="D72" s="95"/>
      <c r="E72" s="95"/>
      <c r="F72" s="95"/>
      <c r="G72" s="79"/>
    </row>
    <row r="73" spans="1:8" ht="18.75" x14ac:dyDescent="0.25">
      <c r="A73" s="154" t="s">
        <v>59</v>
      </c>
      <c r="B73" s="154"/>
      <c r="C73" s="154"/>
      <c r="D73" s="154"/>
      <c r="E73" s="154"/>
      <c r="F73" s="154"/>
      <c r="G73" s="154"/>
      <c r="H73" s="154"/>
    </row>
    <row r="74" spans="1:8" ht="18.75" x14ac:dyDescent="0.25">
      <c r="A74" s="96"/>
      <c r="B74" s="96"/>
      <c r="C74" s="96"/>
      <c r="D74" s="96"/>
      <c r="E74" s="96"/>
      <c r="F74" s="96"/>
      <c r="G74" s="96"/>
      <c r="H74" s="96"/>
    </row>
    <row r="75" spans="1:8" x14ac:dyDescent="0.25">
      <c r="A75" s="139" t="s">
        <v>60</v>
      </c>
      <c r="B75" s="139"/>
      <c r="C75" s="139"/>
      <c r="D75" s="139"/>
      <c r="E75" s="139"/>
      <c r="F75" s="139"/>
      <c r="G75" s="139"/>
      <c r="H75" s="139"/>
    </row>
    <row r="76" spans="1:8" x14ac:dyDescent="0.25">
      <c r="A76" s="76"/>
      <c r="B76" s="95"/>
      <c r="C76" s="95"/>
      <c r="D76" s="95"/>
      <c r="E76" s="95"/>
      <c r="F76" s="79"/>
    </row>
    <row r="77" spans="1:8" x14ac:dyDescent="0.25">
      <c r="A77" s="139" t="s">
        <v>61</v>
      </c>
      <c r="B77" s="139"/>
      <c r="C77" s="139"/>
      <c r="D77" s="139"/>
      <c r="E77" s="139"/>
      <c r="F77" s="139"/>
      <c r="G77" s="139"/>
      <c r="H77" s="139"/>
    </row>
    <row r="78" spans="1:8" x14ac:dyDescent="0.25">
      <c r="A78" s="97"/>
      <c r="B78" s="97"/>
      <c r="C78" s="97"/>
      <c r="D78" s="97"/>
      <c r="E78" s="97"/>
      <c r="F78" s="97"/>
    </row>
    <row r="79" spans="1:8" x14ac:dyDescent="0.25">
      <c r="A79" s="170" t="s">
        <v>62</v>
      </c>
      <c r="B79" s="170"/>
      <c r="C79" s="170"/>
      <c r="D79" s="170"/>
      <c r="E79" s="170"/>
      <c r="F79" s="170"/>
      <c r="G79" s="170"/>
      <c r="H79" s="170"/>
    </row>
    <row r="80" spans="1:8" x14ac:dyDescent="0.25">
      <c r="A80" s="97"/>
      <c r="B80" s="97"/>
      <c r="C80" s="97"/>
      <c r="D80" s="97"/>
      <c r="E80" s="97"/>
      <c r="F80" s="97"/>
    </row>
    <row r="81" spans="1:8" x14ac:dyDescent="0.25">
      <c r="A81" s="139" t="s">
        <v>63</v>
      </c>
      <c r="B81" s="139"/>
      <c r="C81" s="139"/>
      <c r="D81" s="139"/>
      <c r="E81" s="139"/>
      <c r="F81" s="139"/>
      <c r="G81" s="139"/>
      <c r="H81" s="139"/>
    </row>
    <row r="82" spans="1:8" x14ac:dyDescent="0.25">
      <c r="A82" s="97"/>
      <c r="B82" s="97"/>
      <c r="C82" s="97"/>
      <c r="D82" s="97"/>
      <c r="E82" s="97"/>
      <c r="F82" s="97"/>
    </row>
    <row r="83" spans="1:8" x14ac:dyDescent="0.25">
      <c r="A83" s="139" t="s">
        <v>64</v>
      </c>
      <c r="B83" s="139"/>
      <c r="C83" s="139"/>
      <c r="D83" s="139"/>
      <c r="E83" s="139"/>
      <c r="F83" s="139"/>
      <c r="G83" s="139"/>
      <c r="H83" s="139"/>
    </row>
    <row r="84" spans="1:8" x14ac:dyDescent="0.25">
      <c r="A84" s="97"/>
      <c r="B84" s="97"/>
      <c r="C84" s="97"/>
      <c r="D84" s="97"/>
      <c r="E84" s="97"/>
      <c r="F84" s="97"/>
    </row>
    <row r="85" spans="1:8" x14ac:dyDescent="0.25">
      <c r="A85" s="139" t="s">
        <v>65</v>
      </c>
      <c r="B85" s="139"/>
      <c r="C85" s="139"/>
      <c r="D85" s="139"/>
      <c r="E85" s="139"/>
      <c r="F85" s="139"/>
      <c r="G85" s="139"/>
      <c r="H85" s="139"/>
    </row>
    <row r="86" spans="1:8" ht="15.75" thickBot="1" x14ac:dyDescent="0.3">
      <c r="A86" s="76"/>
      <c r="B86" s="81"/>
      <c r="C86" s="77"/>
      <c r="D86" s="77"/>
      <c r="E86" s="77"/>
      <c r="F86" s="79"/>
    </row>
    <row r="87" spans="1:8" x14ac:dyDescent="0.25">
      <c r="A87" s="98"/>
      <c r="B87" s="99">
        <v>2015</v>
      </c>
      <c r="C87" s="99">
        <v>2016</v>
      </c>
      <c r="D87" s="100">
        <v>2017</v>
      </c>
      <c r="E87" s="101">
        <v>2018</v>
      </c>
      <c r="F87" s="101">
        <v>2019</v>
      </c>
      <c r="G87" s="99">
        <v>2020</v>
      </c>
      <c r="H87" s="102" t="s">
        <v>66</v>
      </c>
    </row>
    <row r="88" spans="1:8" x14ac:dyDescent="0.25">
      <c r="A88" s="103"/>
      <c r="B88" s="104"/>
      <c r="C88" s="104"/>
      <c r="D88" s="104"/>
      <c r="E88" s="104"/>
      <c r="F88" s="104"/>
      <c r="G88" s="104"/>
      <c r="H88" s="105"/>
    </row>
    <row r="89" spans="1:8" ht="30.75" thickBot="1" x14ac:dyDescent="0.3">
      <c r="A89" s="106" t="s">
        <v>67</v>
      </c>
      <c r="B89" s="107">
        <f>D34</f>
        <v>193170000</v>
      </c>
      <c r="C89" s="108">
        <f>D35</f>
        <v>193170000</v>
      </c>
      <c r="D89" s="108">
        <f>D36</f>
        <v>193170000</v>
      </c>
      <c r="E89" s="108"/>
      <c r="F89" s="108"/>
      <c r="G89" s="109"/>
      <c r="H89" s="110">
        <f>SUM(B89:G89)</f>
        <v>579510000</v>
      </c>
    </row>
    <row r="90" spans="1:8" ht="16.5" thickTop="1" thickBot="1" x14ac:dyDescent="0.3">
      <c r="A90" s="111"/>
      <c r="B90" s="112"/>
      <c r="C90" s="113"/>
      <c r="D90" s="113"/>
      <c r="E90" s="113"/>
      <c r="F90" s="112"/>
      <c r="G90" s="112"/>
      <c r="H90" s="114"/>
    </row>
    <row r="91" spans="1:8" ht="30.75" thickTop="1" x14ac:dyDescent="0.25">
      <c r="A91" s="115" t="s">
        <v>68</v>
      </c>
      <c r="B91" s="116">
        <f>B89*(1+F62)*B70</f>
        <v>96585000</v>
      </c>
      <c r="C91" s="117">
        <f>C89*(1+F62)*C70</f>
        <v>193170000</v>
      </c>
      <c r="D91" s="117">
        <f>D89*(1+F62)*D70</f>
        <v>96585000</v>
      </c>
      <c r="E91" s="117">
        <f>E89*(1+E62)*E70</f>
        <v>0</v>
      </c>
      <c r="F91" s="117">
        <f>F89*(1+F62)*F70</f>
        <v>0</v>
      </c>
      <c r="G91" s="118">
        <f>G89*(1+F62)*G70</f>
        <v>0</v>
      </c>
      <c r="H91" s="119">
        <f>SUM(B91:G91)</f>
        <v>386340000</v>
      </c>
    </row>
    <row r="92" spans="1:8" x14ac:dyDescent="0.25">
      <c r="A92" s="103"/>
      <c r="B92" s="120"/>
      <c r="C92" s="120"/>
      <c r="D92" s="120"/>
      <c r="E92" s="120"/>
      <c r="F92" s="121"/>
      <c r="G92" s="120"/>
      <c r="H92" s="122"/>
    </row>
    <row r="93" spans="1:8" x14ac:dyDescent="0.25">
      <c r="A93" s="123" t="s">
        <v>69</v>
      </c>
      <c r="B93" s="135">
        <v>7.3999999999999996E-2</v>
      </c>
      <c r="C93" s="124" t="s">
        <v>70</v>
      </c>
      <c r="D93" s="125"/>
      <c r="E93" s="124"/>
      <c r="F93" s="124"/>
      <c r="G93" s="126"/>
      <c r="H93" s="127"/>
    </row>
    <row r="94" spans="1:8" ht="80.25" customHeight="1" thickBot="1" x14ac:dyDescent="0.3">
      <c r="A94" s="128" t="s">
        <v>71</v>
      </c>
      <c r="B94" s="129">
        <f>B91*(1+$B93)</f>
        <v>103732290</v>
      </c>
      <c r="C94" s="129">
        <f t="shared" ref="C94:G94" si="5">C91*(1+$B93)</f>
        <v>207464580</v>
      </c>
      <c r="D94" s="129">
        <f t="shared" si="5"/>
        <v>103732290</v>
      </c>
      <c r="E94" s="129">
        <f t="shared" si="5"/>
        <v>0</v>
      </c>
      <c r="F94" s="129">
        <f t="shared" si="5"/>
        <v>0</v>
      </c>
      <c r="G94" s="130">
        <f t="shared" si="5"/>
        <v>0</v>
      </c>
      <c r="H94" s="131">
        <f>SUM(B94:G94)</f>
        <v>414929160</v>
      </c>
    </row>
    <row r="95" spans="1:8" x14ac:dyDescent="0.25">
      <c r="A95" s="132"/>
      <c r="B95" s="124"/>
      <c r="C95" s="124"/>
      <c r="D95" s="124"/>
      <c r="E95" s="124"/>
      <c r="F95" s="124"/>
      <c r="G95" s="124"/>
      <c r="H95" s="124"/>
    </row>
    <row r="96" spans="1:8" x14ac:dyDescent="0.25">
      <c r="A96" s="169" t="s">
        <v>72</v>
      </c>
      <c r="B96" s="169"/>
      <c r="C96" s="169"/>
      <c r="D96" s="169"/>
      <c r="E96" s="169"/>
      <c r="F96" s="169"/>
      <c r="G96" s="169"/>
      <c r="H96" s="169"/>
    </row>
    <row r="125" spans="1:15" x14ac:dyDescent="0.25">
      <c r="I125" s="133"/>
      <c r="J125" s="82"/>
      <c r="O125" s="82"/>
    </row>
    <row r="128" spans="1:15" x14ac:dyDescent="0.25">
      <c r="A128" s="97"/>
      <c r="B128" s="97"/>
      <c r="C128" s="97"/>
      <c r="D128" s="97"/>
      <c r="E128" s="97"/>
      <c r="F128" s="97"/>
    </row>
    <row r="129" spans="1:6" x14ac:dyDescent="0.25">
      <c r="A129" s="134"/>
      <c r="B129" s="97"/>
      <c r="C129" s="97"/>
      <c r="D129" s="97"/>
      <c r="E129" s="97"/>
      <c r="F129" s="97"/>
    </row>
    <row r="130" spans="1:6" x14ac:dyDescent="0.25">
      <c r="A130" s="97"/>
      <c r="B130" s="97"/>
      <c r="C130" s="97"/>
      <c r="D130" s="97"/>
      <c r="E130" s="97"/>
      <c r="F130" s="97"/>
    </row>
    <row r="131" spans="1:6" x14ac:dyDescent="0.25">
      <c r="A131" s="97"/>
      <c r="B131" s="97"/>
      <c r="C131" s="97"/>
      <c r="D131" s="97"/>
      <c r="E131" s="97"/>
      <c r="F131" s="97"/>
    </row>
    <row r="132" spans="1:6" x14ac:dyDescent="0.25">
      <c r="A132" s="97"/>
      <c r="B132" s="97"/>
      <c r="C132" s="97"/>
      <c r="D132" s="97"/>
      <c r="E132" s="97"/>
      <c r="F132" s="97"/>
    </row>
    <row r="133" spans="1:6" x14ac:dyDescent="0.25">
      <c r="A133" s="97"/>
      <c r="B133" s="97"/>
      <c r="C133" s="97"/>
      <c r="D133" s="97"/>
      <c r="E133" s="97"/>
      <c r="F133" s="97"/>
    </row>
    <row r="134" spans="1:6" x14ac:dyDescent="0.25">
      <c r="A134" s="97"/>
      <c r="B134" s="97"/>
      <c r="C134" s="97"/>
      <c r="D134" s="97"/>
      <c r="E134" s="97"/>
      <c r="F134" s="97"/>
    </row>
    <row r="135" spans="1:6" x14ac:dyDescent="0.25">
      <c r="A135" s="97"/>
      <c r="B135" s="97"/>
      <c r="C135" s="97"/>
      <c r="D135" s="97"/>
      <c r="E135" s="97"/>
      <c r="F135" s="97"/>
    </row>
    <row r="136" spans="1:6" x14ac:dyDescent="0.25">
      <c r="A136" s="97"/>
      <c r="B136" s="97"/>
      <c r="C136" s="97"/>
      <c r="D136" s="97"/>
      <c r="E136" s="97"/>
      <c r="F136" s="97"/>
    </row>
    <row r="137" spans="1:6" x14ac:dyDescent="0.25">
      <c r="A137" s="97"/>
      <c r="B137" s="97"/>
      <c r="C137" s="97"/>
      <c r="D137" s="97"/>
      <c r="E137" s="97"/>
      <c r="F137" s="97"/>
    </row>
    <row r="138" spans="1:6" x14ac:dyDescent="0.25">
      <c r="A138" s="97"/>
      <c r="B138" s="97"/>
      <c r="C138" s="97"/>
      <c r="D138" s="97"/>
      <c r="E138" s="97"/>
      <c r="F138" s="97"/>
    </row>
    <row r="139" spans="1:6" x14ac:dyDescent="0.25">
      <c r="A139" s="97"/>
      <c r="B139" s="97"/>
      <c r="C139" s="97"/>
      <c r="D139" s="97"/>
      <c r="E139" s="97"/>
      <c r="F139" s="97"/>
    </row>
    <row r="140" spans="1:6" x14ac:dyDescent="0.25">
      <c r="A140" s="97"/>
      <c r="B140" s="97"/>
      <c r="C140" s="97"/>
      <c r="D140" s="97"/>
      <c r="E140" s="97"/>
      <c r="F140" s="97"/>
    </row>
    <row r="141" spans="1:6" x14ac:dyDescent="0.25">
      <c r="A141" s="97"/>
      <c r="B141" s="97"/>
      <c r="C141" s="97"/>
      <c r="D141" s="97"/>
      <c r="E141" s="97"/>
      <c r="F141" s="97"/>
    </row>
  </sheetData>
  <mergeCells count="31">
    <mergeCell ref="A96:H96"/>
    <mergeCell ref="A75:H75"/>
    <mergeCell ref="A77:H77"/>
    <mergeCell ref="A79:H79"/>
    <mergeCell ref="A81:H81"/>
    <mergeCell ref="A83:H83"/>
    <mergeCell ref="A85:H85"/>
    <mergeCell ref="A73:H73"/>
    <mergeCell ref="A44:H44"/>
    <mergeCell ref="A46:H46"/>
    <mergeCell ref="A48:H48"/>
    <mergeCell ref="A50:F50"/>
    <mergeCell ref="A52:E52"/>
    <mergeCell ref="A55:B55"/>
    <mergeCell ref="A62:B62"/>
    <mergeCell ref="A64:H64"/>
    <mergeCell ref="A66:H66"/>
    <mergeCell ref="A68:F68"/>
    <mergeCell ref="E71:G71"/>
    <mergeCell ref="A42:F42"/>
    <mergeCell ref="A9:H9"/>
    <mergeCell ref="A10:H10"/>
    <mergeCell ref="A12:H12"/>
    <mergeCell ref="A14:H14"/>
    <mergeCell ref="A16:H16"/>
    <mergeCell ref="A18:F18"/>
    <mergeCell ref="A20:H20"/>
    <mergeCell ref="A22:H22"/>
    <mergeCell ref="A23:H23"/>
    <mergeCell ref="A25:H25"/>
    <mergeCell ref="A33:H33"/>
  </mergeCells>
  <conditionalFormatting sqref="H40">
    <cfRule type="expression" dxfId="1" priority="2">
      <formula>$H$40=$A$23</formula>
    </cfRule>
  </conditionalFormatting>
  <conditionalFormatting sqref="H42">
    <cfRule type="expression" dxfId="0" priority="1">
      <formula>$H$40=$A$23</formula>
    </cfRule>
  </conditionalFormatting>
  <dataValidations count="2">
    <dataValidation type="list" allowBlank="1" showInputMessage="1" showErrorMessage="1" sqref="F52">
      <formula1>"net,gross"</formula1>
    </dataValidation>
    <dataValidation type="list" allowBlank="1" showInputMessage="1" showErrorMessage="1" sqref="B70:D70">
      <formula1>"0, 0.5, 1"</formula1>
    </dataValidation>
  </dataValidations>
  <pageMargins left="0.7" right="0.7" top="0.75" bottom="0.75" header="0.3" footer="0.3"/>
  <pageSetup scale="53" fitToHeight="0"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B1494B0B41F8B4BB8F136CE0C11739D" ma:contentTypeVersion="20" ma:contentTypeDescription="Create a new document." ma:contentTypeScope="" ma:versionID="8a1e91714f02f6134c305f9ed6cc720d">
  <xsd:schema xmlns:xsd="http://www.w3.org/2001/XMLSchema" xmlns:xs="http://www.w3.org/2001/XMLSchema" xmlns:p="http://schemas.microsoft.com/office/2006/metadata/properties" xmlns:ns2="6dcd9429-6e78-45c3-81f4-2084e6c5315d" targetNamespace="http://schemas.microsoft.com/office/2006/metadata/properties" ma:root="true" ma:fieldsID="ac7d5c327a9b5fc03e5c5642af96d16c" ns2:_="">
    <xsd:import namespace="6dcd9429-6e78-45c3-81f4-2084e6c5315d"/>
    <xsd:element name="properties">
      <xsd:complexType>
        <xsd:sequence>
          <xsd:element name="documentManagement">
            <xsd:complexType>
              <xsd:all>
                <xsd:element ref="ns2:Witness" minOccurs="0"/>
                <xsd:element ref="ns2:Dir_1" minOccurs="0"/>
                <xsd:element ref="ns2:Draft_Ready" minOccurs="0"/>
                <xsd:element ref="ns2:Exhibit_Ref" minOccurs="0"/>
                <xsd:element ref="ns2:Exhibit_Ref_Additional" minOccurs="0"/>
                <xsd:element ref="ns2:Exhibit_Ref_Page" minOccurs="0"/>
                <xsd:element ref="ns2:Intervenor_x0020_Acronym" minOccurs="0"/>
                <xsd:element ref="ns2:Legal_x0020_Review_x0020_Required" minOccurs="0"/>
                <xsd:element ref="ns2:Question" minOccurs="0"/>
                <xsd:element ref="ns2:RA_Final" minOccurs="0"/>
                <xsd:element ref="ns2:SR_Approved" minOccurs="0"/>
                <xsd:element ref="ns2:Strategic_x003f_" minOccurs="0"/>
                <xsd:element ref="ns2:Transcript_x0020_Page" minOccurs="0"/>
                <xsd:element ref="ns2:Transcript_x0020_Line" minOccurs="0"/>
                <xsd:element ref="ns2:Author_x0028_s_x0029_" minOccurs="0"/>
                <xsd:element ref="ns2:Tech_Conf_Date" minOccurs="0"/>
                <xsd:element ref="ns2:_x0032_017_Update_Req" minOccurs="0"/>
                <xsd:element ref="ns2:Ready_x0020_to_x0020_PD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cd9429-6e78-45c3-81f4-2084e6c5315d" elementFormDefault="qualified">
    <xsd:import namespace="http://schemas.microsoft.com/office/2006/documentManagement/types"/>
    <xsd:import namespace="http://schemas.microsoft.com/office/infopath/2007/PartnerControls"/>
    <xsd:element name="Witness" ma:index="8" nillable="true" ma:displayName="Witness" ma:description="List of Witness(es)" ma:format="Dropdown" ma:internalName="Witness">
      <xsd:simpleType>
        <xsd:restriction base="dms:Choice">
          <xsd:enumeration value="ALAGHEBAND Bijan"/>
          <xsd:enumeration value="ANDRE Henry"/>
          <xsd:enumeration value="BOLDT John"/>
          <xsd:enumeration value="CHHELAVDA Samir"/>
          <xsd:enumeration value="D'ANDREA Frank"/>
          <xsd:enumeration value="FENRICK Steve (PSE)"/>
          <xsd:enumeration value="GARZOUZI Lyla"/>
          <xsd:enumeration value="IRVINE Tom"/>
          <xsd:enumeration value="JESUS Bruno"/>
          <xsd:enumeration value="JODOIN Joel"/>
          <xsd:enumeration value="MCDONELL Keith"/>
          <xsd:enumeration value="MERALI Imran"/>
        </xsd:restriction>
      </xsd:simpleType>
    </xsd:element>
    <xsd:element name="Dir_1" ma:index="9" nillable="true" ma:displayName="Dir_1" ma:default="0" ma:description="Director Approval" ma:internalName="Dir_1">
      <xsd:simpleType>
        <xsd:restriction base="dms:Boolean"/>
      </xsd:simpleType>
    </xsd:element>
    <xsd:element name="Draft_Ready" ma:index="10" nillable="true" ma:displayName="Draft_Ready" ma:default="0" ma:description="Ready for RA review" ma:internalName="Draft_Ready">
      <xsd:simpleType>
        <xsd:restriction base="dms:Boolean"/>
      </xsd:simpleType>
    </xsd:element>
    <xsd:element name="Exhibit_Ref" ma:index="11" nillable="true" ma:displayName="Exhibit_Ref" ma:description="Reference to the DX Application exhibit" ma:format="Dropdown" ma:internalName="Exhibit_Ref">
      <xsd:simpleType>
        <xsd:restriction base="dms:Choice">
          <xsd:enumeration value="A-01-01"/>
          <xsd:enumeration value="A-02-01"/>
          <xsd:enumeration value="A-02-01-01"/>
          <xsd:enumeration value="A-02-02"/>
          <xsd:enumeration value="A-03-01"/>
          <xsd:enumeration value="A-03-01-01"/>
          <xsd:enumeration value="A-03-01-02"/>
          <xsd:enumeration value="A-03-01-03"/>
          <xsd:enumeration value="A-03-01-04"/>
          <xsd:enumeration value="A-03-01-05"/>
          <xsd:enumeration value="A-03-02"/>
          <xsd:enumeration value="A-03-02-01"/>
          <xsd:enumeration value="A-03-02-02"/>
          <xsd:enumeration value="A-04-01"/>
          <xsd:enumeration value="A-04-02"/>
          <xsd:enumeration value="A-05-01"/>
          <xsd:enumeration value="A-05-02"/>
          <xsd:enumeration value="A-05-02-01"/>
          <xsd:enumeration value="A-05-03"/>
          <xsd:enumeration value="A-05-03-01"/>
          <xsd:enumeration value="A-05-03-02"/>
          <xsd:enumeration value="A-06-01"/>
          <xsd:enumeration value="A-06-02"/>
          <xsd:enumeration value="A-06-02-01"/>
          <xsd:enumeration value="A-06-02-02"/>
          <xsd:enumeration value="A-06-02-03"/>
          <xsd:enumeration value="A-06-03"/>
          <xsd:enumeration value="A-06-04"/>
          <xsd:enumeration value="A-06-04-01"/>
          <xsd:enumeration value="A-06-04-02"/>
          <xsd:enumeration value="A-06-05"/>
          <xsd:enumeration value="A-06-05-01"/>
          <xsd:enumeration value="A-06-06"/>
          <xsd:enumeration value="A-06-07"/>
          <xsd:enumeration value="A-06-07-01"/>
          <xsd:enumeration value="A-06-07-02"/>
          <xsd:enumeration value="A-06-07-03"/>
          <xsd:enumeration value="A-06-08"/>
          <xsd:enumeration value="A-06-08-01"/>
          <xsd:enumeration value="A-07-01"/>
          <xsd:enumeration value="A-08-01"/>
          <xsd:enumeration value="A-09-01"/>
          <xsd:enumeration value="A-09-02"/>
          <xsd:enumeration value="A-10-01"/>
          <xsd:enumeration value="Appendix 2-G"/>
          <xsd:enumeration value="B1-01-01 Section 1.0"/>
          <xsd:enumeration value="B1-01-01 Section 1.1"/>
          <xsd:enumeration value="B1-01-01 Section 1.2"/>
          <xsd:enumeration value="B1-01-01 Section 1.2-A01"/>
          <xsd:enumeration value="B1-01-01 Section 1.2-A02"/>
          <xsd:enumeration value="B1-01-01 Section 1.2-A03"/>
          <xsd:enumeration value="B1-01-01 Section 1.2-A04"/>
          <xsd:enumeration value="B1-01-01 Section 1.2-A05"/>
          <xsd:enumeration value="B1-01-01 Section 1.2-A06"/>
          <xsd:enumeration value="B1-01-01 Section 1.2-A07"/>
          <xsd:enumeration value="B1-01-01 Section 1.2-A08"/>
          <xsd:enumeration value="B1-01-01 Section 1.2-A09"/>
          <xsd:enumeration value="B1-01-01 Section 1.2-A10"/>
          <xsd:enumeration value="B1-01-01 Section 1.2-A11"/>
          <xsd:enumeration value="B1-01-01 Section 1.2-A12"/>
          <xsd:enumeration value="B1-01-01 Section 1.2-A13"/>
          <xsd:enumeration value="B1-01-01 Section 1.2-A14"/>
          <xsd:enumeration value="B1-01-01 Section 1.2-A15"/>
          <xsd:enumeration value="B1-01-01 Section 1.2-A16"/>
          <xsd:enumeration value="B1-01-01 Section 1.2-A17"/>
          <xsd:enumeration value="B1-01-01 Section 1.2-A18"/>
          <xsd:enumeration value="B1-01-01 Section 1.2-A19"/>
          <xsd:enumeration value="B1-01-01 Section 1.2-A20"/>
          <xsd:enumeration value="B1-01-01 Section 1.2-A21"/>
          <xsd:enumeration value="B1-01-01 Section 1.2-A22"/>
          <xsd:enumeration value="B1-01-01 Section 1.2-A23"/>
          <xsd:enumeration value="B1-01-01 Section 1.2-A24"/>
          <xsd:enumeration value="B1-01-01 Section 1.2-A25"/>
          <xsd:enumeration value="B1-01-01 Section 1.2-A26"/>
          <xsd:enumeration value="B1-01-01 Section 1.2-A27"/>
          <xsd:enumeration value="B1-01-01 Section 1.2-A28"/>
          <xsd:enumeration value="B1-01-01 Section 1.2-A29"/>
          <xsd:enumeration value="B1-01-01 Section 1.2-A30"/>
          <xsd:enumeration value="B1-01-01 Section 1.3"/>
          <xsd:enumeration value="B1-01-01 Section 1.3-A01"/>
          <xsd:enumeration value="B1-01-01 Section 1.3-A02"/>
          <xsd:enumeration value="B1-01-01 Section 1.3-A03"/>
          <xsd:enumeration value="B1-01-01 Section 1.3-A04"/>
          <xsd:enumeration value="B1-01-01 Section 1.4"/>
          <xsd:enumeration value="B1-01-01 Section 1.4-A01"/>
          <xsd:enumeration value="B1-01-01 Section 1.4-A05"/>
          <xsd:enumeration value="B1-01-01 Section 1.5"/>
          <xsd:enumeration value="B1-01-01 Section 1.6"/>
          <xsd:enumeration value="B1-01-01 Section 1.6-A01"/>
          <xsd:enumeration value="B1-01-01 Section 1.6-A02"/>
          <xsd:enumeration value="B1-01-01 Section 1.6-A03"/>
          <xsd:enumeration value="B1-01-01 Section 2.0"/>
          <xsd:enumeration value="B1-01-01 Section 2.1"/>
          <xsd:enumeration value="B1-01-01 Section 2.2"/>
          <xsd:enumeration value="B1-01-01 Section 2.3"/>
          <xsd:enumeration value="B1-01-01 Section 2.4"/>
          <xsd:enumeration value="B1-01-01 Section 3.0"/>
          <xsd:enumeration value="B1-01-01 Section 3.1"/>
          <xsd:enumeration value="B1-01-01 Section 3.2"/>
          <xsd:enumeration value="B1-01-01 Section 3.3"/>
          <xsd:enumeration value="B1-01-01 Section 3.4"/>
          <xsd:enumeration value="B1-01-01 Section 3.5"/>
          <xsd:enumeration value="B1-01-01 Section 3.6"/>
          <xsd:enumeration value="B1-01-01 Section 3.7"/>
          <xsd:enumeration value="B1-01-01 Section 3.8"/>
          <xsd:enumeration value="B1-01-02"/>
          <xsd:enumeration value="B1-02-01"/>
          <xsd:enumeration value="C1-01-01"/>
          <xsd:enumeration value="C1-01-02"/>
          <xsd:enumeration value="C1-01-03"/>
          <xsd:enumeration value="C1-01-04"/>
          <xsd:enumeration value="C1-01-05"/>
          <xsd:enumeration value="C1-01-06"/>
          <xsd:enumeration value="C1-01-07"/>
          <xsd:enumeration value="C1-01-08"/>
          <xsd:enumeration value="C1-01-09"/>
          <xsd:enumeration value="C1-01-10"/>
          <xsd:enumeration value="C1-02-01"/>
          <xsd:enumeration value="C1-02-01-01"/>
          <xsd:enumeration value="C1-02-01-02"/>
          <xsd:enumeration value="C1-02-01-03"/>
          <xsd:enumeration value="C1-02-01-04"/>
          <xsd:enumeration value="C1-02-01-05"/>
          <xsd:enumeration value="C1-02-01-06"/>
          <xsd:enumeration value="C1-02-01-07"/>
          <xsd:enumeration value="C1-02-01-08"/>
          <xsd:enumeration value="C1-02-02"/>
          <xsd:enumeration value="C1-02-02-01"/>
          <xsd:enumeration value="C1-02-02-02"/>
          <xsd:enumeration value="C1-03-01"/>
          <xsd:enumeration value="C1-03-01-01"/>
          <xsd:enumeration value="C1-03-01-02"/>
          <xsd:enumeration value="C1-03-01-03"/>
          <xsd:enumeration value="C1-04-01"/>
          <xsd:enumeration value="C1-04-01-01"/>
          <xsd:enumeration value="C1-05-01"/>
          <xsd:enumeration value="C1-05-01-01"/>
          <xsd:enumeration value="C1-05-01-02"/>
          <xsd:enumeration value="C1-05-01-03"/>
          <xsd:enumeration value="C1-05-02"/>
          <xsd:enumeration value="C1-06-01"/>
          <xsd:enumeration value="C1-06-01-01"/>
          <xsd:enumeration value="C1-06-02"/>
          <xsd:enumeration value="C1-07-01"/>
          <xsd:enumeration value="C1-07-02"/>
          <xsd:enumeration value="C1-07-02-01"/>
          <xsd:enumeration value="C1-07-02-02"/>
          <xsd:enumeration value="C1-07-02-03"/>
          <xsd:enumeration value="C1-07-02-04"/>
          <xsd:enumeration value="C1-07-02-05"/>
          <xsd:enumeration value="C1-07-02-06"/>
          <xsd:enumeration value="C1-07-03"/>
          <xsd:enumeration value="C1-07-03-01"/>
          <xsd:enumeration value="C1-07-03-02"/>
          <xsd:enumeration value="C1-07-04"/>
          <xsd:enumeration value="C2-01-01"/>
          <xsd:enumeration value="D1-01-01"/>
          <xsd:enumeration value="D1-01-02"/>
          <xsd:enumeration value="D1-01-03"/>
          <xsd:enumeration value="D1-01-03-01"/>
          <xsd:enumeration value="D1-01-04"/>
          <xsd:enumeration value="D1-01-05"/>
          <xsd:enumeration value="D1-02-01"/>
          <xsd:enumeration value="D1-02-02"/>
          <xsd:enumeration value="D1-03-01"/>
          <xsd:enumeration value="D1-03-01-01"/>
          <xsd:enumeration value="D1-03-01-02"/>
          <xsd:enumeration value="D1-04-01"/>
          <xsd:enumeration value="D1-04-01-01"/>
          <xsd:enumeration value="D2-01-01"/>
          <xsd:enumeration value="D2-01-02"/>
          <xsd:enumeration value="D2-01-02-01"/>
          <xsd:enumeration value="D2-01-03"/>
          <xsd:enumeration value="D2-01-04"/>
          <xsd:enumeration value="D2-01-05"/>
          <xsd:enumeration value="D2-02-01"/>
          <xsd:enumeration value="D2-02-02"/>
          <xsd:enumeration value="DSP_Table_54-57"/>
          <xsd:enumeration value="DSP-Appendix_A"/>
          <xsd:enumeration value="E1-01-01"/>
          <xsd:enumeration value="E1-01-02"/>
          <xsd:enumeration value="E1-01-02_Tables 4_5"/>
          <xsd:enumeration value="E1-01-02-01"/>
          <xsd:enumeration value="E1-02-01"/>
          <xsd:enumeration value="E1-02-01-01"/>
          <xsd:enumeration value="E1-02-01-02"/>
          <xsd:enumeration value="E2-01-01"/>
          <xsd:enumeration value="E2-01-02"/>
          <xsd:enumeration value="F1-01-01"/>
          <xsd:enumeration value="F1-01-01-01"/>
          <xsd:enumeration value="F1-01-01-02"/>
          <xsd:enumeration value="F1-02-01"/>
          <xsd:enumeration value="F1-02-01-01"/>
          <xsd:enumeration value="F1-03-01"/>
          <xsd:enumeration value="G1-01-01"/>
          <xsd:enumeration value="G1-02-01"/>
          <xsd:enumeration value="G1-03-01"/>
          <xsd:enumeration value="G1-03-01-01"/>
          <xsd:enumeration value="G1-03-01-02"/>
          <xsd:enumeration value="G1-03-01-03"/>
          <xsd:enumeration value="G1-03-01-04"/>
          <xsd:enumeration value="H1-01-01"/>
          <xsd:enumeration value="H1-01-01-01"/>
          <xsd:enumeration value="H1-01-01-02"/>
          <xsd:enumeration value="H1-01-02"/>
          <xsd:enumeration value="H1-01-03"/>
          <xsd:enumeration value="H1-01-04"/>
          <xsd:enumeration value="H1-02-01"/>
          <xsd:enumeration value="H1-02-02"/>
          <xsd:enumeration value="H1-02-02-01"/>
          <xsd:enumeration value="H1-02-02-02"/>
          <xsd:enumeration value="H1-02-02-03"/>
          <xsd:enumeration value="H1-02-02-04"/>
          <xsd:enumeration value="H1-02-03"/>
          <xsd:enumeration value="H1-02-03-01"/>
          <xsd:enumeration value="H1-02-03-02"/>
          <xsd:enumeration value="H1-03-01"/>
          <xsd:enumeration value="H1-03-02"/>
          <xsd:enumeration value="H1-04-01"/>
          <xsd:enumeration value="H1-04-01-01"/>
          <xsd:enumeration value="H1-04-01-02"/>
          <xsd:enumeration value="H1-04-01-03"/>
          <xsd:enumeration value="H1-04-01-04"/>
          <xsd:enumeration value="H1-04-01-05"/>
          <xsd:enumeration value="H1-05-01"/>
          <xsd:enumeration value="Q-01-01"/>
          <xsd:enumeration value="Q-01-01-01"/>
          <xsd:enumeration value="Q-01-01-02"/>
          <xsd:enumeration value="Q-01-01-03"/>
          <xsd:enumeration value="Q-01-01-04"/>
          <xsd:enumeration value="Q-01-01-05"/>
          <xsd:enumeration value="Q-01-01-06"/>
          <xsd:enumeration value="Q-01-01-07"/>
          <xsd:enumeration value="Q-01-01-08"/>
          <xsd:enumeration value="Auditor General Report"/>
          <xsd:enumeration value="Executive Presentation Day"/>
          <xsd:enumeration value="None"/>
          <xsd:enumeration value="Previous Proceeding"/>
          <xsd:enumeration value="I-04-ABE-001"/>
          <xsd:enumeration value="I-46-ABE-002"/>
          <xsd:enumeration value="I-02-AMPCO-002"/>
          <xsd:enumeration value="I-02-AMPCO-002-01"/>
          <xsd:enumeration value="I-02-AMPCO-002-02"/>
          <xsd:enumeration value="I-03-AMPCO-053"/>
          <xsd:enumeration value="I-18-AMPCO-003"/>
          <xsd:enumeration value="I-19-AMPCO-012"/>
          <xsd:enumeration value="I-19-AMPCO-014"/>
          <xsd:enumeration value="I-21-AMPCO-015"/>
          <xsd:enumeration value="I-23-AMPCO-007"/>
          <xsd:enumeration value="I-23-AMPCO-010"/>
          <xsd:enumeration value="I-23-AMPCO-011"/>
          <xsd:enumeration value="I-24-AMPCO-001"/>
          <xsd:enumeration value="I-24-AMPCO-004"/>
          <xsd:enumeration value="I-24-AMPCO-005"/>
          <xsd:enumeration value="I-24-AMPCO-006"/>
          <xsd:enumeration value="I-24-AMPCO-008"/>
          <xsd:enumeration value="I-24-AMPCO-013"/>
          <xsd:enumeration value="I-24-AMPCO-016"/>
          <xsd:enumeration value="I-24-AMPCO-020"/>
          <xsd:enumeration value="I-24-AMPCO-021"/>
          <xsd:enumeration value="I-24-AMPCO-022"/>
          <xsd:enumeration value="I-24-AMPCO-023"/>
          <xsd:enumeration value="I-24-AMPCO-023-01"/>
          <xsd:enumeration value="I-24-AMPCO-023-01"/>
          <xsd:enumeration value="I-24-AMPCO-024"/>
          <xsd:enumeration value="I-24-AMPCO-024-01"/>
          <xsd:enumeration value="I-24-AMPCO-024-01"/>
          <xsd:enumeration value="I-24-AMPCO-025"/>
          <xsd:enumeration value="I-24-AMPCO-025-01"/>
          <xsd:enumeration value="I-24-AMPCO-025-01"/>
          <xsd:enumeration value="I-24-AMPCO-026"/>
          <xsd:enumeration value="I-24-AMPCO-026-01"/>
          <xsd:enumeration value="I-24-AMPCO-026-01"/>
          <xsd:enumeration value="I-24-AMPCO-033"/>
          <xsd:enumeration value="I-24-AMPCO-033-01"/>
          <xsd:enumeration value="I-24-AMPCO-033-01"/>
          <xsd:enumeration value="I-24-AMPCO-034"/>
          <xsd:enumeration value="I-24-AMPCO-035"/>
          <xsd:enumeration value="I-24-AMPCO-036"/>
          <xsd:enumeration value="I-25-AMPCO-017"/>
          <xsd:enumeration value="I-25-AMPCO-018"/>
          <xsd:enumeration value="I-25-AMPCO-019"/>
          <xsd:enumeration value="I-25-AMPCO-032"/>
          <xsd:enumeration value="I-28-AMPCO-009"/>
          <xsd:enumeration value="I-29-AMPCO-027"/>
          <xsd:enumeration value="I-29-AMPCO-028"/>
          <xsd:enumeration value="I-29-AMPCO-029"/>
          <xsd:enumeration value="I-29-AMPCO-030"/>
          <xsd:enumeration value="I-29-AMPCO-031"/>
          <xsd:enumeration value="I-33-AMPCO-052"/>
          <xsd:enumeration value="I-38-AMPCO-037"/>
          <xsd:enumeration value="I-38-AMPCO-038"/>
          <xsd:enumeration value="I-38-AMPCO-040"/>
          <xsd:enumeration value="I-38-AMPCO-041"/>
          <xsd:enumeration value="I-38-AMPCO-042"/>
          <xsd:enumeration value="I-38-AMPCO-043"/>
          <xsd:enumeration value="I-38-AMPCO-044"/>
          <xsd:enumeration value="I-38-AMPCO-045"/>
          <xsd:enumeration value="I-39-AMPCO-039"/>
          <xsd:enumeration value="I-39-AMPCO-046"/>
          <xsd:enumeration value="I-40-AMPCO-047"/>
          <xsd:enumeration value="I-40-AMPCO-047-01"/>
          <xsd:enumeration value="I-40-AMPCO-047-02"/>
          <xsd:enumeration value="I-40-AMPCO-047-03"/>
          <xsd:enumeration value="I-40-AMPCO-048"/>
          <xsd:enumeration value="I-40-AMPCO-049"/>
          <xsd:enumeration value="I-40-AMPCO-050"/>
          <xsd:enumeration value="I-40-AMPCO-050-01_redacted"/>
          <xsd:enumeration value="I-40-AMPCO-051"/>
          <xsd:enumeration value="I-54-AMPCO-054"/>
          <xsd:enumeration value="I-06-Anwaatin-001"/>
          <xsd:enumeration value="I-06-Anwaatin-001-01"/>
          <xsd:enumeration value="I-06-Anwaatin-001-02"/>
          <xsd:enumeration value="I-06-Anwaatin-001-03"/>
          <xsd:enumeration value="I-06-Anwaatin-001-04"/>
          <xsd:enumeration value="I-06-Anwaatin-001-05"/>
          <xsd:enumeration value="I-06-Anwaatin-001-06"/>
          <xsd:enumeration value="I-06-Anwaatin-001-07"/>
          <xsd:enumeration value="I-06-Anwaatin-001-08"/>
          <xsd:enumeration value="I-06-Anwaatin-001-09"/>
          <xsd:enumeration value="I-06-Anwaatin-001-10"/>
          <xsd:enumeration value="I-06-Anwaatin-002"/>
          <xsd:enumeration value="I-06-Anwaatin-003"/>
          <xsd:enumeration value="I-06-Anwaatin-004"/>
          <xsd:enumeration value="I-06-Anwaatin-004-01"/>
          <xsd:enumeration value="I-06-Anwaatin-005"/>
          <xsd:enumeration value="I-06-Anwaatin-006"/>
          <xsd:enumeration value="I-06-Anwaatin-006-01"/>
          <xsd:enumeration value="I-06-Anwaatin-007"/>
          <xsd:enumeration value="I-06-Anwaatin-007-01"/>
          <xsd:enumeration value="I-24-Anwaatin-008"/>
          <xsd:enumeration value="I-24-Anwaatin-008-01"/>
          <xsd:enumeration value="I-24-Anwaatin-008-02"/>
          <xsd:enumeration value="I-24-Anwaatin-008-03"/>
          <xsd:enumeration value="I-51-Anwaatin-009"/>
          <xsd:enumeration value="I-51-Anwaatin-010"/>
          <xsd:enumeration value="I-01-BLC-001"/>
          <xsd:enumeration value="I-04-BLC-002"/>
          <xsd:enumeration value="I-04-BLC-003"/>
          <xsd:enumeration value="I-05-BLC-004"/>
          <xsd:enumeration value="I-05-BLC-004-01"/>
          <xsd:enumeration value="I-49-BLC-005"/>
          <xsd:enumeration value="I-49-BLC-006"/>
          <xsd:enumeration value="I-51-BLC-007"/>
          <xsd:enumeration value="I-57-BLC-008"/>
          <xsd:enumeration value="I-00-BOMA-B062"/>
          <xsd:enumeration value="I-00-BOMA-B064"/>
          <xsd:enumeration value="I-01-BOMA-A001"/>
          <xsd:enumeration value="I-01-BOMA-A002"/>
          <xsd:enumeration value="I-01-BOMA-A003"/>
          <xsd:enumeration value="I-01-BOMA-B040"/>
          <xsd:enumeration value="I-01-BOMA-B041"/>
          <xsd:enumeration value="I-01-BOMA-B042"/>
          <xsd:enumeration value="I-01-BOMA-B043"/>
          <xsd:enumeration value="I-01-BOMA-B044"/>
          <xsd:enumeration value="I-01-BOMA-B045"/>
          <xsd:enumeration value="I-01-BOMA-B046"/>
          <xsd:enumeration value="I-01-BOMA-B048"/>
          <xsd:enumeration value="I-01-BOMA-B049"/>
          <xsd:enumeration value="I-01-BOMA-B050"/>
          <xsd:enumeration value="I-01-BOMA-B051"/>
          <xsd:enumeration value="I-01-BOMA-B052"/>
          <xsd:enumeration value="I-01-BOMA-B053"/>
          <xsd:enumeration value="I-01-BOMA-B148"/>
          <xsd:enumeration value="I-01-BOMA-B149"/>
          <xsd:enumeration value="I-01-BOMA-B150"/>
          <xsd:enumeration value="I-01-BOMA-B151"/>
          <xsd:enumeration value="I-01-BOMA-B151-01"/>
          <xsd:enumeration value="I-02-BOMA-B073"/>
          <xsd:enumeration value="I-03-BOMA-B036"/>
          <xsd:enumeration value="I-03-BOMA-B037"/>
          <xsd:enumeration value="I-03-BOMA-B039"/>
          <xsd:enumeration value="I-04-BOMA-B017"/>
          <xsd:enumeration value="I-04-BOMA-B030"/>
          <xsd:enumeration value="I-04-BOMA-B124"/>
          <xsd:enumeration value="I-06-BOMA-B146"/>
          <xsd:enumeration value="I-07-BOMA-B010"/>
          <xsd:enumeration value="I-07-BOMA-B011"/>
          <xsd:enumeration value="I-07-BOMA-B061"/>
          <xsd:enumeration value="I-07-BOMA-B066"/>
          <xsd:enumeration value="I-07-BOMA-B079"/>
          <xsd:enumeration value="I-07-BOMA-B082"/>
          <xsd:enumeration value="I-07-BOMA-B088"/>
          <xsd:enumeration value="I-07-BOMA-B144"/>
          <xsd:enumeration value="I-08-BOMA-B141"/>
          <xsd:enumeration value="I-08-BOMA-B142"/>
          <xsd:enumeration value="I-08-BOMA-B143"/>
          <xsd:enumeration value="I-09-BOMA-B001"/>
          <xsd:enumeration value="I-09-BOMA-B002"/>
          <xsd:enumeration value="I-09-BOMA-B003"/>
          <xsd:enumeration value="I-09-BOMA-B004"/>
          <xsd:enumeration value="I-09-BOMA-B005"/>
          <xsd:enumeration value="I-09-BOMA-B006"/>
          <xsd:enumeration value="I-09-BOMA-B007"/>
          <xsd:enumeration value="I-09-BOMA-B008"/>
          <xsd:enumeration value="I-09-BOMA-B009"/>
          <xsd:enumeration value="I-09-BOMA-B012"/>
          <xsd:enumeration value="I-09-BOMA-B013"/>
          <xsd:enumeration value="I-09-BOMA-B014"/>
          <xsd:enumeration value="I-09-BOMA-B015"/>
          <xsd:enumeration value="I-09-BOMA-B016"/>
          <xsd:enumeration value="I-09-BOMA-B060"/>
          <xsd:enumeration value="I-09-BOMA-B065"/>
          <xsd:enumeration value="I-09-BOMA-B067"/>
          <xsd:enumeration value="I-13-BOMA-B085"/>
          <xsd:enumeration value="I-13-BOMA-B086"/>
          <xsd:enumeration value="I-13-BOMA-B087"/>
          <xsd:enumeration value="I-13-BOMA-B123"/>
          <xsd:enumeration value="I-15-BOMA-B063"/>
          <xsd:enumeration value="I-16-BOMA-B068"/>
          <xsd:enumeration value="I-16-BOMA-B068-01"/>
          <xsd:enumeration value="I-16-BOMA-B068-02"/>
          <xsd:enumeration value="I-16-BOMA-B069"/>
          <xsd:enumeration value="I-16-BOMA-B070"/>
          <xsd:enumeration value="I-16-BOMA-B072"/>
          <xsd:enumeration value="I-16-BOMA-B074"/>
          <xsd:enumeration value="I-16-BOMA-B089"/>
          <xsd:enumeration value="I-16-BOMA-B090"/>
          <xsd:enumeration value="I-16-BOMA-B092"/>
          <xsd:enumeration value="I-16-BOMA-B093"/>
          <xsd:enumeration value="I-16-BOMA-B094"/>
          <xsd:enumeration value="I-16-BOMA-B095"/>
          <xsd:enumeration value="I-16-BOMA-B096"/>
          <xsd:enumeration value="I-16-BOMA-B097"/>
          <xsd:enumeration value="I-16-BOMA-B098"/>
          <xsd:enumeration value="I-16-BOMA-B099"/>
          <xsd:enumeration value="I-16-BOMA-B101"/>
          <xsd:enumeration value="I-16-BOMA-B102"/>
          <xsd:enumeration value="I-16-BOMA-B103"/>
          <xsd:enumeration value="I-16-BOMA-B106"/>
          <xsd:enumeration value="I-16-BOMA-B109"/>
          <xsd:enumeration value="I-16-BOMA-B117"/>
          <xsd:enumeration value="I-16-BOMA-B118"/>
          <xsd:enumeration value="I-16-BOMA-B119"/>
          <xsd:enumeration value="I-16-BOMA-B120"/>
          <xsd:enumeration value="I-16-BOMA-B121"/>
          <xsd:enumeration value="I-17-BOMA-B034"/>
          <xsd:enumeration value="I-17-BOMA-B071"/>
          <xsd:enumeration value="I-17-BOMA-B080"/>
          <xsd:enumeration value="I-17-BOMA-B083"/>
          <xsd:enumeration value="I-17-BOMA-B084"/>
          <xsd:enumeration value="I-19-BOMA-B018"/>
          <xsd:enumeration value="I-19-BOMA-B019"/>
          <xsd:enumeration value="I-19-BOMA-B020"/>
          <xsd:enumeration value="I-19-BOMA-B038"/>
          <xsd:enumeration value="I-19-BOMA-B047"/>
          <xsd:enumeration value="I-19-BOMA-B057"/>
          <xsd:enumeration value="I-19-BOMA-B058"/>
          <xsd:enumeration value="I-19-BOMA-B059"/>
          <xsd:enumeration value="I-19-BOMA-B075"/>
          <xsd:enumeration value="I-19-BOMA-B076"/>
          <xsd:enumeration value="I-19-BOMA-B077"/>
          <xsd:enumeration value="I-19-BOMA-B114"/>
          <xsd:enumeration value="I-19-BOMA-B116"/>
          <xsd:enumeration value="I-20-BOMA-B021"/>
          <xsd:enumeration value="I-22-BOMA-B035"/>
          <xsd:enumeration value="I-22-BOMA-B100"/>
          <xsd:enumeration value="I-22-BOMA-B104"/>
          <xsd:enumeration value="I-22-BOMA-B105"/>
          <xsd:enumeration value="I-22-BOMA-B108"/>
          <xsd:enumeration value="I-22-BOMA-B122"/>
          <xsd:enumeration value="I-22-BOMA-B127"/>
          <xsd:enumeration value="I-22-BOMA-B128"/>
          <xsd:enumeration value="I-23-BOMA-A004"/>
          <xsd:enumeration value="I-23-BOMA-A005"/>
          <xsd:enumeration value="I-23-BOMA-A006"/>
          <xsd:enumeration value="I-23-BOMA-A007"/>
          <xsd:enumeration value="I-23-BOMA-A008"/>
          <xsd:enumeration value="I-23-BOMA-B032"/>
          <xsd:enumeration value="I-23-BOMA-B055"/>
          <xsd:enumeration value="I-23-BOMA-B078"/>
          <xsd:enumeration value="I-23-BOMA-B126"/>
          <xsd:enumeration value="I-23-BOMA-B129"/>
          <xsd:enumeration value="I-23-BOMA-B130"/>
          <xsd:enumeration value="I-23-BOMA-B132"/>
          <xsd:enumeration value="I-23-BOMA-B133"/>
          <xsd:enumeration value="I-23-BOMA-B134"/>
          <xsd:enumeration value="I-23-BOMA-B135"/>
          <xsd:enumeration value="I-23-BOMA-B136"/>
          <xsd:enumeration value="I-23-BOMA-B137"/>
          <xsd:enumeration value="I-23-BOMA-B138"/>
          <xsd:enumeration value="I-23-BOMA-B139"/>
          <xsd:enumeration value="I-24-BOMA-B033"/>
          <xsd:enumeration value="I-24-BOMA-B033-01"/>
          <xsd:enumeration value="I-24-BOMA-B091"/>
          <xsd:enumeration value="I-25-BOMA-B056"/>
          <xsd:enumeration value="I-25-BOMA-B107"/>
          <xsd:enumeration value="I-25-BOMA-B110"/>
          <xsd:enumeration value="I-25-BOMA-B111"/>
          <xsd:enumeration value="I-25-BOMA-B112"/>
          <xsd:enumeration value="I-25-BOMA-B113"/>
          <xsd:enumeration value="I-25-BOMA-B131"/>
          <xsd:enumeration value="I-25-BOMA-B131-01"/>
          <xsd:enumeration value="I-25-BOMA-B140"/>
          <xsd:enumeration value="I-25-BOMA-B152"/>
          <xsd:enumeration value="I-27-BOMA-A009"/>
          <xsd:enumeration value="I-28-BOMA-A010"/>
          <xsd:enumeration value="I-28-BOMA-B024"/>
          <xsd:enumeration value="I-28-BOMA-B025"/>
          <xsd:enumeration value="I-29-BOMA-B115"/>
          <xsd:enumeration value="I-29-BOMA-B125"/>
          <xsd:enumeration value="I-32-BOMA-B022"/>
          <xsd:enumeration value="I-32-BOMA-B028"/>
          <xsd:enumeration value="I-32-BOMA-B029"/>
          <xsd:enumeration value="I-32-BOMA-B145"/>
          <xsd:enumeration value="I-32-BOMA-B153"/>
          <xsd:enumeration value="I-32-BOMA-B153-01"/>
          <xsd:enumeration value="I-32-BOMA-B153-02"/>
          <xsd:enumeration value="I-32-BOMA-B153-03"/>
          <xsd:enumeration value="I-32-BOMA-B153-04"/>
          <xsd:enumeration value="I-32-BOMA-B153-05"/>
          <xsd:enumeration value="I-32-BOMA-B153-06"/>
          <xsd:enumeration value="I-32-BOMA-B153-07"/>
          <xsd:enumeration value="I-32-BOMA-B153-08"/>
          <xsd:enumeration value="I-32-BOMA-B153-09"/>
          <xsd:enumeration value="I-35-BOMA-B031"/>
          <xsd:enumeration value="I-35-BOMA-B081"/>
          <xsd:enumeration value="I-36-BOMA-B156"/>
          <xsd:enumeration value="I-36-BOMA-B156-01"/>
          <xsd:enumeration value="I-36-BOMA-B156-02"/>
          <xsd:enumeration value="I-36-BOMA-B156-03"/>
          <xsd:enumeration value="I-36-BOMA-B156-04"/>
          <xsd:enumeration value="I-36-BOMA-B156-05"/>
          <xsd:enumeration value="I-36-BOMA-B156-06a"/>
          <xsd:enumeration value="I-36-BOMA-B156-06b"/>
          <xsd:enumeration value="I-36-BOMA-B156-07"/>
          <xsd:enumeration value="I-36-BOMA-B157"/>
          <xsd:enumeration value="I-36-BOMA-B158"/>
          <xsd:enumeration value="I-36-BOMA-B159"/>
          <xsd:enumeration value="I-36-BOMA-B159-01"/>
          <xsd:enumeration value="I-36-BOMA-B159-02"/>
          <xsd:enumeration value="I-36-BOMA-B161"/>
          <xsd:enumeration value="I-37-BOMA-B026"/>
          <xsd:enumeration value="I-37-BOMA-B027"/>
          <xsd:enumeration value="I-38-BOMA-B054"/>
          <xsd:enumeration value="I-38-BOMA-B147"/>
          <xsd:enumeration value="I-38-BOMA-B154"/>
          <xsd:enumeration value="I-39-BOMA-A011"/>
          <xsd:enumeration value="I-41-BOMA-B155"/>
          <xsd:enumeration value="I-42-BOMA-B160"/>
          <xsd:enumeration value="I-47-BOMA-B023"/>
          <xsd:enumeration value="I-02-CCC-001"/>
          <xsd:enumeration value="I-03-CCC-002"/>
          <xsd:enumeration value="I-03-CCC-003"/>
          <xsd:enumeration value="I-03-CCC-004"/>
          <xsd:enumeration value="I-03-CCC-005"/>
          <xsd:enumeration value="I-03-CCC-006"/>
          <xsd:enumeration value="I-03-CCC-006-01"/>
          <xsd:enumeration value="I-03-CCC-007"/>
          <xsd:enumeration value="I-03-CCC-008"/>
          <xsd:enumeration value="I-03-CCC-009"/>
          <xsd:enumeration value="I-03-CCC-009-01"/>
          <xsd:enumeration value="I-07-CCC-010"/>
          <xsd:enumeration value="I-07-CCC-011"/>
          <xsd:enumeration value="I-08-CCC-012"/>
          <xsd:enumeration value="I-08-CCC-013"/>
          <xsd:enumeration value="I-09-CCC-014"/>
          <xsd:enumeration value="I-13-CCC-015"/>
          <xsd:enumeration value="I-14-CCC-016"/>
          <xsd:enumeration value="I-16-CCC-017"/>
          <xsd:enumeration value="I-16-CCC-017-01"/>
          <xsd:enumeration value="I-16-CCC-018"/>
          <xsd:enumeration value="I-17-CCC-019"/>
          <xsd:enumeration value="I-17-CCC-019-01"/>
          <xsd:enumeration value="I-21-CCC-020"/>
          <xsd:enumeration value="I-21-CCC-021"/>
          <xsd:enumeration value="I-21-CCC-022"/>
          <xsd:enumeration value="I-24-CCC-023"/>
          <xsd:enumeration value="I-24-CCC-024"/>
          <xsd:enumeration value="I-24-CCC-025"/>
          <xsd:enumeration value="I-24-CCC-026"/>
          <xsd:enumeration value="I-24-CCC-027"/>
          <xsd:enumeration value="I-24-CCC-027-01"/>
          <xsd:enumeration value="I-33-CCC-028"/>
          <xsd:enumeration value="I-33-CCC-029"/>
          <xsd:enumeration value="I-33-CCC-030"/>
          <xsd:enumeration value="I-33-CCC-031"/>
          <xsd:enumeration value="I-34-CCC-032"/>
          <xsd:enumeration value="I-38-CCC-033"/>
          <xsd:enumeration value="I-38-CCC-034"/>
          <xsd:enumeration value="I-38-CCC-035"/>
          <xsd:enumeration value="I-38-CCC-036"/>
          <xsd:enumeration value="I-38-CCC-037"/>
          <xsd:enumeration value="I-38-CCC-037-01"/>
          <xsd:enumeration value="I-38-CCC-038"/>
          <xsd:enumeration value="I-38-CCC-039"/>
          <xsd:enumeration value="I-38-CCC-040"/>
          <xsd:enumeration value="I-38-CCC-041"/>
          <xsd:enumeration value="I-38-CCC-042"/>
          <xsd:enumeration value="I-38-CCC-043"/>
          <xsd:enumeration value="I-38-CCC-044"/>
          <xsd:enumeration value="I-38-CCC-044-01"/>
          <xsd:enumeration value="I-38-CCC-044-02"/>
          <xsd:enumeration value="I-38-CCC-045"/>
          <xsd:enumeration value="I-38-CCC-046"/>
          <xsd:enumeration value="I-38-CCC-047"/>
          <xsd:enumeration value="I-38-CCC-048"/>
          <xsd:enumeration value="I-38-CCC-049"/>
          <xsd:enumeration value="I-38-CCC-050"/>
          <xsd:enumeration value="I-38-CCC-051"/>
          <xsd:enumeration value="I-38-CCC-052"/>
          <xsd:enumeration value="I-38-CCC-053"/>
          <xsd:enumeration value="I-38-CCC-054"/>
          <xsd:enumeration value="I-38-CCC-055"/>
          <xsd:enumeration value="I-38-CCC-055-01"/>
          <xsd:enumeration value="I-38-CCC-055-02"/>
          <xsd:enumeration value="I-38-CCC-056"/>
          <xsd:enumeration value="I-38-CCC-057"/>
          <xsd:enumeration value="I-38-CCC-058"/>
          <xsd:enumeration value="I-38-CCC-059"/>
          <xsd:enumeration value="I-40-CCC-060"/>
          <xsd:enumeration value="I-40-CCC-060-01"/>
          <xsd:enumeration value="I-42-CCC-061"/>
          <xsd:enumeration value="I-43-CCC-062"/>
          <xsd:enumeration value="I-49-CCC-063"/>
          <xsd:enumeration value="I-49-CCC-063-01"/>
          <xsd:enumeration value="I-49-CCC-063-02"/>
          <xsd:enumeration value="I-49-CCC-064"/>
          <xsd:enumeration value="I-49-CCC-065"/>
          <xsd:enumeration value="I-49-CCC-066"/>
          <xsd:enumeration value="I-51-CCC-072"/>
          <xsd:enumeration value="I-51-CCC-072-01"/>
          <xsd:enumeration value="I-53-CCC-067"/>
          <xsd:enumeration value="I-53-CCC-068"/>
          <xsd:enumeration value="I-53-CCC-069"/>
          <xsd:enumeration value="I-53-CCC-070"/>
          <xsd:enumeration value="I-53-CCC-071"/>
          <xsd:enumeration value="I-54-CCC-073"/>
          <xsd:enumeration value="I-54-CCC-074"/>
          <xsd:enumeration value="I-55-CCC-075"/>
          <xsd:enumeration value="I-03-CME-042"/>
          <xsd:enumeration value="I-03-CME-046"/>
          <xsd:enumeration value="I-03-CME-065"/>
          <xsd:enumeration value="I-03-CME-065-01"/>
          <xsd:enumeration value="I-04-CME-096"/>
          <xsd:enumeration value="I-04-CME-097"/>
          <xsd:enumeration value="I-04-CME-097-01"/>
          <xsd:enumeration value="I-04-CME-098"/>
          <xsd:enumeration value="I-04-CME-098-01"/>
          <xsd:enumeration value="I-04-CME-098-02"/>
          <xsd:enumeration value="I-04-CME-098-03"/>
          <xsd:enumeration value="I-07-CME-001"/>
          <xsd:enumeration value="I-08-CME-002"/>
          <xsd:enumeration value="I-08-CME-003"/>
          <xsd:enumeration value="I-08-CME-011"/>
          <xsd:enumeration value="I-09-CME-004"/>
          <xsd:enumeration value="I-09-CME-005"/>
          <xsd:enumeration value="I-09-CME-006"/>
          <xsd:enumeration value="I-10-CME-012"/>
          <xsd:enumeration value="I-15-CME-007"/>
          <xsd:enumeration value="I-16-CME-010"/>
          <xsd:enumeration value="I-20-CME-015"/>
          <xsd:enumeration value="I-24-CME-013"/>
          <xsd:enumeration value="I-29-CME-014"/>
          <xsd:enumeration value="I-29-CME-016"/>
          <xsd:enumeration value="I-29-CME-017"/>
          <xsd:enumeration value="I-29-CME-018"/>
          <xsd:enumeration value="I-29-CME-019"/>
          <xsd:enumeration value="I-29-CME-020"/>
          <xsd:enumeration value="I-29-CME-021"/>
          <xsd:enumeration value="I-29-CME-022"/>
          <xsd:enumeration value="I-29-CME-023"/>
          <xsd:enumeration value="I-29-CME-024"/>
          <xsd:enumeration value="I-29-CME-025"/>
          <xsd:enumeration value="I-29-CME-026"/>
          <xsd:enumeration value="I-29-CME-027"/>
          <xsd:enumeration value="I-29-CME-028"/>
          <xsd:enumeration value="I-29-CME-029"/>
          <xsd:enumeration value="I-33-CME-043"/>
          <xsd:enumeration value="I-33-CME-044"/>
          <xsd:enumeration value="I-33-CME-045"/>
          <xsd:enumeration value="I-33-CME-047"/>
          <xsd:enumeration value="I-33-CME-047-01"/>
          <xsd:enumeration value="I-34-CME-048"/>
          <xsd:enumeration value="I-34-CME-049"/>
          <xsd:enumeration value="I-34-CME-050"/>
          <xsd:enumeration value="I-34-CME-051"/>
          <xsd:enumeration value="I-34-CME-051-01"/>
          <xsd:enumeration value="I-34-CME-052"/>
          <xsd:enumeration value="I-34-CME-053"/>
          <xsd:enumeration value="I-34-CME-054"/>
          <xsd:enumeration value="I-34-CME-055"/>
          <xsd:enumeration value="I-34-CME-056"/>
          <xsd:enumeration value="I-34-CME-057"/>
          <xsd:enumeration value="I-34-CME-058"/>
          <xsd:enumeration value="I-34-CME-059"/>
          <xsd:enumeration value="I-34-CME-060"/>
          <xsd:enumeration value="I-34-CME-061"/>
          <xsd:enumeration value="I-34-CME-061-01"/>
          <xsd:enumeration value="I-37-CME-062"/>
          <xsd:enumeration value="I-37-CME-063"/>
          <xsd:enumeration value="I-37-CME-064"/>
          <xsd:enumeration value="I-40-CME-030"/>
          <xsd:enumeration value="I-40-CME-031"/>
          <xsd:enumeration value="I-40-CME-032"/>
          <xsd:enumeration value="I-40-CME-032-01"/>
          <xsd:enumeration value="I-40-CME-032-02"/>
          <xsd:enumeration value="I-40-CME-032-03"/>
          <xsd:enumeration value="I-40-CME-032-04"/>
          <xsd:enumeration value="I-40-CME-032-05"/>
          <xsd:enumeration value="I-40-CME-032-06"/>
          <xsd:enumeration value="I-40-CME-032-07"/>
          <xsd:enumeration value="I-40-CME-032-08"/>
          <xsd:enumeration value="I-40-CME-033"/>
          <xsd:enumeration value="I-40-CME-034"/>
          <xsd:enumeration value="I-40-CME-034-01"/>
          <xsd:enumeration value="I-41-CME-035"/>
          <xsd:enumeration value="I-44-CME-036"/>
          <xsd:enumeration value="I-44-CME-037"/>
          <xsd:enumeration value="I-44-CME-038"/>
          <xsd:enumeration value="I-44-CME-039"/>
          <xsd:enumeration value="I-44-CME-040"/>
          <xsd:enumeration value="I-45-CME-066"/>
          <xsd:enumeration value="I-45-CME-067"/>
          <xsd:enumeration value="I-45-CME-068"/>
          <xsd:enumeration value="I-45-CME-069"/>
          <xsd:enumeration value="I-46-CME-070"/>
          <xsd:enumeration value="I-46-CME-070-01"/>
          <xsd:enumeration value="I-47-CME-071"/>
          <xsd:enumeration value="I-47-CME-072"/>
          <xsd:enumeration value="I-47-CME-073"/>
          <xsd:enumeration value="I-47-CME-074"/>
          <xsd:enumeration value="I-47-CME-075"/>
          <xsd:enumeration value="I-47-CME-076"/>
          <xsd:enumeration value="I-47-CME-077"/>
          <xsd:enumeration value="I-47-CME-078"/>
          <xsd:enumeration value="I-47-CME-079"/>
          <xsd:enumeration value="I-47-CME-079-01"/>
          <xsd:enumeration value="I-47-CME-079-01"/>
          <xsd:enumeration value="I-47-CME-080"/>
          <xsd:enumeration value="I-49-CME-087"/>
          <xsd:enumeration value="I-51-CME-090"/>
          <xsd:enumeration value="I-51-CME-091"/>
          <xsd:enumeration value="I-51-CME-092"/>
          <xsd:enumeration value="I-54-CME-093"/>
          <xsd:enumeration value="I-54-CME-094"/>
          <xsd:enumeration value="I-54-CME-095"/>
          <xsd:enumeration value="I-56-CME-088"/>
          <xsd:enumeration value="I-56-CME-089"/>
          <xsd:enumeration value="I-57-CME-041"/>
          <xsd:enumeration value="I-57-CME-081"/>
          <xsd:enumeration value="I-57-CME-082"/>
          <xsd:enumeration value="I-57-CME-083"/>
          <xsd:enumeration value="I-57-CME-084"/>
          <xsd:enumeration value="I-57-CME-085"/>
          <xsd:enumeration value="I-57-CME-086"/>
          <xsd:enumeration value="I-58-CME-008"/>
          <xsd:enumeration value="I-58-CME-009"/>
          <xsd:enumeration value="I-46-COFH-001"/>
          <xsd:enumeration value="I-46-COFH-002"/>
          <xsd:enumeration value="I-46-COFH-003"/>
          <xsd:enumeration value="I-46-COFH-004"/>
          <xsd:enumeration value="I-46-COFH-005"/>
          <xsd:enumeration value="I-46-COFH-006"/>
          <xsd:enumeration value="I-02-EnergyProbe-001"/>
          <xsd:enumeration value="I-03-EnergyProbe-002"/>
          <xsd:enumeration value="I-04-EnergyProbe-003"/>
          <xsd:enumeration value="I-04-EnergyProbe-004"/>
          <xsd:enumeration value="I-07-EnergyProbe-005"/>
          <xsd:enumeration value="I-07-EnergyProbe-006"/>
          <xsd:enumeration value="I-09-EnergyProbe-007"/>
          <xsd:enumeration value="I-10-EnergyProbe-008"/>
          <xsd:enumeration value="I-10-EnergyProbe-009"/>
          <xsd:enumeration value="I-10-EnergyProbe-010"/>
          <xsd:enumeration value="I-10-EnergyProbe-011"/>
          <xsd:enumeration value="I-14-EnergyProbe-012"/>
          <xsd:enumeration value="I-17-EnergyProbe-013"/>
          <xsd:enumeration value="I-17-EnergyProbe-014"/>
          <xsd:enumeration value="I-17-EnergyProbe-015"/>
          <xsd:enumeration value="I-18-EnergyProbe-016"/>
          <xsd:enumeration value="I-18-EnergyProbe-017"/>
          <xsd:enumeration value="I-18-EnergyProbe-018"/>
          <xsd:enumeration value="I-18-EnergyProbe-019"/>
          <xsd:enumeration value="I-18-EnergyProbe-020"/>
          <xsd:enumeration value="I-18-EnergyProbe-021"/>
          <xsd:enumeration value="I-19-EnergyProbe-022"/>
          <xsd:enumeration value="I-22-EnergyProbe-023"/>
          <xsd:enumeration value="I-22-EnergyProbe-024"/>
          <xsd:enumeration value="I-22-EnergyProbe-025"/>
          <xsd:enumeration value="I-22-EnergyProbe-026"/>
          <xsd:enumeration value="I-22-EnergyProbe-027"/>
          <xsd:enumeration value="I-22-EnergyProbe-028"/>
          <xsd:enumeration value="I-22-EnergyProbe-029"/>
          <xsd:enumeration value="I-22-EnergyProbe-029-01"/>
          <xsd:enumeration value="I-22-EnergyProbe-030"/>
          <xsd:enumeration value="I-23-EnergyProbe-031"/>
          <xsd:enumeration value="I-24-EnergyProbe-032"/>
          <xsd:enumeration value="I-24-EnergyProbe-033"/>
          <xsd:enumeration value="I-24-EnergyProbe-034"/>
          <xsd:enumeration value="I-25-EnergyProbe-035"/>
          <xsd:enumeration value="I-25-EnergyProbe-036"/>
          <xsd:enumeration value="I-25-EnergyProbe-036-01"/>
          <xsd:enumeration value="I-25-EnergyProbe-037"/>
          <xsd:enumeration value="I-25-EnergyProbe-038"/>
          <xsd:enumeration value="I-25-EnergyProbe-039"/>
          <xsd:enumeration value="I-25-EnergyProbe-040"/>
          <xsd:enumeration value="I-25-EnergyProbe-041"/>
          <xsd:enumeration value="I-25-EnergyProbe-042"/>
          <xsd:enumeration value="I-25-EnergyProbe-043"/>
          <xsd:enumeration value="I-25-EnergyProbe-044"/>
          <xsd:enumeration value="I-25-EnergyProbe-045"/>
          <xsd:enumeration value="I-25-EnergyProbe-046"/>
          <xsd:enumeration value="I-25-EnergyProbe-047"/>
          <xsd:enumeration value="I-25-EnergyProbe-048"/>
          <xsd:enumeration value="I-25-EnergyProbe-049"/>
          <xsd:enumeration value="I-25-EnergyProbe-050"/>
          <xsd:enumeration value="I-25-EnergyProbe-051"/>
          <xsd:enumeration value="I-25-EnergyProbe-051-01"/>
          <xsd:enumeration value="I-25-EnergyProbe-051-02"/>
          <xsd:enumeration value="I-25-EnergyProbe-051-03"/>
          <xsd:enumeration value="I-25-EnergyProbe-051-04"/>
          <xsd:enumeration value="I-25-EnergyProbe-051-05"/>
          <xsd:enumeration value="I-25-EnergyProbe-051-06"/>
          <xsd:enumeration value="I-25-EnergyProbe-051-07"/>
          <xsd:enumeration value="I-27-EnergyProbe-052"/>
          <xsd:enumeration value="I-33-EnergyProbe-053"/>
          <xsd:enumeration value="I-37-EnergyProbe-054"/>
          <xsd:enumeration value="I-40-EnergyProbe-055"/>
          <xsd:enumeration value="I-40-EnergyProbe-056"/>
          <xsd:enumeration value="I-40-EnergyProbe-057"/>
          <xsd:enumeration value="I-40-EnergyProbe-058"/>
          <xsd:enumeration value="I-41-EnergyProbe-059"/>
          <xsd:enumeration value="I-41-EnergyProbe-060"/>
          <xsd:enumeration value="I-41-EnergyProbe-061"/>
          <xsd:enumeration value="I-41-EnergyProbe-062"/>
          <xsd:enumeration value="I-44-EnergyProbe-063"/>
          <xsd:enumeration value="I-44-EnergyProbe-064"/>
          <xsd:enumeration value="I-46-EnergyProbe-065"/>
          <xsd:enumeration value="I-51-EnergyProbe-066"/>
          <xsd:enumeration value="I-51-EnergyProbe-067"/>
          <xsd:enumeration value="I-51-EnergyProbe-068"/>
          <xsd:enumeration value="I-51-EnergyProbe-068-01"/>
          <xsd:enumeration value="I-51-EnergyProbe-069"/>
          <xsd:enumeration value="I-57-EnergyProbe-070"/>
          <xsd:enumeration value="I-57-EnergyProbe-071"/>
          <xsd:enumeration value="I-57-EnergyProbe-072"/>
          <xsd:enumeration value="I-24-ESC-003"/>
          <xsd:enumeration value="I-49-ESC-001"/>
          <xsd:enumeration value="I-51-ESC-002"/>
          <xsd:enumeration value="I-01-OSEA-001"/>
          <xsd:enumeration value="I-02-OSEA-002"/>
          <xsd:enumeration value="I-06-OSEA-003"/>
          <xsd:enumeration value="I-06-OSEA-004"/>
          <xsd:enumeration value="I-17-OSEA-005"/>
          <xsd:enumeration value="I-17-OSEA-006"/>
          <xsd:enumeration value="I-17-OSEA-006-01"/>
          <xsd:enumeration value="I-17-OSEA-007"/>
          <xsd:enumeration value="I-17-OSEA-008"/>
          <xsd:enumeration value="I-18-OSEA-009"/>
          <xsd:enumeration value="I-20-OSEA-010"/>
          <xsd:enumeration value="I-21-OSEA-011"/>
          <xsd:enumeration value="I-21-OSEA-012"/>
          <xsd:enumeration value="I-21-OSEA-013"/>
          <xsd:enumeration value="I-22-OSEA-014"/>
          <xsd:enumeration value="I-22-OSEA-015"/>
          <xsd:enumeration value="I-23-OSEA-016"/>
          <xsd:enumeration value="I-24-OSEA-017"/>
          <xsd:enumeration value="I-25-OSEA-018"/>
          <xsd:enumeration value="I-27-OSEA-019"/>
          <xsd:enumeration value="I-28-OSEA-020"/>
          <xsd:enumeration value="I-52-OSEA-021"/>
          <xsd:enumeration value="I-03-PWU-001"/>
          <xsd:enumeration value="I-04-PWU-002"/>
          <xsd:enumeration value="I-04-PWU-003"/>
          <xsd:enumeration value="I-04-PWU-004"/>
          <xsd:enumeration value="I-04-PWU-004-01"/>
          <xsd:enumeration value="I-04-PWU-004-02"/>
          <xsd:enumeration value="I-04-PWU-004-03"/>
          <xsd:enumeration value="I-04-PWU-004-04"/>
          <xsd:enumeration value="I-04-PWU-004-05"/>
          <xsd:enumeration value="I-04-PWU-004-06"/>
          <xsd:enumeration value="I-04-PWU-005"/>
          <xsd:enumeration value="I-04-PWU-006"/>
          <xsd:enumeration value="I-04-PWU-007"/>
          <xsd:enumeration value="I-29-PWU-008"/>
          <xsd:enumeration value="I-29-PWU-009"/>
          <xsd:enumeration value="I-29-PWU-010"/>
          <xsd:enumeration value="I-29-PWU-011"/>
          <xsd:enumeration value="I-29-PWU-012"/>
          <xsd:enumeration value="I-29-PWU-013"/>
          <xsd:enumeration value="I-29-PWU-014"/>
          <xsd:enumeration value="I-29-PWU-015"/>
          <xsd:enumeration value="I-38-PWU-016"/>
          <xsd:enumeration value="I-38-PWU-017"/>
          <xsd:enumeration value="I-38-PWU-018"/>
          <xsd:enumeration value="I-38-PWU-019"/>
          <xsd:enumeration value="I-38-PWU-020"/>
          <xsd:enumeration value="I-38-PWU-021"/>
          <xsd:enumeration value="I-38-PWU-022"/>
          <xsd:enumeration value="I-38-PWU-023"/>
          <xsd:enumeration value="I-38-PWU-024"/>
          <xsd:enumeration value="I-40-PWU-025"/>
          <xsd:enumeration value="I-40-PWU-026"/>
          <xsd:enumeration value="I-40-PWU-027"/>
          <xsd:enumeration value="I-40-PWU-028"/>
          <xsd:enumeration value="I-40-PWU-029"/>
          <xsd:enumeration value="I-40-PWU-030"/>
          <xsd:enumeration value="I-40-PWU-031"/>
          <xsd:enumeration value="I-40-PWU-032"/>
          <xsd:enumeration value="I-40-PWU-033"/>
          <xsd:enumeration value="I-40-PWU-034"/>
          <xsd:enumeration value="I-40-PWU-035"/>
          <xsd:enumeration value="I-40-PWU-036"/>
          <xsd:enumeration value="I-40-PWU-036-01"/>
          <xsd:enumeration value="I-54-Rogers-001"/>
          <xsd:enumeration value="I-54-Rogers-002"/>
          <xsd:enumeration value="I-54-Rogers-003"/>
          <xsd:enumeration value="I-54-Rogers-004"/>
          <xsd:enumeration value="I-54-Rogers-005"/>
          <xsd:enumeration value="I-54-Rogers-006"/>
          <xsd:enumeration value="I-54-Rogers-007"/>
          <xsd:enumeration value="I-54-Rogers-008"/>
          <xsd:enumeration value="I-54-Rogers-009"/>
          <xsd:enumeration value="I-54-Rogers-010"/>
          <xsd:enumeration value="I-03-SEC-001"/>
          <xsd:enumeration value="I-03-SEC-001-01"/>
          <xsd:enumeration value="I-03-SEC-001-02"/>
          <xsd:enumeration value="I-03-SEC-001-03"/>
          <xsd:enumeration value="I-03-SEC-001-04"/>
          <xsd:enumeration value="I-03-SEC-002"/>
          <xsd:enumeration value="I-03-SEC-002-01"/>
          <xsd:enumeration value="I-03-SEC-003"/>
          <xsd:enumeration value="I-03-SEC-003-01"/>
          <xsd:enumeration value="I-03-SEC-003-02"/>
          <xsd:enumeration value="I-03-SEC-004"/>
          <xsd:enumeration value="I-03-SEC-004-01"/>
          <xsd:enumeration value="I-03-SEC-004-02"/>
          <xsd:enumeration value="I-03-SEC-004-03"/>
          <xsd:enumeration value="I-03-SEC-004-04"/>
          <xsd:enumeration value="I-03-SEC-004-05_redacted"/>
          <xsd:enumeration value="I-03-SEC-005"/>
          <xsd:enumeration value="I-03-SEC-005-01"/>
          <xsd:enumeration value="I-03-SEC-006"/>
          <xsd:enumeration value="I-03-SEC-006-01"/>
          <xsd:enumeration value="I-03-SEC-007"/>
          <xsd:enumeration value="I-03-SEC-008"/>
          <xsd:enumeration value="I-03-SEC-008-01"/>
          <xsd:enumeration value="I-03-SEC-008-02"/>
          <xsd:enumeration value="I-03-SEC-008-03"/>
          <xsd:enumeration value="I-03-SEC-008-04"/>
          <xsd:enumeration value="I-03-SEC-008-05"/>
          <xsd:enumeration value="I-03-SEC-008-06_redacted"/>
          <xsd:enumeration value="I-03-SEC-009"/>
          <xsd:enumeration value="I-03-SEC-009-01_Redacted"/>
          <xsd:enumeration value="I-10-SEC-010"/>
          <xsd:enumeration value="I-10-SEC-010-01"/>
          <xsd:enumeration value="I-10-SEC-010-02"/>
          <xsd:enumeration value="I-10-SEC-010-03"/>
          <xsd:enumeration value="I-10-SEC-011"/>
          <xsd:enumeration value="I-10-SEC-012"/>
          <xsd:enumeration value="I-10-SEC-013"/>
          <xsd:enumeration value="I-10-SEC-014"/>
          <xsd:enumeration value="I-10-SEC-015"/>
          <xsd:enumeration value="I-10-SEC-016"/>
          <xsd:enumeration value="I-10-SEC-017"/>
          <xsd:enumeration value="I-10-SEC-018"/>
          <xsd:enumeration value="I-10-SEC-019"/>
          <xsd:enumeration value="I-10-SEC-020"/>
          <xsd:enumeration value="I-10-SEC-020-01"/>
          <xsd:enumeration value="I-10-SEC-020-02"/>
          <xsd:enumeration value="I-10-SEC-020-03"/>
          <xsd:enumeration value="I-10-SEC-021"/>
          <xsd:enumeration value="I-10-SEC-022"/>
          <xsd:enumeration value="I-10-SEC-023"/>
          <xsd:enumeration value="I-10-SEC-024"/>
          <xsd:enumeration value="I-10-SEC-025"/>
          <xsd:enumeration value="I-10-SEC-025-01"/>
          <xsd:enumeration value="I-10-SEC-026"/>
          <xsd:enumeration value="I-10-SEC-027"/>
          <xsd:enumeration value="I-10-SEC-028"/>
          <xsd:enumeration value="I-10-SEC-028-01"/>
          <xsd:enumeration value="I-10-SEC-028-02"/>
          <xsd:enumeration value="I-18-SEC-029"/>
          <xsd:enumeration value="I-18-SEC-030"/>
          <xsd:enumeration value="I-18-SEC-031"/>
          <xsd:enumeration value="I-21-SEC-032"/>
          <xsd:enumeration value="I-21-SEC-033"/>
          <xsd:enumeration value="I-23-SEC-034"/>
          <xsd:enumeration value="I-23-SEC-035"/>
          <xsd:enumeration value="I-23-SEC-035-01"/>
          <xsd:enumeration value="I-23-SEC-035-01_Redacted"/>
          <xsd:enumeration value="I-24-SEC-036"/>
          <xsd:enumeration value="I-24-SEC-037"/>
          <xsd:enumeration value="I-24-SEC-038"/>
          <xsd:enumeration value="I-24-SEC-039"/>
          <xsd:enumeration value="I-24-SEC-040"/>
          <xsd:enumeration value="I-24-SEC-040-01"/>
          <xsd:enumeration value="I-24-SEC-040-02"/>
          <xsd:enumeration value="I-24-SEC-040-03"/>
          <xsd:enumeration value="I-24-SEC-040-04"/>
          <xsd:enumeration value="I-24-SEC-040-05"/>
          <xsd:enumeration value="I-24-SEC-040-06"/>
          <xsd:enumeration value="I-24-SEC-040-07"/>
          <xsd:enumeration value="I-24-SEC-040-08"/>
          <xsd:enumeration value="I-24-SEC-040-09"/>
          <xsd:enumeration value="I-24-SEC-040-10"/>
          <xsd:enumeration value="I-24-SEC-040-11"/>
          <xsd:enumeration value="I-24-SEC-040-12"/>
          <xsd:enumeration value="I-24-SEC-040-13"/>
          <xsd:enumeration value="I-24-SEC-040-14"/>
          <xsd:enumeration value="I-24-SEC-040-15"/>
          <xsd:enumeration value="I-24-SEC-040-16"/>
          <xsd:enumeration value="I-24-SEC-041"/>
          <xsd:enumeration value="I-24-SEC-042"/>
          <xsd:enumeration value="I-24-SEC-042-01"/>
          <xsd:enumeration value="I-24-SEC-042-01"/>
          <xsd:enumeration value="I-24-SEC-043"/>
          <xsd:enumeration value="I-24-SEC-044"/>
          <xsd:enumeration value="I-24-SEC-045"/>
          <xsd:enumeration value="I-24-SEC-046"/>
          <xsd:enumeration value="I-24-SEC-046-01"/>
          <xsd:enumeration value="I-24-SEC-047"/>
          <xsd:enumeration value="I-25-SEC-048"/>
          <xsd:enumeration value="I-25-SEC-049"/>
          <xsd:enumeration value="I-26-SEC-050"/>
          <xsd:enumeration value="I-28-SEC-051"/>
          <xsd:enumeration value="I-29-SEC-052"/>
          <xsd:enumeration value="I-29-SEC-052-01"/>
          <xsd:enumeration value="I-29-SEC-052-01"/>
          <xsd:enumeration value="I-29-SEC-053"/>
          <xsd:enumeration value="I-29-SEC-054"/>
          <xsd:enumeration value="I-29-SEC-055"/>
          <xsd:enumeration value="I-29-SEC-056"/>
          <xsd:enumeration value="I-29-SEC-057"/>
          <xsd:enumeration value="I-29-SEC-058"/>
          <xsd:enumeration value="I-29-SEC-059"/>
          <xsd:enumeration value="I-29-SEC-060"/>
          <xsd:enumeration value="I-29-SEC-061"/>
          <xsd:enumeration value="I-29-SEC-061-01"/>
          <xsd:enumeration value="I-29-SEC-062"/>
          <xsd:enumeration value="I-29-SEC-063"/>
          <xsd:enumeration value="I-29-SEC-064"/>
          <xsd:enumeration value="I-29-SEC-065"/>
          <xsd:enumeration value="I-29-SEC-065-01"/>
          <xsd:enumeration value="I-33-SEC-066"/>
          <xsd:enumeration value="I-33-SEC-067"/>
          <xsd:enumeration value="I-34-SEC-068"/>
          <xsd:enumeration value="I-38-SEC-069"/>
          <xsd:enumeration value="I-38-SEC-070"/>
          <xsd:enumeration value="I-38-SEC-071"/>
          <xsd:enumeration value="I-38-SEC-071-01"/>
          <xsd:enumeration value="I-38-SEC-071-01"/>
          <xsd:enumeration value="I-38-SEC-072"/>
          <xsd:enumeration value="I-38-SEC-073"/>
          <xsd:enumeration value="I-38-SEC-074"/>
          <xsd:enumeration value="I-40-SEC-075"/>
          <xsd:enumeration value="I-40-SEC-075-01"/>
          <xsd:enumeration value="I-40-SEC-076"/>
          <xsd:enumeration value="I-40-SEC-077"/>
          <xsd:enumeration value="I-40-SEC-078"/>
          <xsd:enumeration value="I-40-SEC-078-01"/>
          <xsd:enumeration value="I-40-SEC-079"/>
          <xsd:enumeration value="I-40-SEC-080"/>
          <xsd:enumeration value="I-40-SEC-081"/>
          <xsd:enumeration value="I-40-SEC-082"/>
          <xsd:enumeration value="I-40-SEC-082-01"/>
          <xsd:enumeration value="I-40-SEC-083"/>
          <xsd:enumeration value="I-40-SEC-084"/>
          <xsd:enumeration value="I-40-SEC-085"/>
          <xsd:enumeration value="I-43-SEC-086"/>
          <xsd:enumeration value="I-45-SEC-087"/>
          <xsd:enumeration value="I-52-SEC-088"/>
          <xsd:enumeration value="I-52-SEC-088-01"/>
          <xsd:enumeration value="I-52-SEC-088-01"/>
          <xsd:enumeration value="I-52-SEC-089"/>
          <xsd:enumeration value="I-56-SEC-090"/>
          <xsd:enumeration value="I-56-SEC-090-01"/>
          <xsd:enumeration value="I-56-SEC-091"/>
          <xsd:enumeration value="I-56-SEC-092"/>
          <xsd:enumeration value="I-56-SEC-093"/>
          <xsd:enumeration value="I-56-SEC-094"/>
          <xsd:enumeration value="I-56-SEC-095"/>
          <xsd:enumeration value="I-56-SEC-096"/>
          <xsd:enumeration value="I-56-SEC-097"/>
          <xsd:enumeration value="I-56-SEC-097-01"/>
          <xsd:enumeration value="I-56-SEC-098"/>
          <xsd:enumeration value="I-56-SEC-098-01"/>
          <xsd:enumeration value="I-56-SEC-099"/>
          <xsd:enumeration value="I-56-SEC-099-01"/>
          <xsd:enumeration value="I-56-SEC-099-02"/>
          <xsd:enumeration value="I-56-SEC-099-03"/>
          <xsd:enumeration value="I-56-SEC-099-04"/>
          <xsd:enumeration value="I-56-SEC-099-05"/>
          <xsd:enumeration value="I-56-SEC-099-06"/>
          <xsd:enumeration value="I-56-SEC-099-07"/>
          <xsd:enumeration value="I-56-SEC-100"/>
          <xsd:enumeration value="I-56-SEC-101"/>
          <xsd:enumeration value="I-01-SEP-001"/>
          <xsd:enumeration value="I-26-SEP-002"/>
          <xsd:enumeration value="I-26-SEP-003"/>
          <xsd:enumeration value="I-38-SEP-004"/>
          <xsd:enumeration value="I-40-SEP-005"/>
          <xsd:enumeration value="I-40-SEP-006"/>
          <xsd:enumeration value="I-40-SEP-007"/>
          <xsd:enumeration value="I-40-SEP-008"/>
          <xsd:enumeration value="I-40-SEP-008-01"/>
          <xsd:enumeration value="I-40-SEP-009"/>
          <xsd:enumeration value="I-40-SEP-010"/>
          <xsd:enumeration value="I-40-SEP-011"/>
          <xsd:enumeration value="I-40-SEP-012"/>
          <xsd:enumeration value="I-40-SEP-013"/>
          <xsd:enumeration value="I-40-SEP-013-01"/>
          <xsd:enumeration value="I-40-SEP-014"/>
          <xsd:enumeration value="I-40-SEP-015"/>
          <xsd:enumeration value="I-40-SEP-015-01"/>
          <xsd:enumeration value="I-40-SEP-016"/>
          <xsd:enumeration value="I-40-SEP-016-01"/>
          <xsd:enumeration value="I-40-SEP-017"/>
          <xsd:enumeration value="I-40-SEP-017-01"/>
          <xsd:enumeration value="I-40-SEP-017-02"/>
          <xsd:enumeration value="I-43-SEP-018"/>
          <xsd:enumeration value="I-43-SEP-019"/>
          <xsd:enumeration value="I-44-SEP-020"/>
          <xsd:enumeration value="I-44-SEP-021"/>
          <xsd:enumeration value="I-57-SEP-022"/>
          <xsd:enumeration value="I-02-Staff-001"/>
          <xsd:enumeration value="I-02-Staff-002"/>
          <xsd:enumeration value="I-02-Staff-003"/>
          <xsd:enumeration value="I-02-Staff-004"/>
          <xsd:enumeration value="I-02-Staff-005"/>
          <xsd:enumeration value="I-02-Staff-006"/>
          <xsd:enumeration value="I-02-Staff-007"/>
          <xsd:enumeration value="I-02-Staff-008"/>
          <xsd:enumeration value="I-02-Staff-009"/>
          <xsd:enumeration value="I-03-Staff-010"/>
          <xsd:enumeration value="I-03-Staff-011"/>
          <xsd:enumeration value="I-03-Staff-011-01"/>
          <xsd:enumeration value="I-03-Staff-012"/>
          <xsd:enumeration value="I-03-Staff-013"/>
          <xsd:enumeration value="I-06-Staff-014"/>
          <xsd:enumeration value="I-06-Staff-015"/>
          <xsd:enumeration value="I-06-Staff-016"/>
          <xsd:enumeration value="I-07-Staff-017"/>
          <xsd:enumeration value="I-08-Staff-018"/>
          <xsd:enumeration value="I-08-Staff-019"/>
          <xsd:enumeration value="I-08-Staff-020"/>
          <xsd:enumeration value="I-08-Staff-021"/>
          <xsd:enumeration value="I-08-Staff-022"/>
          <xsd:enumeration value="I-08-Staff-023"/>
          <xsd:enumeration value="I-08-Staff-024"/>
          <xsd:enumeration value="I-08-Staff-025"/>
          <xsd:enumeration value="I-08-Staff-026"/>
          <xsd:enumeration value="I-08-Staff-027"/>
          <xsd:enumeration value="I-08-Staff-028"/>
          <xsd:enumeration value="I-08-Staff-029"/>
          <xsd:enumeration value="I-08-Staff-030"/>
          <xsd:enumeration value="I-08-Staff-031"/>
          <xsd:enumeration value="I-08-Staff-032"/>
          <xsd:enumeration value="I-08-Staff-033"/>
          <xsd:enumeration value="I-08-Staff-034"/>
          <xsd:enumeration value="I-08-Staff-035"/>
          <xsd:enumeration value="I-08-Staff-036"/>
          <xsd:enumeration value="I-08-Staff-037"/>
          <xsd:enumeration value="I-08-Staff-038"/>
          <xsd:enumeration value="I-10-Staff-039"/>
          <xsd:enumeration value="I-10-Staff-040"/>
          <xsd:enumeration value="I-10-Staff-041"/>
          <xsd:enumeration value="I-10-Staff-042"/>
          <xsd:enumeration value="I-10-Staff-043"/>
          <xsd:enumeration value="I-10-Staff-044"/>
          <xsd:enumeration value="I-10-Staff-045"/>
          <xsd:enumeration value="I-10-Staff-046"/>
          <xsd:enumeration value="I-10-Staff-047"/>
          <xsd:enumeration value="I-10-Staff-048"/>
          <xsd:enumeration value="I-10-Staff-049"/>
          <xsd:enumeration value="I-10-Staff-050"/>
          <xsd:enumeration value="I-10-Staff-051"/>
          <xsd:enumeration value="I-10-Staff-052"/>
          <xsd:enumeration value="I-10-Staff-053"/>
          <xsd:enumeration value="I-10-Staff-054"/>
          <xsd:enumeration value="I-10-Staff-055"/>
          <xsd:enumeration value="I-10-Staff-056"/>
          <xsd:enumeration value="I-10-Staff-057"/>
          <xsd:enumeration value="I-10-Staff-058"/>
          <xsd:enumeration value="I-10-Staff-059"/>
          <xsd:enumeration value="I-10-Staff-060"/>
          <xsd:enumeration value="I-10-Staff-061"/>
          <xsd:enumeration value="I-10-Staff-062"/>
          <xsd:enumeration value="I-10-Staff-063"/>
          <xsd:enumeration value="I-15-Staff-064"/>
          <xsd:enumeration value="I-16-Staff-065"/>
          <xsd:enumeration value="I-17-Staff-066"/>
          <xsd:enumeration value="I-18-Staff-067"/>
          <xsd:enumeration value="I-20-Staff-068"/>
          <xsd:enumeration value="I-20-Staff-069"/>
          <xsd:enumeration value="I-20-Staff-070"/>
          <xsd:enumeration value="I-20-Staff-071"/>
          <xsd:enumeration value="I-21-Staff-072"/>
          <xsd:enumeration value="I-21-Staff-073"/>
          <xsd:enumeration value="I-21-Staff-074"/>
          <xsd:enumeration value="I-23-Staff-075"/>
          <xsd:enumeration value="I-23-Staff-076"/>
          <xsd:enumeration value="I-23-Staff-077"/>
          <xsd:enumeration value="I-23-Staff-078"/>
          <xsd:enumeration value="I-23-Staff-079"/>
          <xsd:enumeration value="I-23-Staff-080"/>
          <xsd:enumeration value="I-23-Staff-081"/>
          <xsd:enumeration value="I-23-Staff-082"/>
          <xsd:enumeration value="I-23-Staff-083"/>
          <xsd:enumeration value="I-23-Staff-084"/>
          <xsd:enumeration value="I-23-Staff-085"/>
          <xsd:enumeration value="I-23-Staff-085-01"/>
          <xsd:enumeration value="I-23-Staff-086"/>
          <xsd:enumeration value="I-23-Staff-087"/>
          <xsd:enumeration value="I-24-Staff-088"/>
          <xsd:enumeration value="I-24-Staff-089"/>
          <xsd:enumeration value="I-24-Staff-090"/>
          <xsd:enumeration value="I-24-Staff-091"/>
          <xsd:enumeration value="I-24-Staff-092"/>
          <xsd:enumeration value="I-24-Staff-093"/>
          <xsd:enumeration value="I-24-Staff-094"/>
          <xsd:enumeration value="I-24-Staff-095"/>
          <xsd:enumeration value="I-24-Staff-096"/>
          <xsd:enumeration value="I-24-Staff-097"/>
          <xsd:enumeration value="I-24-Staff-098"/>
          <xsd:enumeration value="I-24-Staff-099"/>
          <xsd:enumeration value="I-24-Staff-100"/>
          <xsd:enumeration value="I-24-Staff-101"/>
          <xsd:enumeration value="I-24-Staff-102"/>
          <xsd:enumeration value="I-24-Staff-103"/>
          <xsd:enumeration value="I-24-Staff-104"/>
          <xsd:enumeration value="I-24-Staff-105"/>
          <xsd:enumeration value="I-24-Staff-106"/>
          <xsd:enumeration value="I-24-Staff-107"/>
          <xsd:enumeration value="I-24-Staff-108"/>
          <xsd:enumeration value="I-24-Staff-109"/>
          <xsd:enumeration value="I-24-Staff-110"/>
          <xsd:enumeration value="I-24-Staff-111"/>
          <xsd:enumeration value="I-24-Staff-112"/>
          <xsd:enumeration value="I-24-Staff-113"/>
          <xsd:enumeration value="I-24-Staff-114"/>
          <xsd:enumeration value="I-24-Staff-115"/>
          <xsd:enumeration value="I-24-Staff-115-01"/>
          <xsd:enumeration value="I-24-Staff-115-01"/>
          <xsd:enumeration value="I-24-Staff-115-02"/>
          <xsd:enumeration value="I-24-Staff-115-02"/>
          <xsd:enumeration value="I-24-Staff-116"/>
          <xsd:enumeration value="I-24-Staff-116-01"/>
          <xsd:enumeration value="I-24-Staff-116-02"/>
          <xsd:enumeration value="I-24-Staff-117"/>
          <xsd:enumeration value="I-24-Staff-118"/>
          <xsd:enumeration value="I-24-Staff-119"/>
          <xsd:enumeration value="I-24-Staff-119-01"/>
          <xsd:enumeration value="I-24-Staff-120"/>
          <xsd:enumeration value="I-24-Staff-121"/>
          <xsd:enumeration value="I-24-Staff-121-01"/>
          <xsd:enumeration value="I-25-Staff-122"/>
          <xsd:enumeration value="I-25-Staff-123"/>
          <xsd:enumeration value="I-25-Staff-124"/>
          <xsd:enumeration value="I-25-Staff-125"/>
          <xsd:enumeration value="I-25-Staff-126"/>
          <xsd:enumeration value="I-25-Staff-127"/>
          <xsd:enumeration value="I-25-Staff-128"/>
          <xsd:enumeration value="I-25-Staff-129"/>
          <xsd:enumeration value="I-25-Staff-130"/>
          <xsd:enumeration value="I-25-Staff-131"/>
          <xsd:enumeration value="I-25-Staff-132"/>
          <xsd:enumeration value="I-25-Staff-133"/>
          <xsd:enumeration value="I-25-Staff-134"/>
          <xsd:enumeration value="I-25-Staff-135"/>
          <xsd:enumeration value="I-25-Staff-136"/>
          <xsd:enumeration value="I-25-Staff-137"/>
          <xsd:enumeration value="I-25-Staff-138"/>
          <xsd:enumeration value="I-25-Staff-139"/>
          <xsd:enumeration value="I-25-Staff-140"/>
          <xsd:enumeration value="I-25-Staff-141"/>
          <xsd:enumeration value="I-25-Staff-142"/>
          <xsd:enumeration value="I-25-Staff-143"/>
          <xsd:enumeration value="I-25-Staff-144"/>
          <xsd:enumeration value="I-25-Staff-145"/>
          <xsd:enumeration value="I-25-Staff-146"/>
          <xsd:enumeration value="I-25-Staff-147"/>
          <xsd:enumeration value="I-25-Staff-148"/>
          <xsd:enumeration value="I-25-Staff-149"/>
          <xsd:enumeration value="I-25-Staff-150"/>
          <xsd:enumeration value="I-25-Staff-151"/>
          <xsd:enumeration value="I-25-Staff-152"/>
          <xsd:enumeration value="I-25-Staff-153"/>
          <xsd:enumeration value="I-25-Staff-154"/>
          <xsd:enumeration value="I-25-Staff-155"/>
          <xsd:enumeration value="I-25-Staff-156"/>
          <xsd:enumeration value="I-25-Staff-157"/>
          <xsd:enumeration value="I-26-Staff-158"/>
          <xsd:enumeration value="I-26-Staff-159"/>
          <xsd:enumeration value="I-26-Staff-160"/>
          <xsd:enumeration value="I-26-Staff-161"/>
          <xsd:enumeration value="I-28-Staff-162"/>
          <xsd:enumeration value="I-29-Staff-163"/>
          <xsd:enumeration value="I-29-Staff-164"/>
          <xsd:enumeration value="I-29-Staff-165"/>
          <xsd:enumeration value="I-29-Staff-166"/>
          <xsd:enumeration value="I-29-Staff-167"/>
          <xsd:enumeration value="I-29-Staff-168"/>
          <xsd:enumeration value="I-29-Staff-169"/>
          <xsd:enumeration value="I-29-Staff-170"/>
          <xsd:enumeration value="I-29-Staff-171"/>
          <xsd:enumeration value="I-29-Staff-171-01"/>
          <xsd:enumeration value="I-29-Staff-171-01"/>
          <xsd:enumeration value="I-29-Staff-172"/>
          <xsd:enumeration value="I-29-Staff-172-01"/>
          <xsd:enumeration value="I-29-Staff-172-01"/>
          <xsd:enumeration value="I-29-Staff-173"/>
          <xsd:enumeration value="I-29-Staff-173-01"/>
          <xsd:enumeration value="I-30-Staff-174"/>
          <xsd:enumeration value="I-30-Staff-175"/>
          <xsd:enumeration value="I-30-Staff-175-01"/>
          <xsd:enumeration value="I-30-Staff-175-01"/>
          <xsd:enumeration value="I-30-Staff-175-02"/>
          <xsd:enumeration value="I-33-Staff-176"/>
          <xsd:enumeration value="I-33-Staff-177"/>
          <xsd:enumeration value="I-33-Staff-178"/>
          <xsd:enumeration value="I-33-Staff-179"/>
          <xsd:enumeration value="I-33-Staff-180"/>
          <xsd:enumeration value="I-34-Staff-181"/>
          <xsd:enumeration value="I-37-Staff-182"/>
          <xsd:enumeration value="I-38-Staff-183"/>
          <xsd:enumeration value="I-38-Staff-184"/>
          <xsd:enumeration value="I-38-Staff-185"/>
          <xsd:enumeration value="I-38-Staff-186"/>
          <xsd:enumeration value="I-38-Staff-187"/>
          <xsd:enumeration value="I-38-Staff-188"/>
          <xsd:enumeration value="I-38-Staff-189"/>
          <xsd:enumeration value="I-38-Staff-190"/>
          <xsd:enumeration value="I-38-Staff-191"/>
          <xsd:enumeration value="I-38-Staff-192"/>
          <xsd:enumeration value="I-38-Staff-193"/>
          <xsd:enumeration value="I-38-Staff-194"/>
          <xsd:enumeration value="I-38-Staff-195"/>
          <xsd:enumeration value="I-38-Staff-196"/>
          <xsd:enumeration value="I-38-Staff-197"/>
          <xsd:enumeration value="I-38-Staff-198"/>
          <xsd:enumeration value="I-38-Staff-199"/>
          <xsd:enumeration value="I-38-Staff-200"/>
          <xsd:enumeration value="I-38-Staff-201"/>
          <xsd:enumeration value="I-38-Staff-202"/>
          <xsd:enumeration value="I-38-Staff-203"/>
          <xsd:enumeration value="I-40-Staff-204"/>
          <xsd:enumeration value="I-40-Staff-205"/>
          <xsd:enumeration value="I-40-Staff-206"/>
          <xsd:enumeration value="I-40-Staff-207"/>
          <xsd:enumeration value="I-40-Staff-208"/>
          <xsd:enumeration value="I-40-Staff-209"/>
          <xsd:enumeration value="I-40-Staff-210"/>
          <xsd:enumeration value="I-40-Staff-211"/>
          <xsd:enumeration value="I-40-Staff-212"/>
          <xsd:enumeration value="I-40-Staff-213"/>
          <xsd:enumeration value="I-40-Staff-214"/>
          <xsd:enumeration value="I-40-Staff-215"/>
          <xsd:enumeration value="I-40-Staff-215-01"/>
          <xsd:enumeration value="I-40-Staff-216"/>
          <xsd:enumeration value="I-40-Staff-217"/>
          <xsd:enumeration value="I-44-Staff-218"/>
          <xsd:enumeration value="I-46-Staff-219"/>
          <xsd:enumeration value="I-46-Staff-219-01"/>
          <xsd:enumeration value="I-46-Staff-220"/>
          <xsd:enumeration value="I-46-Staff-221"/>
          <xsd:enumeration value="I-46-Staff-222"/>
          <xsd:enumeration value="I-46-Staff-223"/>
          <xsd:enumeration value="I-46-Staff-224"/>
          <xsd:enumeration value="I-46-Staff-225"/>
          <xsd:enumeration value="I-46-Staff-226"/>
          <xsd:enumeration value="I-46-Staff-227"/>
          <xsd:enumeration value="I-46-Staff-228"/>
          <xsd:enumeration value="I-46-Staff-229"/>
          <xsd:enumeration value="I-46-Staff-230"/>
          <xsd:enumeration value="I-46-Staff-231"/>
          <xsd:enumeration value="I-46-Staff-232"/>
          <xsd:enumeration value="I-46-Staff-233"/>
          <xsd:enumeration value="I-46-Staff-234"/>
          <xsd:enumeration value="I-49-Staff-235"/>
          <xsd:enumeration value="I-49-Staff-236"/>
          <xsd:enumeration value="I-49-Staff-237"/>
          <xsd:enumeration value="I-49-Staff-238"/>
          <xsd:enumeration value="I-49-Staff-239"/>
          <xsd:enumeration value="I-49-Staff-240"/>
          <xsd:enumeration value="I-49-Staff-241"/>
          <xsd:enumeration value="I-49-Staff-242"/>
          <xsd:enumeration value="I-49-Staff-242-01"/>
          <xsd:enumeration value="I-49-Staff-243"/>
          <xsd:enumeration value="I-49-Staff-244"/>
          <xsd:enumeration value="I-49-Staff-245"/>
          <xsd:enumeration value="I-49-Staff-245-01"/>
          <xsd:enumeration value="I-49-Staff-246"/>
          <xsd:enumeration value="I-49-Staff-247"/>
          <xsd:enumeration value="I-51-Staff-248"/>
          <xsd:enumeration value="I-51-Staff-249"/>
          <xsd:enumeration value="I-51-Staff-249-01"/>
          <xsd:enumeration value="I-52-Staff-250"/>
          <xsd:enumeration value="I-54-Staff-251"/>
          <xsd:enumeration value="I-54-Staff-252"/>
          <xsd:enumeration value="I-54-Staff-253"/>
          <xsd:enumeration value="I-54-Staff-254"/>
          <xsd:enumeration value="I-54-Staff-255"/>
          <xsd:enumeration value="I-54-Staff-256"/>
          <xsd:enumeration value="I-54-Staff-257"/>
          <xsd:enumeration value="I-54-Staff-258"/>
          <xsd:enumeration value="I-54-Staff-259"/>
          <xsd:enumeration value="I-54-Staff-260"/>
          <xsd:enumeration value="I-54-Staff-261"/>
          <xsd:enumeration value="I-56-Staff-262"/>
          <xsd:enumeration value="I-56-Staff-263"/>
          <xsd:enumeration value="I-56-Staff-264"/>
          <xsd:enumeration value="I-56-Staff-265"/>
          <xsd:enumeration value="I-57-Staff-266"/>
          <xsd:enumeration value="I-57-Staff-266-01"/>
          <xsd:enumeration value="I-57-Staff-267"/>
          <xsd:enumeration value="I-57-Staff-267-01"/>
          <xsd:enumeration value="I-57-Staff-267-02"/>
          <xsd:enumeration value="I-57-Staff-268"/>
          <xsd:enumeration value="I-57-Staff-269"/>
          <xsd:enumeration value="I-57-Staff-270"/>
          <xsd:enumeration value="I-57-Staff-271"/>
          <xsd:enumeration value="I-57-Staff-272"/>
          <xsd:enumeration value="I-57-Staff-273"/>
          <xsd:enumeration value="I-58-Staff-274"/>
          <xsd:enumeration value="I-02-VECC-001"/>
          <xsd:enumeration value="I-02-VECC-002"/>
          <xsd:enumeration value="I-07-VECC-003"/>
          <xsd:enumeration value="I-07-VECC-004"/>
          <xsd:enumeration value="I-07-VECC-005"/>
          <xsd:enumeration value="I-07-VECC-006"/>
          <xsd:enumeration value="I-07-VECC-007"/>
          <xsd:enumeration value="I-08-VECC-008"/>
          <xsd:enumeration value="I-08-VECC-009"/>
          <xsd:enumeration value="I-09-VECC-010"/>
          <xsd:enumeration value="I-09-VECC-011"/>
          <xsd:enumeration value="I-09-VECC-012"/>
          <xsd:enumeration value="I-09-VECC-013"/>
          <xsd:enumeration value="I-09-VECC-014"/>
          <xsd:enumeration value="I-14-VECC-015"/>
          <xsd:enumeration value="I-16-VECC-016"/>
          <xsd:enumeration value="I-18-VECC-017"/>
          <xsd:enumeration value="I-18-VECC-018"/>
          <xsd:enumeration value="I-18-VECC-019"/>
          <xsd:enumeration value="I-20-VECC-020"/>
          <xsd:enumeration value="I-20-VECC-020-01"/>
          <xsd:enumeration value="I-24-VECC-021"/>
          <xsd:enumeration value="I-24-VECC-022"/>
          <xsd:enumeration value="I-26-VECC-023"/>
          <xsd:enumeration value="I-26-VECC-023-01"/>
          <xsd:enumeration value="I-29-VECC-024"/>
          <xsd:enumeration value="I-29-VECC-025"/>
          <xsd:enumeration value="I-29-VECC-026"/>
          <xsd:enumeration value="I-29-VECC-027"/>
          <xsd:enumeration value="I-33-VECC-028"/>
          <xsd:enumeration value="I-33-VECC-029"/>
          <xsd:enumeration value="I-33-VECC-030"/>
          <xsd:enumeration value="I-33-VECC-031"/>
          <xsd:enumeration value="I-34-VECC-032"/>
          <xsd:enumeration value="I-34-VECC-033"/>
          <xsd:enumeration value="I-34-VECC-034"/>
          <xsd:enumeration value="I-37-VECC-035"/>
          <xsd:enumeration value="I-37-VECC-036"/>
          <xsd:enumeration value="I-38-VECC-037"/>
          <xsd:enumeration value="I-38-VECC-038"/>
          <xsd:enumeration value="I-38-VECC-039"/>
          <xsd:enumeration value="I-38-VECC-040"/>
          <xsd:enumeration value="I-38-VECC-041"/>
          <xsd:enumeration value="I-38-VECC-042"/>
          <xsd:enumeration value="I-38-VECC-043"/>
          <xsd:enumeration value="I-38-VECC-044"/>
          <xsd:enumeration value="I-38-VECC-045"/>
          <xsd:enumeration value="I-38-VECC-046"/>
          <xsd:enumeration value="I-38-VECC-047"/>
          <xsd:enumeration value="I-38-VECC-048"/>
          <xsd:enumeration value="I-38-VECC-049"/>
          <xsd:enumeration value="I-38-VECC-050"/>
          <xsd:enumeration value="I-38-VECC-051"/>
          <xsd:enumeration value="I-38-VECC-052"/>
          <xsd:enumeration value="I-39-VECC-053"/>
          <xsd:enumeration value="I-40-VECC-054"/>
          <xsd:enumeration value="I-40-VECC-055"/>
          <xsd:enumeration value="I-41-VECC-056"/>
          <xsd:enumeration value="I-42-VECC-057"/>
          <xsd:enumeration value="I-42-VECC-058"/>
          <xsd:enumeration value="I-42-VECC-059"/>
          <xsd:enumeration value="I-42-VECC-060"/>
          <xsd:enumeration value="I-42-VECC-061"/>
          <xsd:enumeration value="I-42-VECC-062"/>
          <xsd:enumeration value="I-42-VECC-063"/>
          <xsd:enumeration value="I-42-VECC-064"/>
          <xsd:enumeration value="I-43-VECC-065"/>
          <xsd:enumeration value="I-43-VECC-066"/>
          <xsd:enumeration value="I-43-VECC-067"/>
          <xsd:enumeration value="I-43-VECC-068"/>
          <xsd:enumeration value="I-43-VECC-069"/>
          <xsd:enumeration value="I-43-VECC-069-01"/>
          <xsd:enumeration value="I-43-VECC-070"/>
          <xsd:enumeration value="I-43-VECC-071"/>
          <xsd:enumeration value="I-43-VECC-071-01"/>
          <xsd:enumeration value="I-43-VECC-072"/>
          <xsd:enumeration value="I-43-VECC-073"/>
          <xsd:enumeration value="I-43-VECC-074"/>
          <xsd:enumeration value="I-43-VECC-075"/>
          <xsd:enumeration value="I-43-VECC-075-01"/>
          <xsd:enumeration value="I-43-VECC-075-02"/>
          <xsd:enumeration value="I-43-VECC-075-03"/>
          <xsd:enumeration value="I-43-VECC-075-04"/>
          <xsd:enumeration value="I-43-VECC-075-05"/>
          <xsd:enumeration value="I-43-VECC-076"/>
          <xsd:enumeration value="I-43-VECC-077"/>
          <xsd:enumeration value="I-44-VECC-078"/>
          <xsd:enumeration value="I-44-VECC-079"/>
          <xsd:enumeration value="I-45-VECC-080"/>
          <xsd:enumeration value="I-46-VECC-081"/>
          <xsd:enumeration value="I-46-VECC-082"/>
          <xsd:enumeration value="I-46-VECC-083"/>
          <xsd:enumeration value="I-46-VECC-084"/>
          <xsd:enumeration value="I-46-VECC-085"/>
          <xsd:enumeration value="I-46-VECC-086"/>
          <xsd:enumeration value="I-46-VECC-087"/>
          <xsd:enumeration value="I-46-VECC-088"/>
          <xsd:enumeration value="I-46-VECC-089"/>
          <xsd:enumeration value="I-46-VECC-090"/>
          <xsd:enumeration value="I-46-VECC-091"/>
          <xsd:enumeration value="I-46-VECC-092"/>
          <xsd:enumeration value="I-46-VECC-093"/>
          <xsd:enumeration value="I-46-VECC-094"/>
          <xsd:enumeration value="I-46-VECC-095"/>
          <xsd:enumeration value="I-48-VECC-096"/>
          <xsd:enumeration value="I-48-VECC-097"/>
          <xsd:enumeration value="I-49-VECC-098"/>
          <xsd:enumeration value="I-49-VECC-099"/>
          <xsd:enumeration value="I-49-VECC-100"/>
          <xsd:enumeration value="I-51-VECC-101"/>
          <xsd:enumeration value="I-51-VECC-102"/>
          <xsd:enumeration value="I-51-VECC-103"/>
          <xsd:enumeration value="I-51-VECC-104"/>
          <xsd:enumeration value="I-51-VECC-105"/>
          <xsd:enumeration value="I-51-VECC-106"/>
          <xsd:enumeration value="I-51-VECC-107"/>
          <xsd:enumeration value="I-51-VECC-108"/>
          <xsd:enumeration value="I-51-VECC-109"/>
          <xsd:enumeration value="I-51-VECC-110"/>
          <xsd:enumeration value="I-51-VECC-111"/>
          <xsd:enumeration value="I-51-VECC-112"/>
          <xsd:enumeration value="I-51-VECC-113"/>
          <xsd:enumeration value="I-51-VECC-114"/>
          <xsd:enumeration value="I-51-VECC-115"/>
          <xsd:enumeration value="I-51-VECC-116"/>
          <xsd:enumeration value="I-51-VECC-117"/>
          <xsd:enumeration value="I-51-VECC-118"/>
          <xsd:enumeration value="I-51-VECC-119"/>
          <xsd:enumeration value="I-51-VECC-120"/>
          <xsd:enumeration value="I-51-VECC-121"/>
          <xsd:enumeration value="I-51-VECC-122"/>
          <xsd:enumeration value="I-51-VECC-123"/>
          <xsd:enumeration value="I-51-VECC-124"/>
          <xsd:enumeration value="I-52-VECC-125"/>
          <xsd:enumeration value="I-52-VECC-126"/>
          <xsd:enumeration value="I-54-VECC-127"/>
          <xsd:enumeration value="I-54-VECC-128"/>
          <xsd:enumeration value="I-55-VECC-129"/>
        </xsd:restriction>
      </xsd:simpleType>
    </xsd:element>
    <xsd:element name="Exhibit_Ref_Additional" ma:index="12" nillable="true" ma:displayName="Exhibit_Ref_Additional" ma:default="0" ma:description="Denotes that there are more than one reference Exhibit" ma:internalName="Exhibit_Ref_Additional">
      <xsd:simpleType>
        <xsd:restriction base="dms:Boolean"/>
      </xsd:simpleType>
    </xsd:element>
    <xsd:element name="Exhibit_Ref_Page" ma:index="13" nillable="true" ma:displayName="Exhibit_Ref_Page" ma:description="Page number referenced in the IR" ma:internalName="Exhibit_Ref_Page">
      <xsd:simpleType>
        <xsd:restriction base="dms:Text">
          <xsd:maxLength value="255"/>
        </xsd:restriction>
      </xsd:simpleType>
    </xsd:element>
    <xsd:element name="Intervenor_x0020_Acronym" ma:index="14" nillable="true" ma:displayName="Intervenor Acronym" ma:description="Intervenor Acronym" ma:format="Dropdown" ma:internalName="Intervenor_x0020_Acronym">
      <xsd:simpleType>
        <xsd:restriction base="dms:Choice">
          <xsd:enumeration value="Anwaatin"/>
          <xsd:enumeration value="ABE"/>
          <xsd:enumeration value="AMPCO"/>
          <xsd:enumeration value="BLC"/>
          <xsd:enumeration value="BOMA"/>
          <xsd:enumeration value="CCI"/>
          <xsd:enumeration value="CCSA"/>
          <xsd:enumeration value="CME"/>
          <xsd:enumeration value="COFH"/>
          <xsd:enumeration value="CCON"/>
          <xsd:enumeration value="CCC"/>
          <xsd:enumeration value="DSI"/>
          <xsd:enumeration value="EastLink"/>
          <xsd:enumeration value="EnergyProbe"/>
          <xsd:enumeration value="ESC"/>
          <xsd:enumeration value="IESO"/>
          <xsd:enumeration value="ITPA"/>
          <xsd:enumeration value="Mowat"/>
          <xsd:enumeration value="OnPhaze"/>
          <xsd:enumeration value="OPG"/>
          <xsd:enumeration value="OSEA"/>
          <xsd:enumeration value="PWU"/>
          <xsd:enumeration value="QM"/>
          <xsd:enumeration value="Quinte"/>
          <xsd:enumeration value="RiceLake"/>
          <xsd:enumeration value="Rogers"/>
          <xsd:enumeration value="SEC"/>
          <xsd:enumeration value="Shaw"/>
          <xsd:enumeration value="Staff"/>
          <xsd:enumeration value="SunsetBay"/>
          <xsd:enumeration value="SIA"/>
          <xsd:enumeration value="SEP"/>
          <xsd:enumeration value="Union"/>
          <xsd:enumeration value="VECC"/>
        </xsd:restriction>
      </xsd:simpleType>
    </xsd:element>
    <xsd:element name="Legal_x0020_Review_x0020_Required" ma:index="15" nillable="true" ma:displayName="Legal Review Required" ma:default="No" ma:description="Legal Review Status" ma:format="Dropdown" ma:internalName="Legal_x0020_Review_x0020_Required">
      <xsd:simpleType>
        <xsd:restriction base="dms:Choice">
          <xsd:enumeration value="Yes"/>
          <xsd:enumeration value="No"/>
          <xsd:enumeration value="Submitted for Review"/>
          <xsd:enumeration value="Review Completed"/>
        </xsd:restriction>
      </xsd:simpleType>
    </xsd:element>
    <xsd:element name="Question" ma:index="16" nillable="true" ma:displayName="Question" ma:description="IR Question Text" ma:internalName="Question">
      <xsd:simpleType>
        <xsd:restriction base="dms:Note">
          <xsd:maxLength value="255"/>
        </xsd:restriction>
      </xsd:simpleType>
    </xsd:element>
    <xsd:element name="RA_Final" ma:index="17" nillable="true" ma:displayName="RA_Final" ma:default="0" ma:description="Denotes Final Approval by RA." ma:internalName="RA_Final">
      <xsd:simpleType>
        <xsd:restriction base="dms:Boolean"/>
      </xsd:simpleType>
    </xsd:element>
    <xsd:element name="SR_Approved" ma:index="18" nillable="true" ma:displayName="SR_Approved" ma:default="1" ma:description="Check if Sr Mgmt has approved the item.  Only applies if marked strategic." ma:internalName="SR_Approved">
      <xsd:simpleType>
        <xsd:restriction base="dms:Boolean"/>
      </xsd:simpleType>
    </xsd:element>
    <xsd:element name="Strategic_x003f_" ma:index="19" nillable="true" ma:displayName="Strategic?" ma:default="0" ma:description="Is this item strategic?  If yes then it will garner Sr Mgmt review." ma:internalName="Strategic_x003f_">
      <xsd:simpleType>
        <xsd:restriction base="dms:Boolean"/>
      </xsd:simpleType>
    </xsd:element>
    <xsd:element name="Transcript_x0020_Page" ma:index="21" nillable="true" ma:displayName="Transcript Page" ma:description="Page number in Tech Conference Transcript" ma:internalName="Transcript_x0020_Page">
      <xsd:simpleType>
        <xsd:restriction base="dms:Number"/>
      </xsd:simpleType>
    </xsd:element>
    <xsd:element name="Transcript_x0020_Line" ma:index="22" nillable="true" ma:displayName="Transcript Line" ma:description="Line number of transcript" ma:internalName="Transcript_x0020_Line">
      <xsd:simpleType>
        <xsd:restriction base="dms:Number"/>
      </xsd:simpleType>
    </xsd:element>
    <xsd:element name="Author_x0028_s_x0029_" ma:index="23" nillable="true" ma:displayName="Author(s)" ma:description="The person(s) primarily in charge of authoring the item." ma:list="UserInfo" ma:SharePointGroup="0" ma:internalName="Author_x0028_s_x0029_"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ech_Conf_Date" ma:index="24" nillable="true" ma:displayName="T_Conf_Date" ma:description="Technical Conference Date" ma:format="Dropdown" ma:internalName="Tech_Conf_Date">
      <xsd:simpleType>
        <xsd:restriction base="dms:Choice">
          <xsd:enumeration value="2018-03-01"/>
          <xsd:enumeration value="2018-03-02"/>
          <xsd:enumeration value="2018-03-05"/>
        </xsd:restriction>
      </xsd:simpleType>
    </xsd:element>
    <xsd:element name="_x0032_017_Update_Req" ma:index="25" nillable="true" ma:displayName="2017_Update_Req" ma:default="0" ma:description="Update for 2017 results" ma:internalName="_x0032_017_Update_Req">
      <xsd:simpleType>
        <xsd:restriction base="dms:Boolean"/>
      </xsd:simpleType>
    </xsd:element>
    <xsd:element name="Ready_x0020_to_x0020_PDF" ma:index="26" nillable="true" ma:displayName="Ready to PDF" ma:default="0" ma:internalName="Ready_x0020_to_x0020_PDF">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ranscript_x0020_Line xmlns="6dcd9429-6e78-45c3-81f4-2084e6c5315d" xsi:nil="true"/>
    <Exhibit_Ref_Additional xmlns="6dcd9429-6e78-45c3-81f4-2084e6c5315d">false</Exhibit_Ref_Additional>
    <Exhibit_Ref_Page xmlns="6dcd9429-6e78-45c3-81f4-2084e6c5315d" xsi:nil="true"/>
    <RA_Final xmlns="6dcd9429-6e78-45c3-81f4-2084e6c5315d">true</RA_Final>
    <Tech_Conf_Date xmlns="6dcd9429-6e78-45c3-81f4-2084e6c5315d" xsi:nil="true"/>
    <Intervenor_x0020_Acronym xmlns="6dcd9429-6e78-45c3-81f4-2084e6c5315d" xsi:nil="true"/>
    <Legal_x0020_Review_x0020_Required xmlns="6dcd9429-6e78-45c3-81f4-2084e6c5315d">No</Legal_x0020_Review_x0020_Required>
    <Transcript_x0020_Page xmlns="6dcd9429-6e78-45c3-81f4-2084e6c5315d" xsi:nil="true"/>
    <_x0032_017_Update_Req xmlns="6dcd9429-6e78-45c3-81f4-2084e6c5315d">false</_x0032_017_Update_Req>
    <Witness xmlns="6dcd9429-6e78-45c3-81f4-2084e6c5315d">ALAGHEBAND Bijan</Witness>
    <Exhibit_Ref xmlns="6dcd9429-6e78-45c3-81f4-2084e6c5315d">I-55-CCC-075</Exhibit_Ref>
    <Strategic_x003f_ xmlns="6dcd9429-6e78-45c3-81f4-2084e6c5315d">false</Strategic_x003f_>
    <Ready_x0020_to_x0020_PDF xmlns="6dcd9429-6e78-45c3-81f4-2084e6c5315d">true</Ready_x0020_to_x0020_PDF>
    <Dir_1 xmlns="6dcd9429-6e78-45c3-81f4-2084e6c5315d">true</Dir_1>
    <SR_Approved xmlns="6dcd9429-6e78-45c3-81f4-2084e6c5315d">false</SR_Approved>
    <Author_x0028_s_x0029_ xmlns="6dcd9429-6e78-45c3-81f4-2084e6c5315d">
      <UserInfo>
        <DisplayName/>
        <AccountId xsi:nil="true"/>
        <AccountType/>
      </UserInfo>
    </Author_x0028_s_x0029_>
    <Draft_Ready xmlns="6dcd9429-6e78-45c3-81f4-2084e6c5315d">true</Draft_Ready>
    <Question xmlns="6dcd9429-6e78-45c3-81f4-2084e6c5315d" xsi:nil="true"/>
  </documentManagement>
</p:properties>
</file>

<file path=customXml/itemProps1.xml><?xml version="1.0" encoding="utf-8"?>
<ds:datastoreItem xmlns:ds="http://schemas.openxmlformats.org/officeDocument/2006/customXml" ds:itemID="{A099EA00-C7C0-4918-8DA2-1727536EB580}"/>
</file>

<file path=customXml/itemProps2.xml><?xml version="1.0" encoding="utf-8"?>
<ds:datastoreItem xmlns:ds="http://schemas.openxmlformats.org/officeDocument/2006/customXml" ds:itemID="{7C0A28EB-23AD-4E03-8125-6512B68470FE}"/>
</file>

<file path=customXml/itemProps3.xml><?xml version="1.0" encoding="utf-8"?>
<ds:datastoreItem xmlns:ds="http://schemas.openxmlformats.org/officeDocument/2006/customXml" ds:itemID="{61C6301F-96D4-42AD-BB4C-2C7632F928A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APP_2_I_LF_CDM original</vt:lpstr>
    </vt:vector>
  </TitlesOfParts>
  <Company>Hydro One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ZHOU Tian</dc:creator>
  <cp:lastModifiedBy>CLEVERTON Anthony</cp:lastModifiedBy>
  <cp:lastPrinted>2018-03-27T15:17:27Z</cp:lastPrinted>
  <dcterms:created xsi:type="dcterms:W3CDTF">2018-03-18T20:56:01Z</dcterms:created>
  <dcterms:modified xsi:type="dcterms:W3CDTF">2018-03-27T15:19:08Z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0x010100EB1494B0B41F8B4BB8F136CE0C11739D</vt:lpwstr>
  </property>
  <property fmtid="{D5CDD505-2E9C-101B-9397-08002B2CF9AE}" pid="3" name="Order">
    <vt:r8>27400</vt:r8>
  </property>
  <property fmtid="{D5CDD505-2E9C-101B-9397-08002B2CF9AE}" pid="4" name="RA Contact">
    <vt:lpwstr>Lisa Lee</vt:lpwstr>
  </property>
</Properties>
</file>