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868" windowWidth="23052" windowHeight="5088" activeTab="1"/>
  </bookViews>
  <sheets>
    <sheet name="Jay_Orginal" sheetId="1" r:id="rId1"/>
    <sheet name="Updated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5" i="2" l="1"/>
  <c r="D15" i="2" s="1"/>
  <c r="E15" i="2" s="1"/>
  <c r="F15" i="2" s="1"/>
  <c r="G15" i="2" s="1"/>
  <c r="H15" i="2" s="1"/>
  <c r="I15" i="2" s="1"/>
  <c r="J15" i="2" s="1"/>
  <c r="K15" i="2" s="1"/>
  <c r="C11" i="2"/>
  <c r="C10" i="2"/>
  <c r="D10" i="2" s="1"/>
  <c r="E10" i="2" s="1"/>
  <c r="F10" i="2" s="1"/>
  <c r="G10" i="2" s="1"/>
  <c r="H10" i="2" s="1"/>
  <c r="I10" i="2" s="1"/>
  <c r="J10" i="2" s="1"/>
  <c r="K10" i="2" s="1"/>
  <c r="B6" i="2"/>
  <c r="C5" i="2"/>
  <c r="D5" i="2" s="1"/>
  <c r="E5" i="2" s="1"/>
  <c r="F5" i="2" s="1"/>
  <c r="G5" i="2" s="1"/>
  <c r="H5" i="2" s="1"/>
  <c r="I5" i="2" s="1"/>
  <c r="J5" i="2" s="1"/>
  <c r="K5" i="2" s="1"/>
  <c r="C6" i="2" l="1"/>
  <c r="D11" i="2"/>
  <c r="K16" i="1"/>
  <c r="J16" i="1"/>
  <c r="I16" i="1"/>
  <c r="H16" i="1"/>
  <c r="G16" i="1"/>
  <c r="F16" i="1"/>
  <c r="E16" i="1"/>
  <c r="D16" i="1"/>
  <c r="C16" i="1"/>
  <c r="B16" i="1"/>
  <c r="C15" i="1"/>
  <c r="D15" i="1" s="1"/>
  <c r="E15" i="1" s="1"/>
  <c r="F15" i="1" s="1"/>
  <c r="G15" i="1" s="1"/>
  <c r="H15" i="1" s="1"/>
  <c r="I15" i="1" s="1"/>
  <c r="J15" i="1" s="1"/>
  <c r="K15" i="1" s="1"/>
  <c r="K6" i="1"/>
  <c r="J6" i="1"/>
  <c r="I6" i="1"/>
  <c r="H6" i="1"/>
  <c r="G6" i="1"/>
  <c r="F6" i="1"/>
  <c r="E6" i="1"/>
  <c r="D6" i="1"/>
  <c r="C6" i="1"/>
  <c r="B6" i="1"/>
  <c r="L6" i="1" s="1"/>
  <c r="C5" i="1"/>
  <c r="D5" i="1" s="1"/>
  <c r="E5" i="1" s="1"/>
  <c r="F5" i="1" s="1"/>
  <c r="G5" i="1" s="1"/>
  <c r="H5" i="1" s="1"/>
  <c r="I5" i="1" s="1"/>
  <c r="J5" i="1" s="1"/>
  <c r="K5" i="1" s="1"/>
  <c r="L11" i="1"/>
  <c r="D11" i="1"/>
  <c r="E11" i="1" s="1"/>
  <c r="F11" i="1" s="1"/>
  <c r="G11" i="1" s="1"/>
  <c r="H11" i="1" s="1"/>
  <c r="I11" i="1" s="1"/>
  <c r="J11" i="1" s="1"/>
  <c r="K11" i="1" s="1"/>
  <c r="C11" i="1"/>
  <c r="C10" i="1"/>
  <c r="D10" i="1" s="1"/>
  <c r="E10" i="1" s="1"/>
  <c r="F10" i="1" s="1"/>
  <c r="G10" i="1" s="1"/>
  <c r="H10" i="1" s="1"/>
  <c r="I10" i="1" s="1"/>
  <c r="J10" i="1" s="1"/>
  <c r="K10" i="1" s="1"/>
  <c r="E11" i="2" l="1"/>
  <c r="D6" i="2"/>
  <c r="L16" i="1"/>
  <c r="F11" i="2" l="1"/>
  <c r="E6" i="2"/>
  <c r="G11" i="2" l="1"/>
  <c r="F6" i="2"/>
  <c r="H11" i="2" l="1"/>
  <c r="G6" i="2"/>
  <c r="I11" i="2" l="1"/>
  <c r="H6" i="2"/>
  <c r="J11" i="2" l="1"/>
  <c r="I6" i="2"/>
  <c r="K11" i="2" l="1"/>
  <c r="J6" i="2"/>
  <c r="K6" i="2" l="1"/>
  <c r="L6" i="2" s="1"/>
  <c r="L16" i="2"/>
  <c r="L11" i="2"/>
</calcChain>
</file>

<file path=xl/sharedStrings.xml><?xml version="1.0" encoding="utf-8"?>
<sst xmlns="http://schemas.openxmlformats.org/spreadsheetml/2006/main" count="20" uniqueCount="6">
  <si>
    <t>Impact of Open Rate Base Amounts</t>
  </si>
  <si>
    <t>EGD Total Excess Rate Base</t>
  </si>
  <si>
    <t>Amount</t>
  </si>
  <si>
    <t>GTA Reinforcement Overrun</t>
  </si>
  <si>
    <t>Total</t>
  </si>
  <si>
    <t>Sudbury Lost Passthrough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</si>
</sst>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1" fillId="0" borderId="0" xfId="0" applyFont="1" applyAlignment="1">
      <alignment horizontal="right"/>
    </xf>
    <xf numFmtId="164" fontId="4" fillId="2" borderId="0" xfId="0" applyNumberFormat="1" applyFont="1" applyFill="1"/>
    <xf numFmtId="164" fontId="0" fillId="2" borderId="0" xfId="0" applyNumberFormat="1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workbookViewId="0">
      <selection activeCell="D26" sqref="D26"/>
    </sheetView>
  </sheetViews>
  <sheetFormatPr defaultRowHeight="14.4" x14ac:dyDescent="0.3"/>
  <sheetData>
    <row r="2" spans="1:12" ht="18" x14ac:dyDescent="0.55000000000000004">
      <c r="A2" s="2" t="s">
        <v>0</v>
      </c>
    </row>
    <row r="4" spans="1:12" ht="14.25" x14ac:dyDescent="0.45">
      <c r="A4" s="3" t="s">
        <v>1</v>
      </c>
    </row>
    <row r="5" spans="1:12" ht="14.25" x14ac:dyDescent="0.45">
      <c r="A5" s="1" t="s">
        <v>2</v>
      </c>
      <c r="B5" s="1">
        <v>2019</v>
      </c>
      <c r="C5" s="1">
        <f>+B5+1</f>
        <v>2020</v>
      </c>
      <c r="D5" s="1">
        <f t="shared" ref="D5:K5" si="0">+C5+1</f>
        <v>2021</v>
      </c>
      <c r="E5" s="1">
        <f t="shared" si="0"/>
        <v>2022</v>
      </c>
      <c r="F5" s="1">
        <f t="shared" si="0"/>
        <v>2023</v>
      </c>
      <c r="G5" s="1">
        <f t="shared" si="0"/>
        <v>2024</v>
      </c>
      <c r="H5" s="1">
        <f t="shared" si="0"/>
        <v>2025</v>
      </c>
      <c r="I5" s="1">
        <f t="shared" si="0"/>
        <v>2026</v>
      </c>
      <c r="J5" s="1">
        <f t="shared" si="0"/>
        <v>2027</v>
      </c>
      <c r="K5" s="1">
        <f t="shared" si="0"/>
        <v>2028</v>
      </c>
      <c r="L5" s="5" t="s">
        <v>4</v>
      </c>
    </row>
    <row r="6" spans="1:12" ht="14.25" x14ac:dyDescent="0.45">
      <c r="A6" s="4">
        <v>457</v>
      </c>
      <c r="B6" s="4">
        <f>+B11*($A$6/$A$11)</f>
        <v>38.6055951727921</v>
      </c>
      <c r="C6" s="4">
        <f t="shared" ref="C6:K6" si="1">+C11*($A$6/$A$11)</f>
        <v>38.229566648381784</v>
      </c>
      <c r="D6" s="4">
        <f t="shared" si="1"/>
        <v>37.853538123971475</v>
      </c>
      <c r="E6" s="4">
        <f t="shared" si="1"/>
        <v>37.477509599561159</v>
      </c>
      <c r="F6" s="4">
        <f t="shared" si="1"/>
        <v>37.101481075150843</v>
      </c>
      <c r="G6" s="4">
        <f t="shared" si="1"/>
        <v>36.725452550740535</v>
      </c>
      <c r="H6" s="4">
        <f t="shared" si="1"/>
        <v>36.349424026330219</v>
      </c>
      <c r="I6" s="4">
        <f t="shared" si="1"/>
        <v>35.973395501919903</v>
      </c>
      <c r="J6" s="4">
        <f t="shared" si="1"/>
        <v>35.597366977509594</v>
      </c>
      <c r="K6" s="4">
        <f t="shared" si="1"/>
        <v>35.221338453099278</v>
      </c>
      <c r="L6" s="4">
        <f>SUM(B6:K6)</f>
        <v>369.13466812945694</v>
      </c>
    </row>
    <row r="9" spans="1:12" ht="14.25" x14ac:dyDescent="0.45">
      <c r="A9" s="3" t="s">
        <v>3</v>
      </c>
    </row>
    <row r="10" spans="1:12" ht="14.25" x14ac:dyDescent="0.45">
      <c r="A10" s="1" t="s">
        <v>2</v>
      </c>
      <c r="B10" s="1">
        <v>2019</v>
      </c>
      <c r="C10" s="1">
        <f>+B10+1</f>
        <v>2020</v>
      </c>
      <c r="D10" s="1">
        <f t="shared" ref="D10:K10" si="2">+C10+1</f>
        <v>2021</v>
      </c>
      <c r="E10" s="1">
        <f t="shared" si="2"/>
        <v>2022</v>
      </c>
      <c r="F10" s="1">
        <f t="shared" si="2"/>
        <v>2023</v>
      </c>
      <c r="G10" s="1">
        <f t="shared" si="2"/>
        <v>2024</v>
      </c>
      <c r="H10" s="1">
        <f t="shared" si="2"/>
        <v>2025</v>
      </c>
      <c r="I10" s="1">
        <f t="shared" si="2"/>
        <v>2026</v>
      </c>
      <c r="J10" s="1">
        <f t="shared" si="2"/>
        <v>2027</v>
      </c>
      <c r="K10" s="1">
        <f t="shared" si="2"/>
        <v>2028</v>
      </c>
      <c r="L10" s="5" t="s">
        <v>4</v>
      </c>
    </row>
    <row r="11" spans="1:12" ht="14.25" x14ac:dyDescent="0.45">
      <c r="A11">
        <v>182.3</v>
      </c>
      <c r="B11" s="4">
        <v>15.4</v>
      </c>
      <c r="C11" s="4">
        <f>+B11-0.15</f>
        <v>15.25</v>
      </c>
      <c r="D11" s="4">
        <f t="shared" ref="D11:K11" si="3">+C11-0.15</f>
        <v>15.1</v>
      </c>
      <c r="E11" s="4">
        <f t="shared" si="3"/>
        <v>14.95</v>
      </c>
      <c r="F11" s="4">
        <f t="shared" si="3"/>
        <v>14.799999999999999</v>
      </c>
      <c r="G11" s="4">
        <f t="shared" si="3"/>
        <v>14.649999999999999</v>
      </c>
      <c r="H11" s="4">
        <f t="shared" si="3"/>
        <v>14.499999999999998</v>
      </c>
      <c r="I11" s="4">
        <f t="shared" si="3"/>
        <v>14.349999999999998</v>
      </c>
      <c r="J11" s="4">
        <f t="shared" si="3"/>
        <v>14.199999999999998</v>
      </c>
      <c r="K11" s="4">
        <f t="shared" si="3"/>
        <v>14.049999999999997</v>
      </c>
      <c r="L11" s="4">
        <f>SUM(B11:K11)</f>
        <v>147.25</v>
      </c>
    </row>
    <row r="14" spans="1:12" ht="14.25" x14ac:dyDescent="0.45">
      <c r="A14" s="3" t="s">
        <v>5</v>
      </c>
    </row>
    <row r="15" spans="1:12" ht="14.25" x14ac:dyDescent="0.45">
      <c r="A15" s="1" t="s">
        <v>2</v>
      </c>
      <c r="B15" s="1">
        <v>2019</v>
      </c>
      <c r="C15" s="1">
        <f>+B15+1</f>
        <v>2020</v>
      </c>
      <c r="D15" s="1">
        <f t="shared" ref="D15:K15" si="4">+C15+1</f>
        <v>2021</v>
      </c>
      <c r="E15" s="1">
        <f t="shared" si="4"/>
        <v>2022</v>
      </c>
      <c r="F15" s="1">
        <f t="shared" si="4"/>
        <v>2023</v>
      </c>
      <c r="G15" s="1">
        <f t="shared" si="4"/>
        <v>2024</v>
      </c>
      <c r="H15" s="1">
        <f t="shared" si="4"/>
        <v>2025</v>
      </c>
      <c r="I15" s="1">
        <f t="shared" si="4"/>
        <v>2026</v>
      </c>
      <c r="J15" s="1">
        <f t="shared" si="4"/>
        <v>2027</v>
      </c>
      <c r="K15" s="1">
        <f t="shared" si="4"/>
        <v>2028</v>
      </c>
      <c r="L15" s="5" t="s">
        <v>4</v>
      </c>
    </row>
    <row r="16" spans="1:12" ht="14.25" x14ac:dyDescent="0.45">
      <c r="A16" s="4">
        <v>70</v>
      </c>
      <c r="B16" s="4">
        <f>+B11*($A$16/$A$11)</f>
        <v>5.9133296763576517</v>
      </c>
      <c r="C16" s="4">
        <f t="shared" ref="C16:K16" si="5">+C11*($A$16/$A$11)</f>
        <v>5.8557323093801426</v>
      </c>
      <c r="D16" s="4">
        <f t="shared" si="5"/>
        <v>5.7981349424026325</v>
      </c>
      <c r="E16" s="4">
        <f t="shared" si="5"/>
        <v>5.7405375754251224</v>
      </c>
      <c r="F16" s="4">
        <f t="shared" si="5"/>
        <v>5.6829402084476133</v>
      </c>
      <c r="G16" s="4">
        <f t="shared" si="5"/>
        <v>5.6253428414701032</v>
      </c>
      <c r="H16" s="4">
        <f t="shared" si="5"/>
        <v>5.5677454744925932</v>
      </c>
      <c r="I16" s="4">
        <f t="shared" si="5"/>
        <v>5.510148107515084</v>
      </c>
      <c r="J16" s="4">
        <f t="shared" si="5"/>
        <v>5.4525507405375739</v>
      </c>
      <c r="K16" s="4">
        <f t="shared" si="5"/>
        <v>5.3949533735600648</v>
      </c>
      <c r="L16" s="4">
        <f>SUM(B16:K16)</f>
        <v>56.541415249588582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18"/>
  <sheetViews>
    <sheetView tabSelected="1" workbookViewId="0">
      <selection activeCell="J22" sqref="J22"/>
    </sheetView>
  </sheetViews>
  <sheetFormatPr defaultRowHeight="14.4" x14ac:dyDescent="0.3"/>
  <cols>
    <col min="7" max="7" width="5.6640625" bestFit="1" customWidth="1"/>
  </cols>
  <sheetData>
    <row r="2" spans="1:12" ht="18" x14ac:dyDescent="0.35">
      <c r="A2" s="2" t="s">
        <v>0</v>
      </c>
    </row>
    <row r="4" spans="1:12" x14ac:dyDescent="0.3">
      <c r="A4" s="3" t="s">
        <v>1</v>
      </c>
    </row>
    <row r="5" spans="1:12" x14ac:dyDescent="0.3">
      <c r="A5" s="1" t="s">
        <v>2</v>
      </c>
      <c r="B5" s="1">
        <v>2019</v>
      </c>
      <c r="C5" s="1">
        <f>+B5+1</f>
        <v>2020</v>
      </c>
      <c r="D5" s="1">
        <f t="shared" ref="D5:K5" si="0">+C5+1</f>
        <v>2021</v>
      </c>
      <c r="E5" s="1">
        <f t="shared" si="0"/>
        <v>2022</v>
      </c>
      <c r="F5" s="1">
        <f t="shared" si="0"/>
        <v>2023</v>
      </c>
      <c r="G5" s="1">
        <f t="shared" si="0"/>
        <v>2024</v>
      </c>
      <c r="H5" s="1">
        <f t="shared" si="0"/>
        <v>2025</v>
      </c>
      <c r="I5" s="1">
        <f t="shared" si="0"/>
        <v>2026</v>
      </c>
      <c r="J5" s="1">
        <f t="shared" si="0"/>
        <v>2027</v>
      </c>
      <c r="K5" s="1">
        <f t="shared" si="0"/>
        <v>2028</v>
      </c>
      <c r="L5" s="5" t="s">
        <v>4</v>
      </c>
    </row>
    <row r="6" spans="1:12" x14ac:dyDescent="0.3">
      <c r="A6" s="4">
        <v>457</v>
      </c>
      <c r="B6" s="4">
        <f>+B11*($A$6/$A$11)</f>
        <v>38.6055951727921</v>
      </c>
      <c r="C6" s="4">
        <f t="shared" ref="C6:K6" si="1">+C11*($A$6/$A$11)</f>
        <v>38.229566648381784</v>
      </c>
      <c r="D6" s="4">
        <f t="shared" si="1"/>
        <v>37.853538123971475</v>
      </c>
      <c r="E6" s="4">
        <f t="shared" si="1"/>
        <v>37.477509599561159</v>
      </c>
      <c r="F6" s="4">
        <f t="shared" si="1"/>
        <v>37.101481075150843</v>
      </c>
      <c r="G6" s="4">
        <f t="shared" si="1"/>
        <v>36.725452550740535</v>
      </c>
      <c r="H6" s="4">
        <f t="shared" si="1"/>
        <v>36.349424026330219</v>
      </c>
      <c r="I6" s="4">
        <f t="shared" si="1"/>
        <v>35.973395501919903</v>
      </c>
      <c r="J6" s="4">
        <f t="shared" si="1"/>
        <v>35.597366977509594</v>
      </c>
      <c r="K6" s="4">
        <f t="shared" si="1"/>
        <v>35.221338453099278</v>
      </c>
      <c r="L6" s="4">
        <f>SUM(B6:K6)</f>
        <v>369.13466812945694</v>
      </c>
    </row>
    <row r="9" spans="1:12" x14ac:dyDescent="0.3">
      <c r="A9" s="3" t="s">
        <v>3</v>
      </c>
    </row>
    <row r="10" spans="1:12" x14ac:dyDescent="0.3">
      <c r="A10" s="1" t="s">
        <v>2</v>
      </c>
      <c r="B10" s="1">
        <v>2019</v>
      </c>
      <c r="C10" s="1">
        <f>+B10+1</f>
        <v>2020</v>
      </c>
      <c r="D10" s="1">
        <f t="shared" ref="D10:K10" si="2">+C10+1</f>
        <v>2021</v>
      </c>
      <c r="E10" s="1">
        <f t="shared" si="2"/>
        <v>2022</v>
      </c>
      <c r="F10" s="1">
        <f t="shared" si="2"/>
        <v>2023</v>
      </c>
      <c r="G10" s="1">
        <f t="shared" si="2"/>
        <v>2024</v>
      </c>
      <c r="H10" s="1">
        <f t="shared" si="2"/>
        <v>2025</v>
      </c>
      <c r="I10" s="1">
        <f t="shared" si="2"/>
        <v>2026</v>
      </c>
      <c r="J10" s="1">
        <f t="shared" si="2"/>
        <v>2027</v>
      </c>
      <c r="K10" s="1">
        <f t="shared" si="2"/>
        <v>2028</v>
      </c>
      <c r="L10" s="5" t="s">
        <v>4</v>
      </c>
    </row>
    <row r="11" spans="1:12" x14ac:dyDescent="0.3">
      <c r="A11">
        <v>182.3</v>
      </c>
      <c r="B11" s="4">
        <v>15.4</v>
      </c>
      <c r="C11" s="4">
        <f>+B11-0.15</f>
        <v>15.25</v>
      </c>
      <c r="D11" s="4">
        <f t="shared" ref="D11:K11" si="3">+C11-0.15</f>
        <v>15.1</v>
      </c>
      <c r="E11" s="4">
        <f t="shared" si="3"/>
        <v>14.95</v>
      </c>
      <c r="F11" s="4">
        <f t="shared" si="3"/>
        <v>14.799999999999999</v>
      </c>
      <c r="G11" s="4">
        <f t="shared" si="3"/>
        <v>14.649999999999999</v>
      </c>
      <c r="H11" s="4">
        <f t="shared" si="3"/>
        <v>14.499999999999998</v>
      </c>
      <c r="I11" s="4">
        <f t="shared" si="3"/>
        <v>14.349999999999998</v>
      </c>
      <c r="J11" s="4">
        <f t="shared" si="3"/>
        <v>14.199999999999998</v>
      </c>
      <c r="K11" s="4">
        <f t="shared" si="3"/>
        <v>14.049999999999997</v>
      </c>
      <c r="L11" s="4">
        <f>SUM(B11:K11)</f>
        <v>147.25</v>
      </c>
    </row>
    <row r="14" spans="1:12" x14ac:dyDescent="0.3">
      <c r="A14" s="3" t="s">
        <v>5</v>
      </c>
    </row>
    <row r="15" spans="1:12" x14ac:dyDescent="0.3">
      <c r="A15" s="1" t="s">
        <v>2</v>
      </c>
      <c r="B15" s="1">
        <v>2019</v>
      </c>
      <c r="C15" s="1">
        <f>+B15+1</f>
        <v>2020</v>
      </c>
      <c r="D15" s="1">
        <f t="shared" ref="D15:K15" si="4">+C15+1</f>
        <v>2021</v>
      </c>
      <c r="E15" s="1">
        <f t="shared" si="4"/>
        <v>2022</v>
      </c>
      <c r="F15" s="1">
        <f t="shared" si="4"/>
        <v>2023</v>
      </c>
      <c r="G15" s="1">
        <f t="shared" si="4"/>
        <v>2024</v>
      </c>
      <c r="H15" s="1">
        <f t="shared" si="4"/>
        <v>2025</v>
      </c>
      <c r="I15" s="1">
        <f t="shared" si="4"/>
        <v>2026</v>
      </c>
      <c r="J15" s="1">
        <f t="shared" si="4"/>
        <v>2027</v>
      </c>
      <c r="K15" s="1">
        <f t="shared" si="4"/>
        <v>2028</v>
      </c>
      <c r="L15" s="5" t="s">
        <v>4</v>
      </c>
    </row>
    <row r="16" spans="1:12" x14ac:dyDescent="0.3">
      <c r="A16" s="4">
        <v>70</v>
      </c>
      <c r="B16" s="6">
        <v>7</v>
      </c>
      <c r="C16" s="6">
        <v>7</v>
      </c>
      <c r="D16" s="6">
        <v>6.9</v>
      </c>
      <c r="E16" s="6">
        <v>6.8</v>
      </c>
      <c r="F16" s="6">
        <v>6.8</v>
      </c>
      <c r="G16" s="6">
        <v>6.7</v>
      </c>
      <c r="H16" s="6">
        <v>6.6</v>
      </c>
      <c r="I16" s="6">
        <v>6.5</v>
      </c>
      <c r="J16" s="6">
        <v>6.4</v>
      </c>
      <c r="K16" s="6">
        <v>6.3</v>
      </c>
      <c r="L16" s="7">
        <f>SUM(B16:K16)</f>
        <v>67</v>
      </c>
    </row>
    <row r="18" spans="2:1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</row>
  </sheetData>
  <pageMargins left="0.7" right="0.7" top="0.75" bottom="0.75" header="0.3" footer="0.3"/>
  <pageSetup orientation="portrait" r:id="rId1"/>
  <ignoredErrors>
    <ignoredError sqref="L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Jay_Orginal</vt:lpstr>
      <vt:lpstr>Updated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Rakesh Torul</cp:lastModifiedBy>
  <dcterms:created xsi:type="dcterms:W3CDTF">2018-05-25T11:36:43Z</dcterms:created>
  <dcterms:modified xsi:type="dcterms:W3CDTF">2018-05-25T21:46:00Z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-1349909522</vt:i4>
  </property>
  <property fmtid="{D5CDD505-2E9C-101B-9397-08002B2CF9AE}" pid="3" name="_NewReviewCycle">
    <vt:lpwstr/>
  </property>
  <property fmtid="{D5CDD505-2E9C-101B-9397-08002B2CF9AE}" pid="4" name="_EmailSubject">
    <vt:lpwstr>FILES: [External] EB-2017-0306 / EB-2017-0307 - MAADs/Rate Setting Mechanism Application - Cross-Examination Materials</vt:lpwstr>
  </property>
  <property fmtid="{D5CDD505-2E9C-101B-9397-08002B2CF9AE}" pid="5" name="_AuthorEmail">
    <vt:lpwstr>Andrew.Mandyam@enbridge.com</vt:lpwstr>
  </property>
  <property fmtid="{D5CDD505-2E9C-101B-9397-08002B2CF9AE}" pid="6" name="_AuthorEmailDisplayName">
    <vt:lpwstr>Andrew Mandyam</vt:lpwstr>
  </property>
  <property fmtid="{D5CDD505-2E9C-101B-9397-08002B2CF9AE}" pid="7" name="_PreviousAdHocReviewCycleID">
    <vt:i4>162927864</vt:i4>
  </property>
</Properties>
</file>