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elhage\Documents\Excel Documents to File\"/>
    </mc:Choice>
  </mc:AlternateContent>
  <bookViews>
    <workbookView xWindow="0" yWindow="0" windowWidth="19200" windowHeight="6876"/>
  </bookViews>
  <sheets>
    <sheet name="Sheet1" sheetId="1" r:id="rId1"/>
  </sheets>
  <externalReferences>
    <externalReference r:id="rId2"/>
  </externalReferences>
  <definedNames>
    <definedName name="EBNUMBER">'[1]LDC Info'!$E$16</definedName>
    <definedName name="TestYear">'[1]LDC Info'!$E$24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5" i="1" l="1"/>
  <c r="M25" i="1"/>
  <c r="J25" i="1"/>
  <c r="G25" i="1"/>
  <c r="P21" i="1"/>
  <c r="M21" i="1"/>
  <c r="J21" i="1"/>
  <c r="G21" i="1"/>
  <c r="F24" i="1" l="1"/>
  <c r="G24" i="1" s="1"/>
  <c r="R22" i="1"/>
  <c r="R24" i="1" s="1"/>
  <c r="S22" i="1"/>
  <c r="S24" i="1" s="1"/>
  <c r="T22" i="1"/>
  <c r="T24" i="1" s="1"/>
  <c r="U22" i="1"/>
  <c r="U24" i="1" s="1"/>
  <c r="Q22" i="1"/>
  <c r="Q24" i="1" s="1"/>
  <c r="O22" i="1"/>
  <c r="O24" i="1" s="1"/>
  <c r="N22" i="1"/>
  <c r="N24" i="1" s="1"/>
  <c r="L22" i="1"/>
  <c r="L24" i="1" s="1"/>
  <c r="K22" i="1"/>
  <c r="K24" i="1" s="1"/>
  <c r="I22" i="1"/>
  <c r="I24" i="1" s="1"/>
  <c r="H22" i="1"/>
  <c r="H24" i="1" s="1"/>
  <c r="F22" i="1"/>
  <c r="E22" i="1"/>
  <c r="E24" i="1" s="1"/>
  <c r="C22" i="1"/>
  <c r="B22" i="1"/>
  <c r="B24" i="1" s="1"/>
  <c r="D21" i="1"/>
  <c r="D25" i="1"/>
  <c r="P23" i="1"/>
  <c r="M23" i="1"/>
  <c r="J23" i="1"/>
  <c r="G23" i="1"/>
  <c r="D23" i="1"/>
  <c r="C24" i="1"/>
  <c r="P20" i="1"/>
  <c r="M20" i="1"/>
  <c r="J20" i="1"/>
  <c r="G20" i="1"/>
  <c r="D20" i="1"/>
  <c r="P19" i="1"/>
  <c r="M19" i="1"/>
  <c r="J19" i="1"/>
  <c r="G19" i="1"/>
  <c r="D19" i="1"/>
  <c r="P18" i="1"/>
  <c r="M18" i="1"/>
  <c r="J18" i="1"/>
  <c r="G18" i="1"/>
  <c r="D18" i="1"/>
  <c r="P17" i="1"/>
  <c r="M17" i="1"/>
  <c r="J17" i="1"/>
  <c r="G17" i="1"/>
  <c r="D17" i="1"/>
  <c r="Q14" i="1"/>
  <c r="J24" i="1" l="1"/>
  <c r="P24" i="1"/>
  <c r="M24" i="1"/>
  <c r="D24" i="1"/>
  <c r="D22" i="1"/>
  <c r="P22" i="1"/>
  <c r="J22" i="1"/>
  <c r="G22" i="1"/>
  <c r="M22" i="1"/>
  <c r="N14" i="1"/>
  <c r="K14" i="1" s="1"/>
  <c r="H14" i="1" s="1"/>
  <c r="E14" i="1" s="1"/>
  <c r="B14" i="1" s="1"/>
  <c r="R14" i="1"/>
  <c r="S14" i="1" s="1"/>
  <c r="T14" i="1" s="1"/>
  <c r="U14" i="1" s="1"/>
</calcChain>
</file>

<file path=xl/sharedStrings.xml><?xml version="1.0" encoding="utf-8"?>
<sst xmlns="http://schemas.openxmlformats.org/spreadsheetml/2006/main" count="51" uniqueCount="31">
  <si>
    <t>Table 2 - Capital Expenditure Summary from Chapter 5 Consolidated
Distribution System Plan Filing Requirements</t>
  </si>
  <si>
    <t>First year of Forecast Period:</t>
  </si>
  <si>
    <t>CATEGORY</t>
  </si>
  <si>
    <t>Actual</t>
  </si>
  <si>
    <t>Var</t>
  </si>
  <si>
    <t>%</t>
  </si>
  <si>
    <t>System Access</t>
  </si>
  <si>
    <t>System Renewal</t>
  </si>
  <si>
    <t>System Service</t>
  </si>
  <si>
    <t>General Plant</t>
  </si>
  <si>
    <t>TOTAL EXPENDITURE</t>
  </si>
  <si>
    <t>Capital Contributions</t>
  </si>
  <si>
    <t>Net Capital Expenditures</t>
  </si>
  <si>
    <t>System O&amp;M</t>
  </si>
  <si>
    <t>Notes to the Table:</t>
  </si>
  <si>
    <t>1. Historical “previous plan” data is not required unless a plan has previously been filed. However, use the last Board-approved, at least on a Total (Capital) Expenditure basis for the last cost of service rebasing year, and the applicant should include their planned budget in each subsequent historical year up to and including the Bridge Year.</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</si>
  <si>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</si>
  <si>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</si>
  <si>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</si>
  <si>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</si>
  <si>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t>Other</t>
  </si>
  <si>
    <t>Note:  Variances due to rounding may exist</t>
  </si>
  <si>
    <t>Refer to Section E4 for analysis of shifts in forecast vs. historical expenditures by category</t>
  </si>
  <si>
    <t>Refer to Section E4 on Variance analysis for between Plan vs Actuals.</t>
  </si>
  <si>
    <t>CIR Filing Plan</t>
  </si>
  <si>
    <t>Bridge</t>
  </si>
  <si>
    <t>2. Indicate the number of months of 'actual' data included in the last year of the Historical Period (normally a 'bridge' year): 12</t>
  </si>
  <si>
    <t>In millions of dollars</t>
  </si>
  <si>
    <r>
      <t xml:space="preserve">Forecast Period </t>
    </r>
    <r>
      <rPr>
        <sz val="10"/>
        <rFont val="Calibri"/>
        <family val="2"/>
        <scheme val="minor"/>
      </rPr>
      <t>(planned)</t>
    </r>
  </si>
  <si>
    <r>
      <t>Bridge</t>
    </r>
    <r>
      <rPr>
        <b/>
        <vertAlign val="superscript"/>
        <sz val="10"/>
        <rFont val="Calibri"/>
        <family val="2"/>
        <scheme val="minor"/>
      </rPr>
      <t>2</t>
    </r>
  </si>
  <si>
    <t>OEB Appendix 2-AB</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</si>
</sst>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_(##,##0.0,,_);_(\(##,##0.0,,\);_(&quot;-&quot;_);_(@_)"/>
    <numFmt numFmtId="166" formatCode="_-* #,##0.0,,_-;\-* #,##0.0,,_-;_-* &quot;-&quot;_-;_-@_-"/>
  </numFmts>
  <fonts count="15" x14ac:knownFonts="1">
    <font>
      <sz val="11"/>
      <color theme="1"/>
      <name val="Calibri"/>
      <family val="2"/>
      <scheme val="minor"/>
    </font>
    <font>
      <b/>
      <sz val="11"/>
      <color theme="1"/>
      <name val="Calibri"/>
      <family val="2"/>
      <scheme val="minor"/>
    </font>
    <font>
      <b/>
      <sz val="10"/>
      <name val="Arial"/>
      <family val="2"/>
    </font>
    <font>
      <b/>
      <sz val="11"/>
      <color rgb="FFFF0000"/>
      <name val="Arial"/>
      <family val="2"/>
    </font>
    <font>
      <b/>
      <i/>
      <sz val="12"/>
      <color rgb="FF0070C0"/>
      <name val="Calibri"/>
      <family val="2"/>
      <scheme val="minor"/>
    </font>
    <font>
      <sz val="10"/>
      <name val="Arial"/>
      <family val="2"/>
    </font>
    <font>
      <b/>
      <sz val="14"/>
      <color theme="1"/>
      <name val="Calibri"/>
      <family val="2"/>
      <scheme val="minor"/>
    </font>
    <font>
      <b/>
      <sz val="14"/>
      <name val="Calibri"/>
      <family val="2"/>
      <scheme val="minor"/>
    </font>
    <font>
      <b/>
      <sz val="10"/>
      <name val="Calibri"/>
      <family val="2"/>
      <scheme val="minor"/>
    </font>
    <font>
      <sz val="10"/>
      <name val="Calibri"/>
      <family val="2"/>
      <scheme val="minor"/>
    </font>
    <font>
      <b/>
      <sz val="9"/>
      <name val="Calibri"/>
      <family val="2"/>
      <scheme val="minor"/>
    </font>
    <font>
      <b/>
      <vertAlign val="superscript"/>
      <sz val="10"/>
      <name val="Calibri"/>
      <family val="2"/>
      <scheme val="minor"/>
    </font>
    <font>
      <i/>
      <sz val="10"/>
      <name val="Calibri"/>
      <family val="2"/>
      <scheme val="minor"/>
    </font>
    <font>
      <b/>
      <sz val="12"/>
      <name val="Calibri"/>
      <family val="2"/>
      <scheme val="minor"/>
    </font>
    <font>
      <sz val="10"/>
      <color theme="3" tint="0.3999755851924192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darkTrellis"/>
    </fill>
    <fill>
      <patternFill patternType="solid">
        <fgColor theme="0"/>
        <bgColor indexed="64"/>
      </patternFill>
    </fill>
  </fills>
  <borders count="28">
    <border>
      <left/>
      <right/>
      <top/>
      <bottom/>
      <diagonal/>
    </border>
    <border>
      <left style="thick">
        <color indexed="64"/>
      </left>
      <right style="medium">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right style="medium">
        <color indexed="64"/>
      </right>
      <top/>
      <bottom/>
      <diagonal/>
    </border>
    <border>
      <left style="thick">
        <color indexed="64"/>
      </left>
      <right style="medium">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5" fillId="0" borderId="0"/>
  </cellStyleXfs>
  <cellXfs count="56">
    <xf numFmtId="0" fontId="0" fillId="0" borderId="0" xfId="0"/>
    <xf numFmtId="0" fontId="0" fillId="0" borderId="0" xfId="0" applyProtection="1"/>
    <xf numFmtId="0" fontId="2" fillId="0" borderId="0" xfId="0" applyFont="1" applyProtection="1"/>
    <xf numFmtId="0" fontId="3" fillId="0" borderId="0" xfId="0" applyFont="1" applyProtection="1"/>
    <xf numFmtId="0" fontId="4" fillId="0" borderId="0" xfId="0" applyFont="1" applyAlignment="1" applyProtection="1">
      <alignment horizontal="center" vertical="center"/>
    </xf>
    <xf numFmtId="0" fontId="5" fillId="0" borderId="0" xfId="0" applyFont="1" applyFill="1" applyProtection="1"/>
    <xf numFmtId="0" fontId="5" fillId="0" borderId="0" xfId="0" applyFont="1" applyProtection="1"/>
    <xf numFmtId="0" fontId="0" fillId="0" borderId="0" xfId="0" applyFont="1" applyProtection="1"/>
    <xf numFmtId="0" fontId="8" fillId="0" borderId="0" xfId="0" applyFont="1" applyAlignment="1" applyProtection="1">
      <alignment horizontal="right" vertical="center"/>
    </xf>
    <xf numFmtId="0" fontId="10" fillId="0" borderId="11" xfId="0"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wrapText="1"/>
    </xf>
    <xf numFmtId="0" fontId="9" fillId="0" borderId="13" xfId="0" applyFont="1" applyFill="1" applyBorder="1" applyAlignment="1" applyProtection="1">
      <alignment horizontal="center" vertical="center" wrapText="1"/>
    </xf>
    <xf numFmtId="0" fontId="13" fillId="0" borderId="15" xfId="0" applyFont="1" applyFill="1" applyBorder="1" applyAlignment="1" applyProtection="1">
      <alignment horizontal="right" vertical="center" wrapText="1" indent="1"/>
    </xf>
    <xf numFmtId="166" fontId="9" fillId="2" borderId="4" xfId="0" applyNumberFormat="1" applyFont="1" applyFill="1" applyBorder="1" applyAlignment="1" applyProtection="1">
      <alignment horizontal="center" vertical="center" wrapText="1"/>
      <protection locked="0"/>
    </xf>
    <xf numFmtId="164" fontId="9" fillId="0" borderId="11" xfId="0" applyNumberFormat="1" applyFont="1" applyFill="1" applyBorder="1" applyAlignment="1" applyProtection="1">
      <alignment horizontal="center" vertical="center" wrapText="1"/>
    </xf>
    <xf numFmtId="166" fontId="9" fillId="4" borderId="4" xfId="0" applyNumberFormat="1" applyFont="1" applyFill="1" applyBorder="1" applyAlignment="1" applyProtection="1">
      <alignment horizontal="center" vertical="center" wrapText="1"/>
      <protection locked="0"/>
    </xf>
    <xf numFmtId="164" fontId="9" fillId="0" borderId="17" xfId="0" applyNumberFormat="1" applyFont="1" applyFill="1" applyBorder="1" applyAlignment="1" applyProtection="1">
      <alignment horizontal="center" vertical="center" wrapText="1"/>
    </xf>
    <xf numFmtId="164" fontId="9" fillId="0" borderId="13" xfId="0" applyNumberFormat="1" applyFont="1" applyFill="1" applyBorder="1" applyAlignment="1" applyProtection="1">
      <alignment horizontal="center" vertical="center" wrapText="1"/>
    </xf>
    <xf numFmtId="0" fontId="13" fillId="0" borderId="18" xfId="0" applyFont="1" applyFill="1" applyBorder="1" applyAlignment="1" applyProtection="1">
      <alignment horizontal="right" vertical="center" wrapText="1" indent="1"/>
    </xf>
    <xf numFmtId="165" fontId="9" fillId="3" borderId="4" xfId="1" applyNumberFormat="1" applyFont="1" applyFill="1" applyBorder="1" applyAlignment="1">
      <alignment horizontal="center" vertical="center" wrapText="1"/>
    </xf>
    <xf numFmtId="0" fontId="9" fillId="0" borderId="0" xfId="0" applyFont="1" applyProtection="1"/>
    <xf numFmtId="0" fontId="7" fillId="0" borderId="0" xfId="0" applyFont="1" applyAlignment="1" applyProtection="1">
      <alignment horizontal="center" vertical="top"/>
    </xf>
    <xf numFmtId="0" fontId="7" fillId="0" borderId="0" xfId="0" applyFont="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9" fillId="0" borderId="15" xfId="0" applyFont="1" applyFill="1" applyBorder="1" applyAlignment="1" applyProtection="1">
      <alignment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10" fillId="0" borderId="12"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9" fillId="0" borderId="13"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12" fillId="0" borderId="16" xfId="0" applyFont="1" applyFill="1" applyBorder="1" applyAlignment="1" applyProtection="1">
      <alignment horizontal="center" vertical="center" wrapText="1"/>
    </xf>
    <xf numFmtId="0" fontId="1" fillId="0" borderId="0" xfId="0" applyFont="1" applyAlignment="1" applyProtection="1">
      <alignment horizontal="left"/>
    </xf>
    <xf numFmtId="0" fontId="9" fillId="0" borderId="0" xfId="0" applyFont="1" applyAlignment="1" applyProtection="1">
      <alignment horizontal="left" vertical="top" wrapText="1"/>
    </xf>
    <xf numFmtId="0" fontId="14" fillId="2" borderId="22"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2" borderId="24"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7" xfId="0" applyFont="1" applyFill="1" applyBorder="1" applyAlignment="1" applyProtection="1">
      <alignment horizontal="left" vertical="top"/>
      <protection locked="0"/>
    </xf>
    <xf numFmtId="0" fontId="6" fillId="0" borderId="19" xfId="0" applyFont="1" applyBorder="1" applyProtection="1"/>
    <xf numFmtId="0" fontId="6" fillId="0" borderId="20" xfId="0" applyFont="1" applyBorder="1" applyProtection="1"/>
    <xf numFmtId="0" fontId="6" fillId="0" borderId="21" xfId="0" applyFont="1" applyBorder="1" applyProtection="1"/>
    <xf numFmtId="0" fontId="1" fillId="0" borderId="19" xfId="0" applyFont="1" applyBorder="1" applyProtection="1"/>
    <xf numFmtId="0" fontId="1" fillId="0" borderId="20" xfId="0" applyFont="1" applyBorder="1" applyProtection="1"/>
    <xf numFmtId="0" fontId="1" fillId="0" borderId="21" xfId="0" applyFont="1" applyBorder="1" applyProtection="1"/>
    <xf numFmtId="0" fontId="9" fillId="0" borderId="0" xfId="0" applyFont="1" applyAlignment="1" applyProtection="1">
      <alignment horizontal="left" vertical="center"/>
    </xf>
  </cellXfs>
  <cellStyles count="2">
    <cellStyle name="Normal" xfId="0" builtinId="0"/>
    <cellStyle name="Normal 12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ko/Desktop/2019-Filing-Requirements-Chapter2-Appendices-20180718%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_Requested_Approval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2019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3"/>
  <sheetViews>
    <sheetView showGridLines="0" tabSelected="1" zoomScale="40" zoomScaleNormal="40" workbookViewId="0">
      <selection activeCell="J50" sqref="J50"/>
    </sheetView>
  </sheetViews>
  <sheetFormatPr defaultRowHeight="14.4" x14ac:dyDescent="0.3"/>
  <cols>
    <col min="1" max="1" width="39" customWidth="1"/>
    <col min="2" max="2" width="12.5546875" customWidth="1"/>
    <col min="3" max="3" width="13.44140625" customWidth="1"/>
    <col min="5" max="6" width="10.33203125" bestFit="1" customWidth="1"/>
    <col min="8" max="9" width="10.33203125" bestFit="1" customWidth="1"/>
    <col min="11" max="12" width="10.33203125" bestFit="1" customWidth="1"/>
    <col min="14" max="15" width="10.33203125" bestFit="1" customWidth="1"/>
    <col min="17" max="18" width="10.33203125" bestFit="1" customWidth="1"/>
    <col min="19" max="19" width="12.109375" bestFit="1" customWidth="1"/>
    <col min="20" max="21" width="10.33203125" bestFit="1" customWidth="1"/>
  </cols>
  <sheetData>
    <row r="1" spans="1:22" x14ac:dyDescent="0.3">
      <c r="A1" s="1"/>
      <c r="B1" s="1"/>
      <c r="C1" s="1"/>
      <c r="D1" s="1"/>
      <c r="E1" s="1"/>
      <c r="F1" s="1"/>
      <c r="G1" s="1"/>
      <c r="H1" s="1"/>
      <c r="I1" s="1"/>
      <c r="J1" s="1"/>
      <c r="K1" s="1"/>
      <c r="L1" s="1"/>
      <c r="M1" s="1"/>
      <c r="N1" s="1"/>
      <c r="O1" s="1"/>
      <c r="P1" s="1"/>
      <c r="Q1" s="1"/>
      <c r="R1" s="1"/>
      <c r="S1" s="2"/>
      <c r="T1" s="1"/>
      <c r="V1" s="1"/>
    </row>
    <row r="2" spans="1:22" x14ac:dyDescent="0.3">
      <c r="A2" s="1"/>
      <c r="B2" s="1"/>
      <c r="C2" s="1"/>
      <c r="D2" s="1"/>
      <c r="E2" s="1"/>
      <c r="F2" s="1"/>
      <c r="G2" s="1"/>
      <c r="H2" s="1"/>
      <c r="I2" s="1"/>
      <c r="J2" s="1"/>
      <c r="K2" s="1"/>
      <c r="L2" s="1"/>
      <c r="M2" s="1"/>
      <c r="N2" s="1"/>
      <c r="O2" s="1"/>
      <c r="P2" s="1"/>
      <c r="Q2" s="1"/>
      <c r="R2" s="1"/>
      <c r="S2" s="2"/>
      <c r="T2" s="1"/>
      <c r="V2" s="1"/>
    </row>
    <row r="3" spans="1:22" x14ac:dyDescent="0.3">
      <c r="A3" s="1"/>
      <c r="B3" s="1"/>
      <c r="C3" s="1"/>
      <c r="D3" s="1"/>
      <c r="E3" s="1"/>
      <c r="F3" s="1"/>
      <c r="G3" s="1"/>
      <c r="H3" s="1"/>
      <c r="I3" s="1"/>
      <c r="J3" s="1"/>
      <c r="K3" s="1"/>
      <c r="L3" s="1"/>
      <c r="M3" s="1"/>
      <c r="N3" s="1"/>
      <c r="O3" s="1"/>
      <c r="P3" s="1"/>
      <c r="Q3" s="1"/>
      <c r="R3" s="1"/>
      <c r="S3" s="2"/>
      <c r="T3" s="1"/>
      <c r="V3" s="1"/>
    </row>
    <row r="4" spans="1:22" x14ac:dyDescent="0.3">
      <c r="A4" s="1"/>
      <c r="B4" s="1"/>
      <c r="C4" s="1"/>
      <c r="D4" s="1"/>
      <c r="E4" s="1"/>
      <c r="F4" s="1"/>
      <c r="G4" s="1"/>
      <c r="H4" s="1"/>
      <c r="I4" s="1"/>
      <c r="J4" s="1"/>
      <c r="K4" s="1"/>
      <c r="L4" s="1"/>
      <c r="M4" s="1"/>
      <c r="N4" s="1"/>
      <c r="O4" s="1"/>
      <c r="P4" s="1"/>
      <c r="Q4" s="1"/>
      <c r="R4" s="1"/>
      <c r="S4" s="2"/>
      <c r="T4" s="1"/>
      <c r="V4" s="1"/>
    </row>
    <row r="5" spans="1:22" x14ac:dyDescent="0.3">
      <c r="A5" s="3"/>
      <c r="B5" s="1"/>
      <c r="C5" s="1"/>
      <c r="D5" s="1"/>
      <c r="E5" s="1"/>
      <c r="F5" s="1"/>
      <c r="G5" s="1"/>
      <c r="H5" s="1"/>
      <c r="I5" s="1"/>
      <c r="J5" s="1"/>
      <c r="K5" s="1"/>
      <c r="L5" s="1"/>
      <c r="M5" s="1"/>
      <c r="N5" s="1"/>
      <c r="O5" s="1"/>
      <c r="P5" s="1"/>
      <c r="Q5" s="1"/>
      <c r="R5" s="1"/>
      <c r="S5" s="2"/>
      <c r="T5" s="1"/>
      <c r="V5" s="1"/>
    </row>
    <row r="6" spans="1:22" x14ac:dyDescent="0.3">
      <c r="A6" s="1"/>
      <c r="B6" s="1"/>
      <c r="C6" s="1"/>
      <c r="D6" s="1"/>
      <c r="E6" s="1"/>
      <c r="F6" s="1"/>
      <c r="G6" s="1"/>
      <c r="H6" s="1"/>
      <c r="I6" s="1"/>
      <c r="J6" s="1"/>
      <c r="K6" s="1"/>
      <c r="L6" s="1"/>
      <c r="M6" s="1"/>
      <c r="N6" s="1"/>
      <c r="O6" s="1"/>
      <c r="P6" s="1"/>
      <c r="Q6" s="1"/>
      <c r="R6" s="1"/>
      <c r="S6" s="2"/>
      <c r="T6" s="1"/>
      <c r="V6" s="1"/>
    </row>
    <row r="7" spans="1:22" x14ac:dyDescent="0.3">
      <c r="A7" s="1"/>
      <c r="B7" s="1"/>
      <c r="C7" s="1"/>
      <c r="D7" s="1"/>
      <c r="E7" s="1"/>
      <c r="F7" s="1"/>
      <c r="G7" s="1"/>
      <c r="H7" s="1"/>
      <c r="I7" s="1"/>
      <c r="J7" s="1"/>
      <c r="K7" s="1"/>
      <c r="L7" s="1"/>
      <c r="M7" s="1"/>
      <c r="N7" s="1"/>
      <c r="O7" s="1"/>
      <c r="P7" s="1"/>
      <c r="Q7" s="1"/>
      <c r="R7" s="1"/>
      <c r="S7" s="2"/>
      <c r="T7" s="1"/>
      <c r="V7" s="1"/>
    </row>
    <row r="8" spans="1:22" x14ac:dyDescent="0.3">
      <c r="A8" s="1"/>
      <c r="B8" s="1"/>
      <c r="C8" s="1"/>
      <c r="D8" s="1"/>
      <c r="E8" s="1"/>
      <c r="F8" s="1"/>
      <c r="G8" s="1"/>
      <c r="H8" s="1"/>
      <c r="I8" s="1"/>
      <c r="J8" s="1"/>
      <c r="K8" s="1"/>
      <c r="L8" s="1"/>
      <c r="M8" s="1"/>
      <c r="N8" s="1"/>
      <c r="O8" s="1"/>
      <c r="P8" s="1"/>
      <c r="Q8" s="1"/>
      <c r="R8" s="1"/>
      <c r="S8" s="1"/>
      <c r="T8" s="1"/>
      <c r="U8" s="1"/>
      <c r="V8" s="1"/>
    </row>
    <row r="9" spans="1:22" ht="18" x14ac:dyDescent="0.3">
      <c r="A9" s="21" t="s">
        <v>30</v>
      </c>
      <c r="B9" s="21"/>
      <c r="C9" s="21"/>
      <c r="D9" s="21"/>
      <c r="E9" s="21"/>
      <c r="F9" s="21"/>
      <c r="G9" s="21"/>
      <c r="H9" s="21"/>
      <c r="I9" s="21"/>
      <c r="J9" s="21"/>
      <c r="K9" s="21"/>
      <c r="L9" s="21"/>
      <c r="M9" s="21"/>
      <c r="N9" s="21"/>
      <c r="O9" s="21"/>
      <c r="P9" s="21"/>
      <c r="Q9" s="21"/>
      <c r="R9" s="21"/>
      <c r="S9" s="21"/>
      <c r="T9" s="21"/>
      <c r="U9" s="21"/>
      <c r="V9" s="1"/>
    </row>
    <row r="10" spans="1:22" ht="18" x14ac:dyDescent="0.3">
      <c r="A10" s="22" t="s">
        <v>0</v>
      </c>
      <c r="B10" s="22"/>
      <c r="C10" s="22"/>
      <c r="D10" s="22"/>
      <c r="E10" s="22"/>
      <c r="F10" s="22"/>
      <c r="G10" s="22"/>
      <c r="H10" s="22"/>
      <c r="I10" s="22"/>
      <c r="J10" s="22"/>
      <c r="K10" s="22"/>
      <c r="L10" s="22"/>
      <c r="M10" s="22"/>
      <c r="N10" s="22"/>
      <c r="O10" s="22"/>
      <c r="P10" s="22"/>
      <c r="Q10" s="22"/>
      <c r="R10" s="22"/>
      <c r="S10" s="22"/>
      <c r="T10" s="22"/>
      <c r="U10" s="22"/>
      <c r="V10" s="1"/>
    </row>
    <row r="11" spans="1:22" x14ac:dyDescent="0.3">
      <c r="A11" s="8" t="s">
        <v>1</v>
      </c>
      <c r="B11" s="7"/>
      <c r="C11" s="7"/>
      <c r="D11" s="7"/>
      <c r="E11" s="7"/>
      <c r="F11" s="7"/>
      <c r="G11" s="7"/>
      <c r="H11" s="7"/>
      <c r="I11" s="7"/>
      <c r="J11" s="7"/>
      <c r="K11" s="7"/>
      <c r="L11" s="7"/>
      <c r="M11" s="7"/>
      <c r="N11" s="7"/>
      <c r="O11" s="7"/>
      <c r="P11" s="7"/>
      <c r="Q11" s="7"/>
      <c r="R11" s="7"/>
      <c r="S11" s="7"/>
      <c r="T11" s="7"/>
      <c r="U11" s="7"/>
      <c r="V11" s="1"/>
    </row>
    <row r="12" spans="1:22" ht="16.2" thickBot="1" x14ac:dyDescent="0.35">
      <c r="A12" s="4">
        <v>2020</v>
      </c>
      <c r="B12" s="7"/>
      <c r="C12" s="7"/>
      <c r="D12" s="7"/>
      <c r="E12" s="7"/>
      <c r="F12" s="7"/>
      <c r="G12" s="7"/>
      <c r="H12" s="7"/>
      <c r="I12" s="7"/>
      <c r="J12" s="7"/>
      <c r="K12" s="7"/>
      <c r="L12" s="7"/>
      <c r="M12" s="7"/>
      <c r="N12" s="7"/>
      <c r="O12" s="7"/>
      <c r="P12" s="7"/>
      <c r="Q12" s="7"/>
      <c r="R12" s="7"/>
      <c r="S12" s="7"/>
      <c r="T12" s="7"/>
      <c r="U12" s="7"/>
      <c r="V12" s="1"/>
    </row>
    <row r="13" spans="1:22" ht="15.6" thickTop="1" thickBot="1" x14ac:dyDescent="0.35">
      <c r="A13" s="23" t="s">
        <v>2</v>
      </c>
      <c r="B13" s="26"/>
      <c r="C13" s="26"/>
      <c r="D13" s="26"/>
      <c r="E13" s="26"/>
      <c r="F13" s="26"/>
      <c r="G13" s="26"/>
      <c r="H13" s="26"/>
      <c r="I13" s="26"/>
      <c r="J13" s="26"/>
      <c r="K13" s="26"/>
      <c r="L13" s="26"/>
      <c r="M13" s="26"/>
      <c r="N13" s="26"/>
      <c r="O13" s="26"/>
      <c r="P13" s="27"/>
      <c r="Q13" s="28" t="s">
        <v>28</v>
      </c>
      <c r="R13" s="29"/>
      <c r="S13" s="29"/>
      <c r="T13" s="29"/>
      <c r="U13" s="30"/>
      <c r="V13" s="5"/>
    </row>
    <row r="14" spans="1:22" ht="15" thickBot="1" x14ac:dyDescent="0.35">
      <c r="A14" s="24"/>
      <c r="B14" s="31">
        <f>E14-1</f>
        <v>2015</v>
      </c>
      <c r="C14" s="32"/>
      <c r="D14" s="33"/>
      <c r="E14" s="31">
        <f>H14-1</f>
        <v>2016</v>
      </c>
      <c r="F14" s="32"/>
      <c r="G14" s="33"/>
      <c r="H14" s="31">
        <f>K14-1</f>
        <v>2017</v>
      </c>
      <c r="I14" s="32"/>
      <c r="J14" s="33"/>
      <c r="K14" s="31">
        <f>N14-1</f>
        <v>2018</v>
      </c>
      <c r="L14" s="32"/>
      <c r="M14" s="33"/>
      <c r="N14" s="31">
        <f>Q14-1</f>
        <v>2019</v>
      </c>
      <c r="O14" s="32"/>
      <c r="P14" s="33"/>
      <c r="Q14" s="34">
        <f>A12</f>
        <v>2020</v>
      </c>
      <c r="R14" s="34">
        <f>Q14+1</f>
        <v>2021</v>
      </c>
      <c r="S14" s="34">
        <f>R14+1</f>
        <v>2022</v>
      </c>
      <c r="T14" s="34">
        <f>S14+1</f>
        <v>2023</v>
      </c>
      <c r="U14" s="34">
        <f>T14+1</f>
        <v>2024</v>
      </c>
      <c r="V14" s="5"/>
    </row>
    <row r="15" spans="1:22" ht="24.6" thickBot="1" x14ac:dyDescent="0.35">
      <c r="A15" s="24"/>
      <c r="B15" s="9" t="s">
        <v>24</v>
      </c>
      <c r="C15" s="9" t="s">
        <v>3</v>
      </c>
      <c r="D15" s="9" t="s">
        <v>4</v>
      </c>
      <c r="E15" s="9" t="s">
        <v>24</v>
      </c>
      <c r="F15" s="10" t="s">
        <v>3</v>
      </c>
      <c r="G15" s="9" t="s">
        <v>4</v>
      </c>
      <c r="H15" s="9" t="s">
        <v>24</v>
      </c>
      <c r="I15" s="10" t="s">
        <v>3</v>
      </c>
      <c r="J15" s="9" t="s">
        <v>4</v>
      </c>
      <c r="K15" s="9" t="s">
        <v>24</v>
      </c>
      <c r="L15" s="9" t="s">
        <v>25</v>
      </c>
      <c r="M15" s="9" t="s">
        <v>4</v>
      </c>
      <c r="N15" s="9" t="s">
        <v>24</v>
      </c>
      <c r="O15" s="10" t="s">
        <v>29</v>
      </c>
      <c r="P15" s="9" t="s">
        <v>4</v>
      </c>
      <c r="Q15" s="35"/>
      <c r="R15" s="35"/>
      <c r="S15" s="35"/>
      <c r="T15" s="35"/>
      <c r="U15" s="35"/>
      <c r="V15" s="5"/>
    </row>
    <row r="16" spans="1:22" ht="15" thickBot="1" x14ac:dyDescent="0.35">
      <c r="A16" s="25"/>
      <c r="B16" s="36" t="s">
        <v>27</v>
      </c>
      <c r="C16" s="37"/>
      <c r="D16" s="11" t="s">
        <v>5</v>
      </c>
      <c r="E16" s="36" t="s">
        <v>27</v>
      </c>
      <c r="F16" s="37"/>
      <c r="G16" s="11" t="s">
        <v>5</v>
      </c>
      <c r="H16" s="36" t="s">
        <v>27</v>
      </c>
      <c r="I16" s="37"/>
      <c r="J16" s="11" t="s">
        <v>5</v>
      </c>
      <c r="K16" s="36" t="s">
        <v>27</v>
      </c>
      <c r="L16" s="37"/>
      <c r="M16" s="11" t="s">
        <v>5</v>
      </c>
      <c r="N16" s="36" t="s">
        <v>27</v>
      </c>
      <c r="O16" s="37"/>
      <c r="P16" s="11" t="s">
        <v>5</v>
      </c>
      <c r="Q16" s="38" t="s">
        <v>27</v>
      </c>
      <c r="R16" s="39"/>
      <c r="S16" s="39"/>
      <c r="T16" s="39"/>
      <c r="U16" s="40"/>
      <c r="V16" s="5"/>
    </row>
    <row r="17" spans="1:22" ht="16.2" thickBot="1" x14ac:dyDescent="0.35">
      <c r="A17" s="12" t="s">
        <v>6</v>
      </c>
      <c r="B17" s="13">
        <v>86131706.760243371</v>
      </c>
      <c r="C17" s="13">
        <v>58347919.437502213</v>
      </c>
      <c r="D17" s="14">
        <f>IF(ISERROR((C17-B17)/B17),"--",(C17-B17)/B17)</f>
        <v>-0.32257328187029011</v>
      </c>
      <c r="E17" s="13">
        <v>95344705.783185929</v>
      </c>
      <c r="F17" s="13">
        <v>78961620.794148102</v>
      </c>
      <c r="G17" s="14">
        <f>IF(ISERROR((F17-E17)/E17),"--",(F17-E17)/E17)</f>
        <v>-0.17183004399104235</v>
      </c>
      <c r="H17" s="13">
        <v>104883670.30997716</v>
      </c>
      <c r="I17" s="13">
        <v>65496506.413031824</v>
      </c>
      <c r="J17" s="14">
        <f>IF(ISERROR((I17-H17)/H17),"--",(I17-H17)/H17)</f>
        <v>-0.37553189910821222</v>
      </c>
      <c r="K17" s="13">
        <v>95797930.510614589</v>
      </c>
      <c r="L17" s="13">
        <v>100774949.13190594</v>
      </c>
      <c r="M17" s="14">
        <f>IF(ISERROR((L17-K17)/K17),"--",(L17-K17)/K17)</f>
        <v>5.1953299980106477E-2</v>
      </c>
      <c r="N17" s="13">
        <v>92326016.910390913</v>
      </c>
      <c r="O17" s="13">
        <v>97092413.78364335</v>
      </c>
      <c r="P17" s="14">
        <f>IF(ISERROR((O17-N17)/N17),"--",(O17-N17)/N17)</f>
        <v>5.1625717568630408E-2</v>
      </c>
      <c r="Q17" s="13">
        <v>91839851.17325677</v>
      </c>
      <c r="R17" s="13">
        <v>93296875.198505998</v>
      </c>
      <c r="S17" s="13">
        <v>93904018.227594316</v>
      </c>
      <c r="T17" s="13">
        <v>105984256.34743781</v>
      </c>
      <c r="U17" s="13">
        <v>116357770.715177</v>
      </c>
      <c r="V17" s="5"/>
    </row>
    <row r="18" spans="1:22" ht="16.2" thickBot="1" x14ac:dyDescent="0.35">
      <c r="A18" s="12" t="s">
        <v>7</v>
      </c>
      <c r="B18" s="13">
        <v>251740122.68765926</v>
      </c>
      <c r="C18" s="13">
        <v>304125236.24298483</v>
      </c>
      <c r="D18" s="14">
        <f t="shared" ref="D18:D25" si="0">IF(ISERROR((C18-B18)/B18),"--",(C18-B18)/B18)</f>
        <v>0.20809203156034523</v>
      </c>
      <c r="E18" s="13">
        <v>239640343.63427654</v>
      </c>
      <c r="F18" s="13">
        <v>266097407.20623952</v>
      </c>
      <c r="G18" s="14">
        <f t="shared" ref="G18:G25" si="1">IF(ISERROR((F18-E18)/E18),"--",(F18-E18)/E18)</f>
        <v>0.11040321162424982</v>
      </c>
      <c r="H18" s="13">
        <v>256244232.09621391</v>
      </c>
      <c r="I18" s="13">
        <v>250265299.24784589</v>
      </c>
      <c r="J18" s="14">
        <f t="shared" ref="J18:J25" si="2">IF(ISERROR((I18-H18)/H18),"--",(I18-H18)/H18)</f>
        <v>-2.3332946070462438E-2</v>
      </c>
      <c r="K18" s="13">
        <v>275907509.3208797</v>
      </c>
      <c r="L18" s="13">
        <v>229392773.79136562</v>
      </c>
      <c r="M18" s="14">
        <f t="shared" ref="M18:M25" si="3">IF(ISERROR((L18-K18)/K18),"--",(L18-K18)/K18)</f>
        <v>-0.16858814623786683</v>
      </c>
      <c r="N18" s="13">
        <v>287274173.04644829</v>
      </c>
      <c r="O18" s="13">
        <v>253405023.46712878</v>
      </c>
      <c r="P18" s="14">
        <f t="shared" ref="P18:P25" si="4">IF(ISERROR((O18-N18)/N18),"--",(O18-N18)/N18)</f>
        <v>-0.11789834505534659</v>
      </c>
      <c r="Q18" s="13">
        <v>306565761.19100165</v>
      </c>
      <c r="R18" s="13">
        <v>325696968.51823735</v>
      </c>
      <c r="S18" s="13">
        <v>323148393.07524949</v>
      </c>
      <c r="T18" s="13">
        <v>338954230.83421934</v>
      </c>
      <c r="U18" s="13">
        <v>325530649.16542429</v>
      </c>
      <c r="V18" s="5"/>
    </row>
    <row r="19" spans="1:22" ht="16.2" thickBot="1" x14ac:dyDescent="0.35">
      <c r="A19" s="12" t="s">
        <v>8</v>
      </c>
      <c r="B19" s="13">
        <v>76451078.345619172</v>
      </c>
      <c r="C19" s="13">
        <v>37918017.749512963</v>
      </c>
      <c r="D19" s="14">
        <f t="shared" si="0"/>
        <v>-0.50402246024452901</v>
      </c>
      <c r="E19" s="13">
        <v>70740174.645681232</v>
      </c>
      <c r="F19" s="13">
        <v>53302993.539612383</v>
      </c>
      <c r="G19" s="14">
        <f t="shared" si="1"/>
        <v>-0.24649615573338721</v>
      </c>
      <c r="H19" s="13">
        <v>65075074.102369919</v>
      </c>
      <c r="I19" s="13">
        <v>72434896.279122293</v>
      </c>
      <c r="J19" s="14">
        <f t="shared" si="2"/>
        <v>0.11309740754462455</v>
      </c>
      <c r="K19" s="13">
        <v>52609367.638186373</v>
      </c>
      <c r="L19" s="13">
        <v>41363517.608426176</v>
      </c>
      <c r="M19" s="14">
        <f t="shared" si="3"/>
        <v>-0.21376136103938695</v>
      </c>
      <c r="N19" s="13">
        <v>80158251.305490404</v>
      </c>
      <c r="O19" s="13">
        <v>41795711.313006818</v>
      </c>
      <c r="P19" s="14">
        <f t="shared" si="4"/>
        <v>-0.47858504106184213</v>
      </c>
      <c r="Q19" s="13">
        <v>34208033.795472287</v>
      </c>
      <c r="R19" s="13">
        <v>60090728.738750361</v>
      </c>
      <c r="S19" s="13">
        <v>71271494.482373282</v>
      </c>
      <c r="T19" s="13">
        <v>33586716.826210313</v>
      </c>
      <c r="U19" s="13">
        <v>38524677.438369647</v>
      </c>
      <c r="V19" s="5"/>
    </row>
    <row r="20" spans="1:22" ht="16.2" thickBot="1" x14ac:dyDescent="0.35">
      <c r="A20" s="12" t="s">
        <v>9</v>
      </c>
      <c r="B20" s="13">
        <v>104626071.23520514</v>
      </c>
      <c r="C20" s="13">
        <v>79434269.349999994</v>
      </c>
      <c r="D20" s="14">
        <f t="shared" si="0"/>
        <v>-0.24077939262932466</v>
      </c>
      <c r="E20" s="13">
        <v>101501568.65181296</v>
      </c>
      <c r="F20" s="13">
        <v>109543242.44</v>
      </c>
      <c r="G20" s="14">
        <f t="shared" si="1"/>
        <v>7.9227088753405256E-2</v>
      </c>
      <c r="H20" s="13">
        <v>30304688.324220009</v>
      </c>
      <c r="I20" s="13">
        <v>98911028.760000005</v>
      </c>
      <c r="J20" s="14">
        <f t="shared" si="2"/>
        <v>2.2638853665737479</v>
      </c>
      <c r="K20" s="13">
        <v>34212203.089958444</v>
      </c>
      <c r="L20" s="13">
        <v>69981191.120000005</v>
      </c>
      <c r="M20" s="14">
        <f t="shared" si="3"/>
        <v>1.0455037910300504</v>
      </c>
      <c r="N20" s="13">
        <v>30303328.19209611</v>
      </c>
      <c r="O20" s="13">
        <v>40225000</v>
      </c>
      <c r="P20" s="14">
        <f t="shared" si="4"/>
        <v>0.3274119510903003</v>
      </c>
      <c r="Q20" s="13">
        <v>78831042.388877302</v>
      </c>
      <c r="R20" s="13">
        <v>93705904.022337198</v>
      </c>
      <c r="S20" s="13">
        <v>88968506.351382568</v>
      </c>
      <c r="T20" s="13">
        <v>77668265.331943497</v>
      </c>
      <c r="U20" s="13">
        <v>85221535.247798577</v>
      </c>
      <c r="V20" s="5"/>
    </row>
    <row r="21" spans="1:22" ht="16.2" thickBot="1" x14ac:dyDescent="0.35">
      <c r="A21" s="12" t="s">
        <v>20</v>
      </c>
      <c r="B21" s="13">
        <v>12182594.336599998</v>
      </c>
      <c r="C21" s="13">
        <v>11594265.479999939</v>
      </c>
      <c r="D21" s="14">
        <f t="shared" si="0"/>
        <v>-4.829257548472668E-2</v>
      </c>
      <c r="E21" s="13">
        <v>11561958.861757096</v>
      </c>
      <c r="F21" s="13">
        <v>3713718.9824000634</v>
      </c>
      <c r="G21" s="14">
        <f t="shared" si="1"/>
        <v>-0.6787984608141322</v>
      </c>
      <c r="H21" s="13">
        <v>10849394.876682188</v>
      </c>
      <c r="I21" s="13">
        <v>10702693.550800003</v>
      </c>
      <c r="J21" s="14">
        <f t="shared" si="2"/>
        <v>-1.3521613652156738E-2</v>
      </c>
      <c r="K21" s="13">
        <v>11520004.83748108</v>
      </c>
      <c r="L21" s="13">
        <v>6272522.0163955064</v>
      </c>
      <c r="M21" s="14">
        <f t="shared" si="3"/>
        <v>-0.45551047027450448</v>
      </c>
      <c r="N21" s="13">
        <v>12098164.72447497</v>
      </c>
      <c r="O21" s="13">
        <v>2395917.7832005383</v>
      </c>
      <c r="P21" s="14">
        <f t="shared" si="4"/>
        <v>-0.80196022803743772</v>
      </c>
      <c r="Q21" s="13">
        <v>6962887.6346001653</v>
      </c>
      <c r="R21" s="13">
        <v>9037037.9117133394</v>
      </c>
      <c r="S21" s="13">
        <v>9823794.8632032555</v>
      </c>
      <c r="T21" s="13">
        <v>9526717.7063413709</v>
      </c>
      <c r="U21" s="13">
        <v>8730933.3946053162</v>
      </c>
      <c r="V21" s="5"/>
    </row>
    <row r="22" spans="1:22" ht="16.2" thickBot="1" x14ac:dyDescent="0.35">
      <c r="A22" s="12" t="s">
        <v>10</v>
      </c>
      <c r="B22" s="15">
        <f>SUM(B17:B21)</f>
        <v>531131573.36532694</v>
      </c>
      <c r="C22" s="15">
        <f>SUM(C17:C21)</f>
        <v>491419708.25999993</v>
      </c>
      <c r="D22" s="16">
        <f t="shared" si="0"/>
        <v>-7.4768413509494175E-2</v>
      </c>
      <c r="E22" s="15">
        <f>SUM(E17:E21)</f>
        <v>518788751.5767138</v>
      </c>
      <c r="F22" s="15">
        <f>SUM(F17:F21)</f>
        <v>511618982.96240002</v>
      </c>
      <c r="G22" s="16">
        <f t="shared" si="1"/>
        <v>-1.3820208307376111E-2</v>
      </c>
      <c r="H22" s="15">
        <f>SUM(H17:H21)</f>
        <v>467357059.70946312</v>
      </c>
      <c r="I22" s="15">
        <f>SUM(I17:I21)</f>
        <v>497810424.25080001</v>
      </c>
      <c r="J22" s="16">
        <f t="shared" si="2"/>
        <v>6.5160809938911615E-2</v>
      </c>
      <c r="K22" s="15">
        <f>SUM(K17:K21)</f>
        <v>470047015.39712018</v>
      </c>
      <c r="L22" s="15">
        <f>SUM(L17:L21)</f>
        <v>447784953.6680932</v>
      </c>
      <c r="M22" s="16">
        <f t="shared" si="3"/>
        <v>-4.7361351098504104E-2</v>
      </c>
      <c r="N22" s="15">
        <f>SUM(N17:N21)</f>
        <v>502159934.17890066</v>
      </c>
      <c r="O22" s="15">
        <f>SUM(O17:O21)</f>
        <v>434914066.3469795</v>
      </c>
      <c r="P22" s="16">
        <f t="shared" si="4"/>
        <v>-0.13391324806085383</v>
      </c>
      <c r="Q22" s="15">
        <f>SUM(Q17:Q21)</f>
        <v>518407576.18320811</v>
      </c>
      <c r="R22" s="15">
        <f t="shared" ref="R22:U22" si="5">SUM(R17:R21)</f>
        <v>581827514.38954425</v>
      </c>
      <c r="S22" s="15">
        <f t="shared" si="5"/>
        <v>587116206.99980295</v>
      </c>
      <c r="T22" s="15">
        <f t="shared" si="5"/>
        <v>565720187.04615235</v>
      </c>
      <c r="U22" s="15">
        <f t="shared" si="5"/>
        <v>574365565.96137476</v>
      </c>
      <c r="V22" s="5"/>
    </row>
    <row r="23" spans="1:22" ht="16.2" thickBot="1" x14ac:dyDescent="0.35">
      <c r="A23" s="12" t="s">
        <v>11</v>
      </c>
      <c r="B23" s="13">
        <v>-6600000</v>
      </c>
      <c r="C23" s="13">
        <v>-3958976.92</v>
      </c>
      <c r="D23" s="17">
        <f t="shared" si="0"/>
        <v>-0.40015501212121213</v>
      </c>
      <c r="E23" s="13">
        <v>-29128423.717108645</v>
      </c>
      <c r="F23" s="13">
        <v>-16632849.129999999</v>
      </c>
      <c r="G23" s="17">
        <f t="shared" si="1"/>
        <v>-0.42898217591394561</v>
      </c>
      <c r="H23" s="13">
        <v>-48206857.440134764</v>
      </c>
      <c r="I23" s="13">
        <v>-37360222.380000003</v>
      </c>
      <c r="J23" s="17">
        <f t="shared" si="2"/>
        <v>-0.22500191126551972</v>
      </c>
      <c r="K23" s="13">
        <v>-32050033.685156308</v>
      </c>
      <c r="L23" s="13">
        <v>-22875100</v>
      </c>
      <c r="M23" s="17">
        <f t="shared" si="3"/>
        <v>-0.28626908087792741</v>
      </c>
      <c r="N23" s="13">
        <v>-30548190.71071684</v>
      </c>
      <c r="O23" s="13">
        <v>-28100100</v>
      </c>
      <c r="P23" s="17">
        <f t="shared" si="4"/>
        <v>-8.0138648272154681E-2</v>
      </c>
      <c r="Q23" s="13">
        <v>-12840616.800000001</v>
      </c>
      <c r="R23" s="13">
        <v>-16128239.183983032</v>
      </c>
      <c r="S23" s="13">
        <v>-15236315.084137034</v>
      </c>
      <c r="T23" s="13">
        <v>-16779820.047033601</v>
      </c>
      <c r="U23" s="13">
        <v>-14579956.959677478</v>
      </c>
      <c r="V23" s="5"/>
    </row>
    <row r="24" spans="1:22" ht="16.2" thickBot="1" x14ac:dyDescent="0.35">
      <c r="A24" s="12" t="s">
        <v>12</v>
      </c>
      <c r="B24" s="13">
        <f>SUM(B22:B23)</f>
        <v>524531573.36532694</v>
      </c>
      <c r="C24" s="13">
        <f>SUM(C22:C23)</f>
        <v>487460731.33999991</v>
      </c>
      <c r="D24" s="17">
        <f t="shared" si="0"/>
        <v>-7.06741860885233E-2</v>
      </c>
      <c r="E24" s="13">
        <f>SUM(E22:E23)</f>
        <v>489660327.85960513</v>
      </c>
      <c r="F24" s="13">
        <f>SUM(F22:F23)</f>
        <v>494986133.83240002</v>
      </c>
      <c r="G24" s="17">
        <f t="shared" si="1"/>
        <v>1.0876531484743645E-2</v>
      </c>
      <c r="H24" s="13">
        <f>SUM(H22:H23)</f>
        <v>419150202.26932836</v>
      </c>
      <c r="I24" s="13">
        <f>SUM(I22:I23)</f>
        <v>460450201.87080002</v>
      </c>
      <c r="J24" s="17">
        <f t="shared" si="2"/>
        <v>9.8532696340998094E-2</v>
      </c>
      <c r="K24" s="13">
        <f>SUM(K22:K23)</f>
        <v>437996981.71196389</v>
      </c>
      <c r="L24" s="13">
        <f>SUM(L22:L23)</f>
        <v>424909853.6680932</v>
      </c>
      <c r="M24" s="17">
        <f t="shared" si="3"/>
        <v>-2.987949367303417E-2</v>
      </c>
      <c r="N24" s="13">
        <f>SUM(N22:N23)</f>
        <v>471611743.46818382</v>
      </c>
      <c r="O24" s="13">
        <f>SUM(O22:O23)</f>
        <v>406813966.3469795</v>
      </c>
      <c r="P24" s="17">
        <f t="shared" si="4"/>
        <v>-0.13739644531471626</v>
      </c>
      <c r="Q24" s="13">
        <f>SUM(Q22:Q23)</f>
        <v>505566959.3832081</v>
      </c>
      <c r="R24" s="13">
        <f>SUM(R22:R23)</f>
        <v>565699275.20556116</v>
      </c>
      <c r="S24" s="13">
        <f>SUM(S22:S23)</f>
        <v>571879891.91566586</v>
      </c>
      <c r="T24" s="13">
        <f>SUM(T22:T23)</f>
        <v>548940366.9991188</v>
      </c>
      <c r="U24" s="13">
        <f>SUM(U22:U23)</f>
        <v>559785609.0016973</v>
      </c>
      <c r="V24" s="5"/>
    </row>
    <row r="25" spans="1:22" ht="16.2" thickBot="1" x14ac:dyDescent="0.35">
      <c r="A25" s="18" t="s">
        <v>13</v>
      </c>
      <c r="B25" s="13">
        <v>128800000</v>
      </c>
      <c r="C25" s="13">
        <v>116100000</v>
      </c>
      <c r="D25" s="17">
        <f t="shared" si="0"/>
        <v>-9.8602484472049695E-2</v>
      </c>
      <c r="E25" s="19"/>
      <c r="F25" s="13">
        <v>126500000</v>
      </c>
      <c r="G25" s="17" t="str">
        <f t="shared" si="1"/>
        <v>--</v>
      </c>
      <c r="H25" s="19"/>
      <c r="I25" s="13">
        <v>126300000</v>
      </c>
      <c r="J25" s="17" t="str">
        <f t="shared" si="2"/>
        <v>--</v>
      </c>
      <c r="K25" s="19"/>
      <c r="L25" s="13">
        <v>126900000</v>
      </c>
      <c r="M25" s="17" t="str">
        <f t="shared" si="3"/>
        <v>--</v>
      </c>
      <c r="N25" s="19"/>
      <c r="O25" s="13">
        <v>131000000</v>
      </c>
      <c r="P25" s="17" t="str">
        <f t="shared" si="4"/>
        <v>--</v>
      </c>
      <c r="Q25" s="13">
        <v>130400000</v>
      </c>
      <c r="R25" s="19"/>
      <c r="S25" s="19"/>
      <c r="T25" s="19"/>
      <c r="U25" s="19"/>
      <c r="V25" s="5"/>
    </row>
    <row r="26" spans="1:22" ht="15" thickTop="1" x14ac:dyDescent="0.3">
      <c r="A26" s="20" t="s">
        <v>21</v>
      </c>
      <c r="B26" s="20"/>
      <c r="C26" s="20"/>
      <c r="D26" s="20"/>
      <c r="E26" s="20"/>
      <c r="F26" s="20"/>
      <c r="G26" s="20"/>
      <c r="H26" s="20"/>
      <c r="I26" s="20"/>
      <c r="J26" s="20"/>
      <c r="K26" s="20"/>
      <c r="L26" s="20"/>
      <c r="M26" s="20"/>
      <c r="N26" s="20"/>
      <c r="O26" s="20"/>
      <c r="P26" s="20"/>
      <c r="Q26" s="20"/>
      <c r="R26" s="20"/>
      <c r="S26" s="20"/>
      <c r="T26" s="20"/>
      <c r="U26" s="20"/>
      <c r="V26" s="6"/>
    </row>
    <row r="27" spans="1:22" x14ac:dyDescent="0.3">
      <c r="A27" s="41" t="s">
        <v>14</v>
      </c>
      <c r="B27" s="41"/>
      <c r="C27" s="41"/>
      <c r="D27" s="41"/>
      <c r="E27" s="41"/>
      <c r="F27" s="41"/>
      <c r="G27" s="41"/>
      <c r="H27" s="41"/>
      <c r="I27" s="41"/>
      <c r="J27" s="41"/>
      <c r="K27" s="41"/>
      <c r="L27" s="41"/>
      <c r="M27" s="41"/>
      <c r="N27" s="41"/>
      <c r="O27" s="41"/>
      <c r="P27" s="41"/>
      <c r="Q27" s="41"/>
      <c r="R27" s="41"/>
      <c r="S27" s="41"/>
      <c r="T27" s="41"/>
      <c r="U27" s="41"/>
      <c r="V27" s="1"/>
    </row>
    <row r="28" spans="1:22" x14ac:dyDescent="0.3">
      <c r="A28" s="42" t="s">
        <v>15</v>
      </c>
      <c r="B28" s="42"/>
      <c r="C28" s="42"/>
      <c r="D28" s="42"/>
      <c r="E28" s="42"/>
      <c r="F28" s="42"/>
      <c r="G28" s="42"/>
      <c r="H28" s="42"/>
      <c r="I28" s="42"/>
      <c r="J28" s="42"/>
      <c r="K28" s="42"/>
      <c r="L28" s="42"/>
      <c r="M28" s="42"/>
      <c r="N28" s="42"/>
      <c r="O28" s="42"/>
      <c r="P28" s="42"/>
      <c r="Q28" s="42"/>
      <c r="R28" s="42"/>
      <c r="S28" s="42"/>
      <c r="T28" s="42"/>
      <c r="U28" s="42"/>
      <c r="V28" s="1"/>
    </row>
    <row r="29" spans="1:22" x14ac:dyDescent="0.3">
      <c r="A29" s="55" t="s">
        <v>26</v>
      </c>
      <c r="B29" s="55"/>
      <c r="C29" s="55"/>
      <c r="D29" s="55"/>
      <c r="E29" s="55"/>
      <c r="F29" s="55"/>
      <c r="G29" s="55"/>
      <c r="H29" s="55"/>
      <c r="I29" s="55"/>
      <c r="J29" s="55"/>
      <c r="K29" s="55"/>
      <c r="L29" s="55"/>
      <c r="M29" s="55"/>
      <c r="N29" s="55"/>
      <c r="O29" s="55"/>
      <c r="P29" s="55"/>
      <c r="Q29" s="55"/>
      <c r="R29" s="55"/>
      <c r="S29" s="55"/>
      <c r="T29" s="55"/>
      <c r="U29" s="55"/>
      <c r="V29" s="1"/>
    </row>
    <row r="30" spans="1:22" x14ac:dyDescent="0.3">
      <c r="A30" s="7"/>
      <c r="B30" s="7"/>
      <c r="C30" s="7"/>
      <c r="D30" s="7"/>
      <c r="E30" s="7"/>
      <c r="F30" s="7"/>
      <c r="G30" s="7"/>
      <c r="H30" s="7"/>
      <c r="I30" s="7"/>
      <c r="J30" s="7"/>
      <c r="K30" s="7"/>
      <c r="L30" s="7"/>
      <c r="M30" s="7"/>
      <c r="N30" s="7"/>
      <c r="O30" s="7"/>
      <c r="P30" s="7"/>
      <c r="Q30" s="7"/>
      <c r="R30" s="7"/>
      <c r="S30" s="7"/>
      <c r="T30" s="7"/>
      <c r="U30" s="7"/>
      <c r="V30" s="1"/>
    </row>
    <row r="31" spans="1:22" ht="18" x14ac:dyDescent="0.35">
      <c r="A31" s="49" t="s">
        <v>16</v>
      </c>
      <c r="B31" s="50"/>
      <c r="C31" s="50"/>
      <c r="D31" s="50"/>
      <c r="E31" s="50"/>
      <c r="F31" s="50"/>
      <c r="G31" s="50"/>
      <c r="H31" s="50"/>
      <c r="I31" s="50"/>
      <c r="J31" s="50"/>
      <c r="K31" s="50"/>
      <c r="L31" s="50"/>
      <c r="M31" s="50"/>
      <c r="N31" s="50"/>
      <c r="O31" s="50"/>
      <c r="P31" s="50"/>
      <c r="Q31" s="50"/>
      <c r="R31" s="50"/>
      <c r="S31" s="50"/>
      <c r="T31" s="50"/>
      <c r="U31" s="51"/>
      <c r="V31" s="1"/>
    </row>
    <row r="32" spans="1:22" x14ac:dyDescent="0.3">
      <c r="A32" s="52" t="s">
        <v>17</v>
      </c>
      <c r="B32" s="53"/>
      <c r="C32" s="53"/>
      <c r="D32" s="53"/>
      <c r="E32" s="53"/>
      <c r="F32" s="53"/>
      <c r="G32" s="53"/>
      <c r="H32" s="53"/>
      <c r="I32" s="53"/>
      <c r="J32" s="53"/>
      <c r="K32" s="53"/>
      <c r="L32" s="53"/>
      <c r="M32" s="53"/>
      <c r="N32" s="53"/>
      <c r="O32" s="53"/>
      <c r="P32" s="53"/>
      <c r="Q32" s="53"/>
      <c r="R32" s="53"/>
      <c r="S32" s="53"/>
      <c r="T32" s="53"/>
      <c r="U32" s="54"/>
      <c r="V32" s="1"/>
    </row>
    <row r="33" spans="1:22" x14ac:dyDescent="0.3">
      <c r="A33" s="43" t="s">
        <v>22</v>
      </c>
      <c r="B33" s="44"/>
      <c r="C33" s="44"/>
      <c r="D33" s="44"/>
      <c r="E33" s="44"/>
      <c r="F33" s="44"/>
      <c r="G33" s="44"/>
      <c r="H33" s="44"/>
      <c r="I33" s="44"/>
      <c r="J33" s="44"/>
      <c r="K33" s="44"/>
      <c r="L33" s="44"/>
      <c r="M33" s="44"/>
      <c r="N33" s="44"/>
      <c r="O33" s="44"/>
      <c r="P33" s="44"/>
      <c r="Q33" s="44"/>
      <c r="R33" s="44"/>
      <c r="S33" s="44"/>
      <c r="T33" s="44"/>
      <c r="U33" s="45"/>
      <c r="V33" s="1"/>
    </row>
    <row r="34" spans="1:22" x14ac:dyDescent="0.3">
      <c r="A34" s="46"/>
      <c r="B34" s="47"/>
      <c r="C34" s="47"/>
      <c r="D34" s="47"/>
      <c r="E34" s="47"/>
      <c r="F34" s="47"/>
      <c r="G34" s="47"/>
      <c r="H34" s="47"/>
      <c r="I34" s="47"/>
      <c r="J34" s="47"/>
      <c r="K34" s="47"/>
      <c r="L34" s="47"/>
      <c r="M34" s="47"/>
      <c r="N34" s="47"/>
      <c r="O34" s="47"/>
      <c r="P34" s="47"/>
      <c r="Q34" s="47"/>
      <c r="R34" s="47"/>
      <c r="S34" s="47"/>
      <c r="T34" s="47"/>
      <c r="U34" s="48"/>
      <c r="V34" s="1"/>
    </row>
    <row r="35" spans="1:22" x14ac:dyDescent="0.3">
      <c r="A35" s="52" t="s">
        <v>18</v>
      </c>
      <c r="B35" s="53"/>
      <c r="C35" s="53"/>
      <c r="D35" s="53"/>
      <c r="E35" s="53"/>
      <c r="F35" s="53"/>
      <c r="G35" s="53"/>
      <c r="H35" s="53"/>
      <c r="I35" s="53"/>
      <c r="J35" s="53"/>
      <c r="K35" s="53"/>
      <c r="L35" s="53"/>
      <c r="M35" s="53"/>
      <c r="N35" s="53"/>
      <c r="O35" s="53"/>
      <c r="P35" s="53"/>
      <c r="Q35" s="53"/>
      <c r="R35" s="53"/>
      <c r="S35" s="53"/>
      <c r="T35" s="53"/>
      <c r="U35" s="54"/>
      <c r="V35" s="1"/>
    </row>
    <row r="36" spans="1:22" x14ac:dyDescent="0.3">
      <c r="A36" s="43" t="s">
        <v>23</v>
      </c>
      <c r="B36" s="44"/>
      <c r="C36" s="44"/>
      <c r="D36" s="44"/>
      <c r="E36" s="44"/>
      <c r="F36" s="44"/>
      <c r="G36" s="44"/>
      <c r="H36" s="44"/>
      <c r="I36" s="44"/>
      <c r="J36" s="44"/>
      <c r="K36" s="44"/>
      <c r="L36" s="44"/>
      <c r="M36" s="44"/>
      <c r="N36" s="44"/>
      <c r="O36" s="44"/>
      <c r="P36" s="44"/>
      <c r="Q36" s="44"/>
      <c r="R36" s="44"/>
      <c r="S36" s="44"/>
      <c r="T36" s="44"/>
      <c r="U36" s="45"/>
      <c r="V36" s="1"/>
    </row>
    <row r="37" spans="1:22" x14ac:dyDescent="0.3">
      <c r="A37" s="46"/>
      <c r="B37" s="47"/>
      <c r="C37" s="47"/>
      <c r="D37" s="47"/>
      <c r="E37" s="47"/>
      <c r="F37" s="47"/>
      <c r="G37" s="47"/>
      <c r="H37" s="47"/>
      <c r="I37" s="47"/>
      <c r="J37" s="47"/>
      <c r="K37" s="47"/>
      <c r="L37" s="47"/>
      <c r="M37" s="47"/>
      <c r="N37" s="47"/>
      <c r="O37" s="47"/>
      <c r="P37" s="47"/>
      <c r="Q37" s="47"/>
      <c r="R37" s="47"/>
      <c r="S37" s="47"/>
      <c r="T37" s="47"/>
      <c r="U37" s="48"/>
      <c r="V37" s="1"/>
    </row>
    <row r="38" spans="1:22" x14ac:dyDescent="0.3">
      <c r="A38" s="52" t="s">
        <v>19</v>
      </c>
      <c r="B38" s="53"/>
      <c r="C38" s="53"/>
      <c r="D38" s="53"/>
      <c r="E38" s="53"/>
      <c r="F38" s="53"/>
      <c r="G38" s="53"/>
      <c r="H38" s="53"/>
      <c r="I38" s="53"/>
      <c r="J38" s="53"/>
      <c r="K38" s="53"/>
      <c r="L38" s="53"/>
      <c r="M38" s="53"/>
      <c r="N38" s="53"/>
      <c r="O38" s="53"/>
      <c r="P38" s="53"/>
      <c r="Q38" s="53"/>
      <c r="R38" s="53"/>
      <c r="S38" s="53"/>
      <c r="T38" s="53"/>
      <c r="U38" s="54"/>
      <c r="V38" s="1"/>
    </row>
    <row r="39" spans="1:22" x14ac:dyDescent="0.3">
      <c r="A39" s="43" t="s">
        <v>23</v>
      </c>
      <c r="B39" s="44"/>
      <c r="C39" s="44"/>
      <c r="D39" s="44"/>
      <c r="E39" s="44"/>
      <c r="F39" s="44"/>
      <c r="G39" s="44"/>
      <c r="H39" s="44"/>
      <c r="I39" s="44"/>
      <c r="J39" s="44"/>
      <c r="K39" s="44"/>
      <c r="L39" s="44"/>
      <c r="M39" s="44"/>
      <c r="N39" s="44"/>
      <c r="O39" s="44"/>
      <c r="P39" s="44"/>
      <c r="Q39" s="44"/>
      <c r="R39" s="44"/>
      <c r="S39" s="44"/>
      <c r="T39" s="44"/>
      <c r="U39" s="45"/>
      <c r="V39" s="1"/>
    </row>
    <row r="40" spans="1:22" x14ac:dyDescent="0.3">
      <c r="A40" s="46"/>
      <c r="B40" s="47"/>
      <c r="C40" s="47"/>
      <c r="D40" s="47"/>
      <c r="E40" s="47"/>
      <c r="F40" s="47"/>
      <c r="G40" s="47"/>
      <c r="H40" s="47"/>
      <c r="I40" s="47"/>
      <c r="J40" s="47"/>
      <c r="K40" s="47"/>
      <c r="L40" s="47"/>
      <c r="M40" s="47"/>
      <c r="N40" s="47"/>
      <c r="O40" s="47"/>
      <c r="P40" s="47"/>
      <c r="Q40" s="47"/>
      <c r="R40" s="47"/>
      <c r="S40" s="47"/>
      <c r="T40" s="47"/>
      <c r="U40" s="48"/>
      <c r="V40" s="1"/>
    </row>
    <row r="41" spans="1:22" x14ac:dyDescent="0.3">
      <c r="A41" s="7"/>
      <c r="B41" s="7"/>
      <c r="C41" s="7"/>
      <c r="D41" s="7"/>
      <c r="E41" s="7"/>
      <c r="F41" s="7"/>
      <c r="G41" s="7"/>
      <c r="H41" s="7"/>
      <c r="I41" s="7"/>
      <c r="J41" s="7"/>
      <c r="K41" s="7"/>
      <c r="L41" s="7"/>
      <c r="M41" s="7"/>
      <c r="N41" s="7"/>
      <c r="O41" s="7"/>
      <c r="P41" s="7"/>
      <c r="Q41" s="7"/>
      <c r="R41" s="7"/>
      <c r="S41" s="7"/>
      <c r="T41" s="7"/>
      <c r="U41" s="7"/>
      <c r="V41" s="1"/>
    </row>
    <row r="42" spans="1:22" x14ac:dyDescent="0.3">
      <c r="A42" s="7"/>
      <c r="B42" s="7"/>
      <c r="C42" s="7"/>
      <c r="D42" s="7"/>
      <c r="E42" s="7"/>
      <c r="F42" s="7"/>
      <c r="G42" s="7"/>
      <c r="H42" s="7"/>
      <c r="I42" s="7"/>
      <c r="J42" s="7"/>
      <c r="K42" s="7"/>
      <c r="L42" s="7"/>
      <c r="M42" s="7"/>
      <c r="N42" s="7"/>
      <c r="O42" s="7"/>
      <c r="P42" s="7"/>
      <c r="Q42" s="7"/>
      <c r="R42" s="7"/>
      <c r="S42" s="7"/>
      <c r="T42" s="7"/>
      <c r="U42" s="7"/>
      <c r="V42" s="1"/>
    </row>
    <row r="43" spans="1:22" x14ac:dyDescent="0.3">
      <c r="A43" s="1"/>
      <c r="B43" s="1"/>
      <c r="C43" s="1"/>
      <c r="D43" s="1"/>
      <c r="E43" s="1"/>
      <c r="F43" s="1"/>
      <c r="G43" s="1"/>
      <c r="H43" s="1"/>
      <c r="I43" s="1"/>
      <c r="J43" s="1"/>
      <c r="K43" s="1"/>
      <c r="L43" s="1"/>
      <c r="M43" s="1"/>
      <c r="N43" s="1"/>
      <c r="O43" s="1"/>
      <c r="P43" s="1"/>
      <c r="Q43" s="1"/>
      <c r="R43" s="1"/>
      <c r="S43" s="1"/>
      <c r="T43" s="1"/>
      <c r="U43" s="1"/>
      <c r="V43" s="1"/>
    </row>
  </sheetData>
  <mergeCells count="31">
    <mergeCell ref="A27:U27"/>
    <mergeCell ref="A28:U28"/>
    <mergeCell ref="A39:U40"/>
    <mergeCell ref="A31:U31"/>
    <mergeCell ref="A32:U32"/>
    <mergeCell ref="A33:U34"/>
    <mergeCell ref="A35:U35"/>
    <mergeCell ref="A36:U37"/>
    <mergeCell ref="A38:U38"/>
    <mergeCell ref="A29:U29"/>
    <mergeCell ref="Q14:Q15"/>
    <mergeCell ref="R14:R15"/>
    <mergeCell ref="K16:L16"/>
    <mergeCell ref="N16:O16"/>
    <mergeCell ref="Q16:U16"/>
    <mergeCell ref="A9:U9"/>
    <mergeCell ref="A10:U10"/>
    <mergeCell ref="A13:A16"/>
    <mergeCell ref="B13:P13"/>
    <mergeCell ref="Q13:U13"/>
    <mergeCell ref="B14:D14"/>
    <mergeCell ref="S14:S15"/>
    <mergeCell ref="T14:T15"/>
    <mergeCell ref="U14:U15"/>
    <mergeCell ref="B16:C16"/>
    <mergeCell ref="E16:F16"/>
    <mergeCell ref="H16:I16"/>
    <mergeCell ref="E14:G14"/>
    <mergeCell ref="H14:J14"/>
    <mergeCell ref="K14:M14"/>
    <mergeCell ref="N14:P14"/>
  </mergeCells>
  <printOptions horizontalCentered="1"/>
  <pageMargins left="0.9055118110236221" right="0.51181102362204722" top="0.74803149606299213" bottom="0.74803149606299213" header="0.31496062992125984" footer="0.31496062992125984"/>
  <pageSetup paperSize="17" scale="80" orientation="landscape" r:id="rId1"/>
  <headerFooter>
    <oddHeader>&amp;R&amp;10Toronto Hydro-Electric System Limited
EB-2018-0165
Exhibit 2A
Tab 4
Schedule 3
ORIGINAL
Page 1 of 1</oddHeader>
  </headerFooter>
  <ignoredErrors>
    <ignoredError sqref="B22:C24 C25" unlockedFormula="1"/>
    <ignoredError sqref="D22:U25"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A712B7-6E57-45E7-9E37-193065166E96}"/>
</file>

<file path=customXml/itemProps2.xml><?xml version="1.0" encoding="utf-8"?>
<ds:datastoreItem xmlns:ds="http://schemas.openxmlformats.org/officeDocument/2006/customXml" ds:itemID="{D2D6A4DA-1EF8-44F3-BCA8-5FA5B22C9922}">
  <ds:schemaRefs>
    <ds:schemaRef ds:uri="http://purl.org/dc/elements/1.1/"/>
    <ds:schemaRef ds:uri="http://www.w3.org/XML/1998/namespace"/>
    <ds:schemaRef ds:uri="http://schemas.microsoft.com/office/infopath/2007/PartnerControls"/>
    <ds:schemaRef ds:uri="http://purl.org/dc/dcmitype/"/>
    <ds:schemaRef ds:uri="http://schemas.microsoft.com/office/2006/documentManagement/types"/>
    <ds:schemaRef ds:uri="12f68b52-648b-46a0-8463-d3282342a499"/>
    <ds:schemaRef ds:uri="http://schemas.openxmlformats.org/package/2006/metadata/core-properties"/>
    <ds:schemaRef ds:uri="http://schemas.microsoft.com/sharepoint/v3/field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A8894840-0603-4201-A140-B8BB7B3112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Toronto Hydro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Danny Ko</dc:creator>
  <cp:lastModifiedBy>Elissar El-Hage</cp:lastModifiedBy>
  <cp:lastPrinted>2018-08-11T20:58:39Z</cp:lastPrinted>
  <dcterms:created xsi:type="dcterms:W3CDTF">2018-07-30T13:39:53Z</dcterms:created>
  <dcterms:modified xsi:type="dcterms:W3CDTF">2018-08-15T17:57:16Z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0x01010025A9BE3F8399684E98F75AD82101D2E8</vt:lpwstr>
  </property>
</Properties>
</file>