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T:\5. TESI UTILITIES\CPUC\CPUC 2019 CoS\Models\"/>
    </mc:Choice>
  </mc:AlternateContent>
  <xr:revisionPtr revIDLastSave="0" documentId="8_{E9E01E44-AA36-48AA-8E1D-C3E43B80FC75}" xr6:coauthVersionLast="34" xr6:coauthVersionMax="34" xr10:uidLastSave="{00000000-0000-0000-0000-000000000000}"/>
  <bookViews>
    <workbookView xWindow="0" yWindow="0" windowWidth="57600" windowHeight="11625" xr2:uid="{EE732FAD-5B9D-4396-9D2F-87031A60F7FE}"/>
  </bookViews>
  <sheets>
    <sheet name="Appendix 2-R"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ftn1">"#N/A"</definedName>
    <definedName name="_ftnref1">"#N/A"</definedName>
    <definedName name="_Parse_Out" hidden="1">#REF!</definedName>
    <definedName name="ApprovedYr">'[2]Z1.ModelVariables'!$C$12</definedName>
    <definedName name="AS2DocOpenMode" hidden="1">"AS2DocumentEdit"</definedName>
    <definedName name="BI_LDCLIST">'[3]3. Rate Class Selection'!$B$19:$B$21</definedName>
    <definedName name="Bridge_Year">'[1]0.1 LDC Info'!$E$23</definedName>
    <definedName name="BridgeYear">"#N/A"</definedName>
    <definedName name="contactf">"#REF!"</definedName>
    <definedName name="CRLF">'[2]Z1.ModelVariables'!$C$10</definedName>
    <definedName name="CustomerAdministration">#REF!</definedName>
    <definedName name="EBCaseNumber">"#N/A"</definedName>
    <definedName name="EBNumber">'[1]0.1 LDC Info'!$E$15</definedName>
    <definedName name="Fixed_Charges">#REF!</definedName>
    <definedName name="histdate">[4]Financials!$E$76</definedName>
    <definedName name="holidays">#N/A</definedName>
    <definedName name="Incr2000">"#REF!"</definedName>
    <definedName name="infra">"#REF!"</definedName>
    <definedName name="IRMWG">"#N/A"</definedName>
    <definedName name="IRMWG_1">"#N/A"</definedName>
    <definedName name="Last_Rebasing_Year">'[1]0.1 LDC Info'!$E$27</definedName>
    <definedName name="LDC_LIST">[5]lists!$AM$1:$AM$80</definedName>
    <definedName name="LDC_LIST_1">#REF!</definedName>
    <definedName name="LDC_LIST_2">[6]lists!$AM$1:$AM$80</definedName>
    <definedName name="LDCLIST">"#REF!"</definedName>
    <definedName name="LDCLIST_1">"#REF!"</definedName>
    <definedName name="LDCLIST_10">"#N/A"</definedName>
    <definedName name="LDCLIST_2">"#REF!"</definedName>
    <definedName name="LDCLIST_3">"#REF!"</definedName>
    <definedName name="LDCLIST_4">"#REF!"</definedName>
    <definedName name="LDCLIST_5">"#REF!"</definedName>
    <definedName name="LDCLIST_6">"#N/A"</definedName>
    <definedName name="LDCLIST_7">"#REF!"</definedName>
    <definedName name="LDCLIST_8">"#REF!"</definedName>
    <definedName name="LDCLIST_9">"#REF!"</definedName>
    <definedName name="LDCNAMES">#REF!</definedName>
    <definedName name="LIMIT">"#REF!"</definedName>
    <definedName name="LossFactors">#REF!</definedName>
    <definedName name="man_beg_bud">"#REF!"</definedName>
    <definedName name="man_end_bud">"#REF!"</definedName>
    <definedName name="man12ACT">"#REF!"</definedName>
    <definedName name="MANBUD">"#REF!"</definedName>
    <definedName name="manCYACT">"#REF!"</definedName>
    <definedName name="manCYBUD">"#REF!"</definedName>
    <definedName name="manCYF">"#REF!"</definedName>
    <definedName name="MANEND">"#REF!"</definedName>
    <definedName name="manNYbud">"#REF!"</definedName>
    <definedName name="manpower_costs">"#REF!"</definedName>
    <definedName name="manPYACT">"#REF!"</definedName>
    <definedName name="MANSTART">"#REF!"</definedName>
    <definedName name="mat_beg_bud">"#REF!"</definedName>
    <definedName name="mat_end_bud">"#REF!"</definedName>
    <definedName name="mat12ACT">"#REF!"</definedName>
    <definedName name="MATBUD">"#REF!"</definedName>
    <definedName name="matCYACT">"#REF!"</definedName>
    <definedName name="matCYBUD">"#REF!"</definedName>
    <definedName name="matCYF">"#REF!"</definedName>
    <definedName name="MATEND">"#REF!"</definedName>
    <definedName name="material_costs">"#REF!"</definedName>
    <definedName name="matNYbud">"#REF!"</definedName>
    <definedName name="matPYACT">"#REF!"</definedName>
    <definedName name="MATSTART">"#REF!"</definedName>
    <definedName name="NonPayment">#REF!</definedName>
    <definedName name="OLE_LINK1">"#REF!"</definedName>
    <definedName name="OLE_LINK7">"#REF!"</definedName>
    <definedName name="oth_beg_bud">"#REF!"</definedName>
    <definedName name="oth_end_bud">"#REF!"</definedName>
    <definedName name="oth12ACT">"#REF!"</definedName>
    <definedName name="othCYACT">"#REF!"</definedName>
    <definedName name="othCYBUD">"#REF!"</definedName>
    <definedName name="othCYF">"#REF!"</definedName>
    <definedName name="OTHEND">"#REF!"</definedName>
    <definedName name="other_costs">"#REF!"</definedName>
    <definedName name="OTHERBUD">"#REF!"</definedName>
    <definedName name="othNYbud">"#REF!"</definedName>
    <definedName name="othPYACT">"#REF!"</definedName>
    <definedName name="OTHSTART">"#REF!"</definedName>
    <definedName name="print_end">"#REF!"</definedName>
    <definedName name="Rate_Class">#REF!</definedName>
    <definedName name="ratedescription">[7]hidden1!$D$1:$D$122</definedName>
    <definedName name="RebaseYear">"#N/A"</definedName>
    <definedName name="RebaseYear_1">'[8]LDC Info'!$E$24</definedName>
    <definedName name="RMpilsVer">'[2]Z1.ModelVariables'!$C$13</definedName>
    <definedName name="RMversion">'[9]Z1.ModelVariables'!$C$13</definedName>
    <definedName name="SALBENF">"#REF!"</definedName>
    <definedName name="salreg">"#REF!"</definedName>
    <definedName name="SALREGF">"#REF!"</definedName>
    <definedName name="sdfvgsdfsf">#REF!</definedName>
    <definedName name="Start_12">#REF!</definedName>
    <definedName name="Start_5">#REF!</definedName>
    <definedName name="TEMPA">"#REF!"</definedName>
    <definedName name="Test_Year">'[1]0.1 LDC Info'!$E$25</definedName>
    <definedName name="TestYear">"#N/A"</definedName>
    <definedName name="TestYr">'[2]P0.Admin'!$C$13</definedName>
    <definedName name="total_dept">"#REF!"</definedName>
    <definedName name="total_manpower">"#REF!"</definedName>
    <definedName name="total_material">"#REF!"</definedName>
    <definedName name="total_other">"#REF!"</definedName>
    <definedName name="total_transportation">"#REF!"</definedName>
    <definedName name="TRANBUD">"#REF!"</definedName>
    <definedName name="TRANEND">"#REF!"</definedName>
    <definedName name="transportation_costs">"#REF!"</definedName>
    <definedName name="TRANSTART">"#REF!"</definedName>
    <definedName name="trn_beg_bud">"#REF!"</definedName>
    <definedName name="trn_end_bud">"#REF!"</definedName>
    <definedName name="trn12ACT">"#REF!"</definedName>
    <definedName name="trnCYACT">"#REF!"</definedName>
    <definedName name="trnCYBUD">"#REF!"</definedName>
    <definedName name="trnCYF">"#REF!"</definedName>
    <definedName name="trnNYbud">"#REF!"</definedName>
    <definedName name="trnPYACT">"#REF!"</definedName>
    <definedName name="Units">#REF!</definedName>
    <definedName name="Units1">#REF!</definedName>
    <definedName name="Units2">#REF!</definedName>
    <definedName name="Utility">[4]Financials!$A$1</definedName>
    <definedName name="utitliy1">[10]Financials!$A$1</definedName>
    <definedName name="valuevx">42.314159</definedName>
    <definedName name="WAGBENF">"#REF!"</definedName>
    <definedName name="wagdob">"#REF!"</definedName>
    <definedName name="wagdobf">"#REF!"</definedName>
    <definedName name="wagreg">"#REF!"</definedName>
    <definedName name="wagregf">"#REF!"</definedName>
    <definedName name="Z_258F368B_AF27_44ED_A772_A0C4A2AFB945_.wvu.Cols">#REF!</definedName>
    <definedName name="Z_258F368B_AF27_44ED_A772_A0C4A2AFB945_.wvu.Cols_1">#REF!</definedName>
    <definedName name="Z_258F368B_AF27_44ED_A772_A0C4A2AFB945_.wvu.Cols_2">#N/A</definedName>
    <definedName name="Z_258F368B_AF27_44ED_A772_A0C4A2AFB945_.wvu.FilterData">#REF!</definedName>
    <definedName name="Z_258F368B_AF27_44ED_A772_A0C4A2AFB945_.wvu.PrintArea">#REF!</definedName>
    <definedName name="Z_258F368B_AF27_44ED_A772_A0C4A2AFB945_.wvu.PrintArea_1">#N/A</definedName>
    <definedName name="Z_258F368B_AF27_44ED_A772_A0C4A2AFB945_.wvu.PrintArea_1_1">#N/A</definedName>
    <definedName name="Z_258F368B_AF27_44ED_A772_A0C4A2AFB945_.wvu.PrintArea_1_2">#N/A</definedName>
    <definedName name="Z_258F368B_AF27_44ED_A772_A0C4A2AFB945_.wvu.PrintArea_1_3">#N/A</definedName>
    <definedName name="Z_258F368B_AF27_44ED_A772_A0C4A2AFB945_.wvu.PrintArea_1_4">#N/A</definedName>
    <definedName name="Z_258F368B_AF27_44ED_A772_A0C4A2AFB945_.wvu.PrintArea_1_5">#N/A</definedName>
    <definedName name="Z_258F368B_AF27_44ED_A772_A0C4A2AFB945_.wvu.PrintArea_10">#REF!</definedName>
    <definedName name="Z_258F368B_AF27_44ED_A772_A0C4A2AFB945_.wvu.PrintArea_11">#REF!</definedName>
    <definedName name="Z_258F368B_AF27_44ED_A772_A0C4A2AFB945_.wvu.PrintArea_12">#REF!</definedName>
    <definedName name="Z_258F368B_AF27_44ED_A772_A0C4A2AFB945_.wvu.PrintArea_13">#REF!</definedName>
    <definedName name="Z_258F368B_AF27_44ED_A772_A0C4A2AFB945_.wvu.PrintArea_14">#REF!</definedName>
    <definedName name="Z_258F368B_AF27_44ED_A772_A0C4A2AFB945_.wvu.PrintArea_15">#REF!</definedName>
    <definedName name="Z_258F368B_AF27_44ED_A772_A0C4A2AFB945_.wvu.PrintArea_16">#REF!</definedName>
    <definedName name="Z_258F368B_AF27_44ED_A772_A0C4A2AFB945_.wvu.PrintArea_17">#REF!</definedName>
    <definedName name="Z_258F368B_AF27_44ED_A772_A0C4A2AFB945_.wvu.PrintArea_18">#REF!</definedName>
    <definedName name="Z_258F368B_AF27_44ED_A772_A0C4A2AFB945_.wvu.PrintArea_19">#REF!</definedName>
    <definedName name="Z_258F368B_AF27_44ED_A772_A0C4A2AFB945_.wvu.PrintArea_2">#REF!</definedName>
    <definedName name="Z_258F368B_AF27_44ED_A772_A0C4A2AFB945_.wvu.PrintArea_2_1">#REF!</definedName>
    <definedName name="Z_258F368B_AF27_44ED_A772_A0C4A2AFB945_.wvu.PrintArea_2_2">#REF!</definedName>
    <definedName name="Z_258F368B_AF27_44ED_A772_A0C4A2AFB945_.wvu.PrintArea_2_3">#REF!</definedName>
    <definedName name="Z_258F368B_AF27_44ED_A772_A0C4A2AFB945_.wvu.PrintArea_2_4">#REF!</definedName>
    <definedName name="Z_258F368B_AF27_44ED_A772_A0C4A2AFB945_.wvu.PrintArea_2_5">#REF!</definedName>
    <definedName name="Z_258F368B_AF27_44ED_A772_A0C4A2AFB945_.wvu.PrintArea_2_6">#REF!</definedName>
    <definedName name="Z_258F368B_AF27_44ED_A772_A0C4A2AFB945_.wvu.PrintArea_20">#REF!</definedName>
    <definedName name="Z_258F368B_AF27_44ED_A772_A0C4A2AFB945_.wvu.PrintArea_21">#REF!</definedName>
    <definedName name="Z_258F368B_AF27_44ED_A772_A0C4A2AFB945_.wvu.PrintArea_21_1">#REF!</definedName>
    <definedName name="Z_258F368B_AF27_44ED_A772_A0C4A2AFB945_.wvu.PrintArea_21_2">#REF!</definedName>
    <definedName name="Z_258F368B_AF27_44ED_A772_A0C4A2AFB945_.wvu.PrintArea_21_3">#REF!</definedName>
    <definedName name="Z_258F368B_AF27_44ED_A772_A0C4A2AFB945_.wvu.PrintArea_22">#REF!</definedName>
    <definedName name="Z_258F368B_AF27_44ED_A772_A0C4A2AFB945_.wvu.PrintArea_23">#REF!</definedName>
    <definedName name="Z_258F368B_AF27_44ED_A772_A0C4A2AFB945_.wvu.PrintArea_24">#REF!</definedName>
    <definedName name="Z_258F368B_AF27_44ED_A772_A0C4A2AFB945_.wvu.PrintArea_24_1">#REF!</definedName>
    <definedName name="Z_258F368B_AF27_44ED_A772_A0C4A2AFB945_.wvu.PrintArea_24_2">#REF!</definedName>
    <definedName name="Z_258F368B_AF27_44ED_A772_A0C4A2AFB945_.wvu.PrintArea_25">#REF!</definedName>
    <definedName name="Z_258F368B_AF27_44ED_A772_A0C4A2AFB945_.wvu.PrintArea_26">#REF!</definedName>
    <definedName name="Z_258F368B_AF27_44ED_A772_A0C4A2AFB945_.wvu.PrintArea_27">#REF!</definedName>
    <definedName name="Z_258F368B_AF27_44ED_A772_A0C4A2AFB945_.wvu.PrintArea_28">#REF!</definedName>
    <definedName name="Z_258F368B_AF27_44ED_A772_A0C4A2AFB945_.wvu.PrintArea_29">#REF!</definedName>
    <definedName name="Z_258F368B_AF27_44ED_A772_A0C4A2AFB945_.wvu.PrintArea_3">#REF!</definedName>
    <definedName name="Z_258F368B_AF27_44ED_A772_A0C4A2AFB945_.wvu.PrintArea_30">#REF!</definedName>
    <definedName name="Z_258F368B_AF27_44ED_A772_A0C4A2AFB945_.wvu.PrintArea_31">#REF!</definedName>
    <definedName name="Z_258F368B_AF27_44ED_A772_A0C4A2AFB945_.wvu.PrintArea_32">#REF!</definedName>
    <definedName name="Z_258F368B_AF27_44ED_A772_A0C4A2AFB945_.wvu.PrintArea_33">#REF!</definedName>
    <definedName name="Z_258F368B_AF27_44ED_A772_A0C4A2AFB945_.wvu.PrintArea_34">#REF!</definedName>
    <definedName name="Z_258F368B_AF27_44ED_A772_A0C4A2AFB945_.wvu.PrintArea_35">#REF!</definedName>
    <definedName name="Z_258F368B_AF27_44ED_A772_A0C4A2AFB945_.wvu.PrintArea_36">#REF!</definedName>
    <definedName name="Z_258F368B_AF27_44ED_A772_A0C4A2AFB945_.wvu.PrintArea_37">#REF!</definedName>
    <definedName name="Z_258F368B_AF27_44ED_A772_A0C4A2AFB945_.wvu.PrintArea_38">#REF!</definedName>
    <definedName name="Z_258F368B_AF27_44ED_A772_A0C4A2AFB945_.wvu.PrintArea_39">#REF!</definedName>
    <definedName name="Z_258F368B_AF27_44ED_A772_A0C4A2AFB945_.wvu.PrintArea_4">#REF!</definedName>
    <definedName name="Z_258F368B_AF27_44ED_A772_A0C4A2AFB945_.wvu.PrintArea_41">#REF!</definedName>
    <definedName name="Z_258F368B_AF27_44ED_A772_A0C4A2AFB945_.wvu.PrintArea_42">#REF!</definedName>
    <definedName name="Z_258F368B_AF27_44ED_A772_A0C4A2AFB945_.wvu.PrintArea_43">#REF!</definedName>
    <definedName name="Z_258F368B_AF27_44ED_A772_A0C4A2AFB945_.wvu.PrintArea_44">#REF!</definedName>
    <definedName name="Z_258F368B_AF27_44ED_A772_A0C4A2AFB945_.wvu.PrintArea_45">#REF!</definedName>
    <definedName name="Z_258F368B_AF27_44ED_A772_A0C4A2AFB945_.wvu.PrintArea_46">#REF!</definedName>
    <definedName name="Z_258F368B_AF27_44ED_A772_A0C4A2AFB945_.wvu.PrintArea_46_1">#REF!</definedName>
    <definedName name="Z_258F368B_AF27_44ED_A772_A0C4A2AFB945_.wvu.PrintArea_46_2">#REF!</definedName>
    <definedName name="Z_258F368B_AF27_44ED_A772_A0C4A2AFB945_.wvu.PrintArea_46_3">#REF!</definedName>
    <definedName name="Z_258F368B_AF27_44ED_A772_A0C4A2AFB945_.wvu.PrintArea_46_4">#REF!</definedName>
    <definedName name="Z_258F368B_AF27_44ED_A772_A0C4A2AFB945_.wvu.PrintArea_46_5">#REF!</definedName>
    <definedName name="Z_258F368B_AF27_44ED_A772_A0C4A2AFB945_.wvu.PrintArea_46_6">#REF!</definedName>
    <definedName name="Z_258F368B_AF27_44ED_A772_A0C4A2AFB945_.wvu.PrintArea_46_7">#REF!</definedName>
    <definedName name="Z_258F368B_AF27_44ED_A772_A0C4A2AFB945_.wvu.PrintArea_46_8">#REF!</definedName>
    <definedName name="Z_258F368B_AF27_44ED_A772_A0C4A2AFB945_.wvu.PrintArea_46_9">#REF!</definedName>
    <definedName name="Z_258F368B_AF27_44ED_A772_A0C4A2AFB945_.wvu.PrintArea_47">"#REF!"</definedName>
    <definedName name="Z_258F368B_AF27_44ED_A772_A0C4A2AFB945_.wvu.PrintArea_49">#REF!</definedName>
    <definedName name="Z_258F368B_AF27_44ED_A772_A0C4A2AFB945_.wvu.PrintArea_5">#REF!</definedName>
    <definedName name="Z_258F368B_AF27_44ED_A772_A0C4A2AFB945_.wvu.PrintArea_6">#REF!</definedName>
    <definedName name="Z_258F368B_AF27_44ED_A772_A0C4A2AFB945_.wvu.PrintArea_7">#REF!</definedName>
    <definedName name="Z_258F368B_AF27_44ED_A772_A0C4A2AFB945_.wvu.PrintArea_8">#REF!</definedName>
    <definedName name="Z_258F368B_AF27_44ED_A772_A0C4A2AFB945_.wvu.PrintArea_9">#REF!</definedName>
    <definedName name="Z_258F368B_AF27_44ED_A772_A0C4A2AFB945_.wvu.Rows">#REF!</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17" i="1" l="1"/>
  <c r="I18" i="1"/>
  <c r="I19" i="1"/>
  <c r="I20" i="1"/>
  <c r="C21" i="1"/>
  <c r="I21" i="1" s="1"/>
  <c r="D21" i="1"/>
  <c r="E21" i="1"/>
  <c r="F21" i="1"/>
  <c r="G21" i="1"/>
  <c r="H21" i="1"/>
  <c r="I22" i="1"/>
  <c r="I23" i="1"/>
  <c r="C24" i="1"/>
  <c r="D24" i="1"/>
  <c r="E24" i="1"/>
  <c r="E25" i="1" s="1"/>
  <c r="E29" i="1" s="1"/>
  <c r="F24" i="1"/>
  <c r="F25" i="1" s="1"/>
  <c r="F29" i="1" s="1"/>
  <c r="G24" i="1"/>
  <c r="G25" i="1" s="1"/>
  <c r="G29" i="1" s="1"/>
  <c r="H24" i="1"/>
  <c r="H25" i="1" s="1"/>
  <c r="H29" i="1" s="1"/>
  <c r="I24" i="1"/>
  <c r="C25" i="1"/>
  <c r="I25" i="1" s="1"/>
  <c r="D25" i="1"/>
  <c r="D29" i="1" s="1"/>
  <c r="I27" i="1"/>
  <c r="C29" i="1" l="1"/>
  <c r="I29" i="1" s="1"/>
</calcChain>
</file>

<file path=xl/sharedStrings.xml><?xml version="1.0" encoding="utf-8"?>
<sst xmlns="http://schemas.openxmlformats.org/spreadsheetml/2006/main" count="48" uniqueCount="42">
  <si>
    <t>calculations and any other relevant material.</t>
  </si>
  <si>
    <t>Distributors that wish to propose a different SFLF should provide appropriate justification for any such proposal including supporting</t>
  </si>
  <si>
    <t>If fully embedded within a host distributor, SFLF = loss factor re losses in transformer at grid interface X loss factor re losses in host distributor's system.  If the host distributor is Hydro One Networks Inc., SFLF = 1.0060 X 1.0278 = 1.0340. If partially embedded, SFLF should be calculated as the weighted average of above.</t>
  </si>
  <si>
    <t>If directly connected to the IESO-controlled grid, SFLF = 1.0045.</t>
  </si>
  <si>
    <t>H</t>
  </si>
  <si>
    <t>These loss factors pertain to secondary-metered customers with demand less than 5,000 kW.</t>
  </si>
  <si>
    <r>
      <t>G</t>
    </r>
    <r>
      <rPr>
        <sz val="10"/>
        <rFont val="Arial"/>
        <family val="2"/>
        <charset val="1"/>
      </rPr>
      <t xml:space="preserve"> and </t>
    </r>
    <r>
      <rPr>
        <b/>
        <sz val="10"/>
        <rFont val="Arial"/>
        <family val="2"/>
        <charset val="1"/>
      </rPr>
      <t>I</t>
    </r>
  </si>
  <si>
    <t>kWh corresponding to D should equal metered or estimated kWh at the customer’s delivery point.</t>
  </si>
  <si>
    <t>D</t>
  </si>
  <si>
    <r>
      <t xml:space="preserve">If a Large Use Customer is metered on the secondary or low voltage side of the transformer, the default loss is 1%                         (i.e., </t>
    </r>
    <r>
      <rPr>
        <b/>
        <sz val="10"/>
        <rFont val="Arial"/>
        <family val="2"/>
        <charset val="1"/>
      </rPr>
      <t>B</t>
    </r>
    <r>
      <rPr>
        <sz val="10"/>
        <rFont val="Arial"/>
        <family val="2"/>
        <charset val="1"/>
      </rPr>
      <t xml:space="preserve"> = 1.01 X </t>
    </r>
    <r>
      <rPr>
        <b/>
        <sz val="10"/>
        <rFont val="Arial"/>
        <family val="2"/>
        <charset val="1"/>
      </rPr>
      <t>E</t>
    </r>
    <r>
      <rPr>
        <sz val="10"/>
        <rFont val="Arial"/>
        <family val="2"/>
        <charset val="1"/>
      </rPr>
      <t>).</t>
    </r>
  </si>
  <si>
    <t>B</t>
  </si>
  <si>
    <r>
      <t xml:space="preserve">Additionally, kWh pertaining to distributed generation directly connected to the distributor's own distribution network should be included in </t>
    </r>
    <r>
      <rPr>
        <b/>
        <sz val="10"/>
        <rFont val="Arial"/>
        <family val="2"/>
        <charset val="1"/>
      </rPr>
      <t>A(2)</t>
    </r>
    <r>
      <rPr>
        <sz val="10"/>
        <rFont val="Arial"/>
        <family val="2"/>
        <charset val="1"/>
      </rPr>
      <t>.</t>
    </r>
  </si>
  <si>
    <t>If partially embedded, kWh pertains to the sum of the above.</t>
  </si>
  <si>
    <r>
      <t xml:space="preserve">If fully embedded with the host distributor, kWh pertains to a metering installation on the secondary or low voltage side of the transformer at the interface between the embedded distributor and the host distributor.  For example, if the host distributor is Hydro One Networks Inc., kWh from the Hydro One Networks' invoice corresponding to "Total kWh" should be reported.  This corresponds to the </t>
    </r>
    <r>
      <rPr>
        <u/>
        <sz val="10"/>
        <rFont val="Arial"/>
        <family val="2"/>
        <charset val="1"/>
      </rPr>
      <t>lower</t>
    </r>
    <r>
      <rPr>
        <sz val="10"/>
        <rFont val="Arial"/>
        <family val="2"/>
        <charset val="1"/>
      </rPr>
      <t xml:space="preserve"> of the two kWh values provided in Hydro One Networks' invoice.</t>
    </r>
  </si>
  <si>
    <r>
      <t xml:space="preserve">If directly connected to the IESO-controlled grid, kWh pertains to a metering installation on the secondary or low voltage side of the transformer at the interface with the transmission grid.  This corresponds to the "Without Losses" kWh value provided by the IESO's MV-WEB.  It is the </t>
    </r>
    <r>
      <rPr>
        <u/>
        <sz val="10"/>
        <rFont val="Arial"/>
        <family val="2"/>
        <charset val="1"/>
      </rPr>
      <t>lower</t>
    </r>
    <r>
      <rPr>
        <sz val="10"/>
        <rFont val="Arial"/>
        <family val="2"/>
        <charset val="1"/>
      </rPr>
      <t xml:space="preserve"> of the two kWh values provided by MV-WEB.</t>
    </r>
  </si>
  <si>
    <t>A(2)</t>
  </si>
  <si>
    <r>
      <t xml:space="preserve">If fully embedded within a host distributor, kWh pertains to the virtual meter on the primary or high voltage side of the transformer, at the interface between the host distributor and the transmission grid.  For example, if the host distributor is Hydro One Networks Inc., kWh from the Hydro One Networks' invoice corresponding to "Total kWh w Losses" should be reported.  This corresponds to the </t>
    </r>
    <r>
      <rPr>
        <u/>
        <sz val="10"/>
        <rFont val="Arial"/>
        <family val="2"/>
        <charset val="1"/>
      </rPr>
      <t>higher</t>
    </r>
    <r>
      <rPr>
        <sz val="10"/>
        <rFont val="Arial"/>
        <family val="2"/>
        <charset val="1"/>
      </rPr>
      <t xml:space="preserve"> of the two kWh values provided in Hydro One Networks' invoice.</t>
    </r>
  </si>
  <si>
    <r>
      <t xml:space="preserve">If directly connected to the IESO-controlled grid, kWh pertains to the virtual meter on the primary or high voltage side of the transformer at the interface with the transmission grid.  This corresponds to the "With Losses" kWh value provided by the IESO's MV-WEB.  It is the </t>
    </r>
    <r>
      <rPr>
        <u/>
        <sz val="10"/>
        <rFont val="Arial"/>
        <family val="2"/>
        <charset val="1"/>
      </rPr>
      <t>higher</t>
    </r>
    <r>
      <rPr>
        <sz val="10"/>
        <rFont val="Arial"/>
        <family val="2"/>
        <charset val="1"/>
      </rPr>
      <t xml:space="preserve"> of the two values provided by MV-WEB.</t>
    </r>
  </si>
  <si>
    <t>A(1)</t>
  </si>
  <si>
    <t>Notes</t>
  </si>
  <si>
    <r>
      <t xml:space="preserve">Total Loss Factor = </t>
    </r>
    <r>
      <rPr>
        <b/>
        <sz val="9"/>
        <rFont val="Arial"/>
        <family val="2"/>
        <charset val="1"/>
      </rPr>
      <t>G x H</t>
    </r>
  </si>
  <si>
    <t>I</t>
  </si>
  <si>
    <t>Total Losses</t>
  </si>
  <si>
    <t>Supply Facilities Loss Factor</t>
  </si>
  <si>
    <t>Losses Upstream of Distributor's System</t>
  </si>
  <si>
    <r>
      <t xml:space="preserve">Loss Factor in Distributor's system = </t>
    </r>
    <r>
      <rPr>
        <b/>
        <sz val="9"/>
        <rFont val="Arial"/>
        <family val="2"/>
        <charset val="1"/>
      </rPr>
      <t>C / F</t>
    </r>
  </si>
  <si>
    <t>G</t>
  </si>
  <si>
    <r>
      <t xml:space="preserve">Net "Retail" kWh delivered by distributor = </t>
    </r>
    <r>
      <rPr>
        <b/>
        <sz val="9"/>
        <rFont val="Arial"/>
        <family val="2"/>
        <charset val="1"/>
      </rPr>
      <t>D - E</t>
    </r>
  </si>
  <si>
    <t>F</t>
  </si>
  <si>
    <t>Portion of "Retail" kWh delivered by distributor to its Large Use Customer(s)</t>
  </si>
  <si>
    <t>E</t>
  </si>
  <si>
    <t>"Retail" kWh delivered by distributor</t>
  </si>
  <si>
    <r>
      <t xml:space="preserve">Net "Wholesale" kWh delivered to distributor  = </t>
    </r>
    <r>
      <rPr>
        <b/>
        <sz val="9"/>
        <rFont val="Arial"/>
        <family val="2"/>
        <charset val="1"/>
      </rPr>
      <t>A(2) - B</t>
    </r>
  </si>
  <si>
    <t>C</t>
  </si>
  <si>
    <t>Load Transfer</t>
  </si>
  <si>
    <t>Portion of "Wholesale" kWh delivered to distributor for its Large Use Customer(s)</t>
  </si>
  <si>
    <t>"Wholesale" kWh delivered to distributor (lower value)</t>
  </si>
  <si>
    <t>"Wholesale" kWh delivered to distributor (higher value)</t>
  </si>
  <si>
    <t>Losses Within Distributor's System</t>
  </si>
  <si>
    <t>6-Year Average</t>
  </si>
  <si>
    <t>Historical Years</t>
  </si>
  <si>
    <t>Loss Factors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</si>
</sst>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
    <numFmt numFmtId="165" formatCode="_-* #,##0.00_-;\-* #,##0.00_-;_-* \-??_-;_-@_-"/>
    <numFmt numFmtId="166" formatCode="_-* #,##0.0000_-;\-* #,##0.0000_-;_-* \-??_-;_-@_-"/>
    <numFmt numFmtId="167" formatCode="_-* #,##0_-;\-* #,##0_-;_-* \-??_-;_-@_-"/>
  </numFmts>
  <fonts count="14" x14ac:knownFonts="1">
    <font>
      <sz val="10"/>
      <name val="Arial"/>
      <family val="2"/>
    </font>
    <font>
      <sz val="10"/>
      <name val="Arial"/>
      <family val="2"/>
      <charset val="1"/>
    </font>
    <font>
      <b/>
      <sz val="10"/>
      <name val="Arial"/>
      <family val="2"/>
      <charset val="1"/>
    </font>
    <font>
      <u/>
      <sz val="10"/>
      <name val="Arial"/>
      <family val="2"/>
      <charset val="1"/>
    </font>
    <font>
      <b/>
      <i/>
      <sz val="10"/>
      <name val="Arial"/>
      <family val="2"/>
      <charset val="1"/>
    </font>
    <font>
      <sz val="9"/>
      <name val="Arial"/>
      <family val="2"/>
      <charset val="1"/>
    </font>
    <font>
      <sz val="10"/>
      <name val="Mangal"/>
      <family val="2"/>
      <charset val="1"/>
    </font>
    <font>
      <b/>
      <sz val="9"/>
      <name val="Arial"/>
      <family val="2"/>
      <charset val="1"/>
    </font>
    <font>
      <b/>
      <i/>
      <sz val="9"/>
      <name val="Arial"/>
      <family val="2"/>
      <charset val="1"/>
    </font>
    <font>
      <b/>
      <sz val="9"/>
      <name val="Arial"/>
      <family val="2"/>
    </font>
    <font>
      <b/>
      <u/>
      <sz val="10"/>
      <name val="Arial"/>
      <family val="2"/>
      <charset val="1"/>
    </font>
    <font>
      <b/>
      <sz val="14"/>
      <name val="Arial"/>
      <family val="2"/>
      <charset val="1"/>
    </font>
    <font>
      <sz val="8"/>
      <name val="Arial"/>
      <family val="2"/>
      <charset val="1"/>
    </font>
    <font>
      <b/>
      <i/>
      <sz val="8"/>
      <color theme="0" tint="-0.14999847407452621"/>
      <name val="Arial"/>
      <family val="2"/>
      <charset val="1"/>
    </font>
  </fonts>
  <fills count="2">
    <fill>
      <patternFill patternType="none"/>
    </fill>
    <fill>
      <patternFill patternType="gray125"/>
    </fill>
  </fills>
  <borders count="17">
    <border>
      <left/>
      <right/>
      <top/>
      <bottom/>
      <diagonal/>
    </border>
    <border>
      <left style="thin">
        <color indexed="8"/>
      </left>
      <right style="medium">
        <color indexed="64"/>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medium">
        <color indexed="64"/>
      </left>
      <right style="thin">
        <color indexed="8"/>
      </right>
      <top style="thin">
        <color indexed="8"/>
      </top>
      <bottom style="medium">
        <color indexed="64"/>
      </bottom>
      <diagonal/>
    </border>
    <border>
      <left style="thin">
        <color indexed="8"/>
      </left>
      <right style="medium">
        <color indexed="64"/>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medium">
        <color indexed="8"/>
      </top>
      <bottom style="thin">
        <color indexed="8"/>
      </bottom>
      <diagonal/>
    </border>
    <border>
      <left style="thin">
        <color indexed="8"/>
      </left>
      <right/>
      <top/>
      <bottom style="thin">
        <color indexed="8"/>
      </bottom>
      <diagonal/>
    </border>
    <border>
      <left style="medium">
        <color indexed="8"/>
      </left>
      <right style="thin">
        <color indexed="8"/>
      </right>
      <top style="medium">
        <color indexed="8"/>
      </top>
      <bottom style="thin">
        <color indexed="8"/>
      </bottom>
      <diagonal/>
    </border>
    <border>
      <left style="medium">
        <color indexed="64"/>
      </left>
      <right style="thin">
        <color indexed="8"/>
      </right>
      <top style="medium">
        <color indexed="8"/>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medium">
        <color indexed="8"/>
      </left>
      <right style="thin">
        <color indexed="8"/>
      </right>
      <top style="medium">
        <color indexed="64"/>
      </top>
      <bottom style="thin">
        <color indexed="8"/>
      </bottom>
      <diagonal/>
    </border>
    <border>
      <left style="medium">
        <color indexed="64"/>
      </left>
      <right style="thin">
        <color indexed="8"/>
      </right>
      <top style="medium">
        <color indexed="64"/>
      </top>
      <bottom style="thin">
        <color indexed="8"/>
      </bottom>
      <diagonal/>
    </border>
  </borders>
  <cellStyleXfs count="2">
    <xf numFmtId="0" fontId="0" fillId="0" borderId="0"/>
    <xf numFmtId="165" fontId="6" fillId="0" borderId="0" applyFill="0" applyBorder="0" applyAlignment="0" applyProtection="0"/>
  </cellStyleXfs>
  <cellXfs count="45">
    <xf numFmtId="0" fontId="0" fillId="0" borderId="0" xfId="0"/>
    <xf numFmtId="0" fontId="1" fillId="0" borderId="0" xfId="0" applyFont="1"/>
    <xf numFmtId="0" fontId="1" fillId="0" borderId="0" xfId="0" applyFont="1" applyBorder="1" applyAlignment="1">
      <alignment horizontal="left"/>
    </xf>
    <xf numFmtId="0" fontId="1" fillId="0" borderId="0" xfId="0" applyFont="1" applyBorder="1" applyAlignment="1">
      <alignment vertical="top" wrapText="1"/>
    </xf>
    <xf numFmtId="0" fontId="1" fillId="0" borderId="0" xfId="0" applyFont="1" applyBorder="1" applyAlignment="1">
      <alignment vertical="top" wrapText="1"/>
    </xf>
    <xf numFmtId="0" fontId="2" fillId="0" borderId="0" xfId="0" applyFont="1" applyAlignment="1">
      <alignment horizontal="center"/>
    </xf>
    <xf numFmtId="0" fontId="1" fillId="0" borderId="0" xfId="0" applyFont="1" applyAlignment="1">
      <alignment horizontal="center"/>
    </xf>
    <xf numFmtId="0" fontId="4" fillId="0" borderId="0" xfId="0" applyFont="1"/>
    <xf numFmtId="164" fontId="5" fillId="0" borderId="0" xfId="0" quotePrefix="1" applyNumberFormat="1" applyFont="1" applyBorder="1" applyAlignment="1">
      <alignment vertical="top"/>
    </xf>
    <xf numFmtId="166" fontId="5" fillId="0" borderId="1" xfId="1" applyNumberFormat="1" applyFont="1" applyFill="1" applyBorder="1" applyAlignment="1" applyProtection="1">
      <alignment vertical="center"/>
    </xf>
    <xf numFmtId="164" fontId="5" fillId="0" borderId="2" xfId="0" applyNumberFormat="1" applyFont="1" applyFill="1" applyBorder="1" applyAlignment="1">
      <alignment vertical="top"/>
    </xf>
    <xf numFmtId="0" fontId="5" fillId="0" borderId="2" xfId="0" applyFont="1" applyFill="1" applyBorder="1" applyAlignment="1">
      <alignment vertical="top" wrapText="1"/>
    </xf>
    <xf numFmtId="0" fontId="5" fillId="0" borderId="3" xfId="0" applyFont="1" applyFill="1" applyBorder="1" applyAlignment="1">
      <alignment vertical="top"/>
    </xf>
    <xf numFmtId="0" fontId="8" fillId="0" borderId="4" xfId="0" applyFont="1" applyFill="1" applyBorder="1" applyAlignment="1">
      <alignment vertical="top" wrapText="1"/>
    </xf>
    <xf numFmtId="0" fontId="8" fillId="0" borderId="5" xfId="0" applyFont="1" applyFill="1" applyBorder="1" applyAlignment="1">
      <alignment vertical="top" wrapText="1"/>
    </xf>
    <xf numFmtId="0" fontId="5" fillId="0" borderId="6" xfId="0" applyFont="1" applyFill="1" applyBorder="1" applyAlignment="1">
      <alignment vertical="top"/>
    </xf>
    <xf numFmtId="166" fontId="5" fillId="0" borderId="4" xfId="1" applyNumberFormat="1" applyFont="1" applyFill="1" applyBorder="1" applyAlignment="1" applyProtection="1">
      <alignment vertical="center"/>
    </xf>
    <xf numFmtId="164" fontId="5" fillId="0" borderId="7" xfId="0" applyNumberFormat="1" applyFont="1" applyFill="1" applyBorder="1" applyAlignment="1">
      <alignment vertical="top"/>
    </xf>
    <xf numFmtId="0" fontId="5" fillId="0" borderId="7" xfId="0" applyFont="1" applyFill="1" applyBorder="1" applyAlignment="1">
      <alignment vertical="top" wrapText="1"/>
    </xf>
    <xf numFmtId="0" fontId="7" fillId="0" borderId="6" xfId="0" applyFont="1" applyFill="1" applyBorder="1" applyAlignment="1">
      <alignment vertical="top"/>
    </xf>
    <xf numFmtId="166" fontId="5" fillId="0" borderId="7" xfId="1" applyNumberFormat="1" applyFont="1" applyFill="1" applyBorder="1" applyAlignment="1" applyProtection="1">
      <alignment vertical="center"/>
    </xf>
    <xf numFmtId="167" fontId="5" fillId="0" borderId="4" xfId="1" applyNumberFormat="1" applyFont="1" applyFill="1" applyBorder="1" applyAlignment="1" applyProtection="1">
      <alignment vertical="center"/>
    </xf>
    <xf numFmtId="167" fontId="5" fillId="0" borderId="7" xfId="1" applyNumberFormat="1" applyFont="1" applyFill="1" applyBorder="1" applyAlignment="1" applyProtection="1">
      <alignment vertical="center"/>
    </xf>
    <xf numFmtId="167" fontId="9" fillId="0" borderId="7" xfId="1" applyNumberFormat="1" applyFont="1" applyFill="1" applyBorder="1" applyAlignment="1" applyProtection="1">
      <alignment vertical="center"/>
    </xf>
    <xf numFmtId="0" fontId="9" fillId="0" borderId="7" xfId="0" applyFont="1" applyFill="1" applyBorder="1" applyAlignment="1">
      <alignment vertical="top" wrapText="1"/>
    </xf>
    <xf numFmtId="0" fontId="8" fillId="0" borderId="4" xfId="0" applyFont="1" applyFill="1" applyBorder="1" applyAlignment="1">
      <alignment horizontal="left"/>
    </xf>
    <xf numFmtId="0" fontId="8" fillId="0" borderId="5" xfId="0" applyFont="1" applyFill="1" applyBorder="1" applyAlignment="1">
      <alignment horizontal="left"/>
    </xf>
    <xf numFmtId="0" fontId="5" fillId="0" borderId="6" xfId="0" applyFont="1" applyFill="1" applyBorder="1"/>
    <xf numFmtId="0" fontId="7" fillId="0" borderId="8" xfId="0" applyFont="1" applyFill="1" applyBorder="1" applyAlignment="1">
      <alignment horizontal="center" vertical="center" wrapText="1"/>
    </xf>
    <xf numFmtId="1" fontId="7" fillId="0" borderId="9" xfId="0" applyNumberFormat="1" applyFont="1" applyFill="1" applyBorder="1" applyAlignment="1">
      <alignment horizontal="center" vertical="center"/>
    </xf>
    <xf numFmtId="1" fontId="7" fillId="0" borderId="7" xfId="0" applyNumberFormat="1" applyFont="1" applyFill="1" applyBorder="1" applyAlignment="1">
      <alignment horizontal="center" vertical="center"/>
    </xf>
    <xf numFmtId="0" fontId="5" fillId="0" borderId="10" xfId="0" applyFont="1" applyFill="1" applyBorder="1" applyAlignment="1">
      <alignment horizontal="center"/>
    </xf>
    <xf numFmtId="0" fontId="5" fillId="0" borderId="11" xfId="0" applyFont="1" applyFill="1" applyBorder="1" applyAlignment="1">
      <alignment horizontal="center"/>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xf>
    <xf numFmtId="0" fontId="7" fillId="0" borderId="14"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10" fillId="0" borderId="0" xfId="0" applyFont="1" applyBorder="1" applyAlignment="1">
      <alignment horizontal="center"/>
    </xf>
    <xf numFmtId="0" fontId="11" fillId="0" borderId="0" xfId="0" applyFont="1" applyBorder="1" applyAlignment="1">
      <alignment horizontal="center"/>
    </xf>
    <xf numFmtId="0" fontId="12" fillId="0" borderId="0" xfId="0" applyFont="1" applyFill="1" applyAlignment="1">
      <alignment horizontal="center" vertical="top"/>
    </xf>
    <xf numFmtId="0" fontId="2" fillId="0" borderId="0" xfId="0" applyFont="1" applyFill="1"/>
    <xf numFmtId="0" fontId="1" fillId="0" borderId="0" xfId="0" applyFont="1" applyFill="1"/>
    <xf numFmtId="0" fontId="12" fillId="0" borderId="0" xfId="0" applyFont="1" applyFill="1" applyBorder="1" applyAlignment="1">
      <alignment horizontal="center" vertical="top"/>
    </xf>
    <xf numFmtId="0" fontId="13" fillId="0" borderId="0" xfId="0" applyFont="1" applyBorder="1" applyAlignment="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calcChain" Target="calcChain.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PUC%202019%20CoS%20Data%20Vault%2020180831.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nuela/Documents/TANDEM%20ENERGY%20SERVICES%20INC/Documents/Hearst/RateMaker/Hearst_RMpils%202010ED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pplications%20Department\Department%20Applications\Application%20Review%20Process\Rec%20%231%20-%20Application%20Filing%20Requirements\Testing%20Protocols%20for%20Models%20and%20Appendices\2014%20IRM%20Rate%20Generator_V2.3_FOR%20TESTING.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anuela/AppData/Local/Microsoft/Windows/Temporary%20Internet%20Files/Content.Outlook/7VFETQWL/CHEC_Rate%20Design%20Master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ontarioenergyboard.ca/Applications%20Department/Department%20Applications/Rates/2013%20Electricity%20Rates/$Models/Final%202013%20IRM%20RG.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arket%20Operations/Department%20Applications/Reports/Rates/Electricity%20Rates%20-%20Billing%20Determinants%20Database/2012%20IRM%20DEVELOPMENT/2012%20IRM%20MODEL%20(2ND%20AND%203R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anuela/Documents/TESI/TESI%20UTILITIES/CHEC/CHEC%20Models/CHEC_Rate%20Design%20Model.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martine/Local%20Settings/Temporary%20Internet%20Files/Content.IE5/4JL8EBEO/Finance/Rates/RATE%20APPLICATION%20-%202009/ERA%20Model%20Info/2009%20Model/RateMak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
      <sheetName val="Exhibit 2 -&gt;"/>
      <sheetName val="0.1 LDC Info"/>
      <sheetName val="Table of Contents"/>
      <sheetName val="0.2 Customer Classes"/>
      <sheetName val="Exhibit 1 -&gt;"/>
      <sheetName val="1.1 Trial Balance Summary"/>
      <sheetName val="1.2 TB Historical Balances"/>
      <sheetName val="1.3 TB Projected Balances"/>
      <sheetName val="1.3 TB Projected Balances (Ben)"/>
      <sheetName val="2.1. Rate Base Trend "/>
      <sheetName val="2.2 RateBase VarAnalysis"/>
      <sheetName val="2.3 Summary of Capital Projects"/>
      <sheetName val="2.5 DSP Input Tables"/>
      <sheetName val="4.1 OM&amp;A_Detailed_Analysis"/>
      <sheetName val="FIXED ASSET CONTINUITY STMT -&gt;"/>
      <sheetName val="2.5 Service Life Comp"/>
      <sheetName val="2.6 Fixed Asset Cont Stmt"/>
      <sheetName val="2.7 Overhead"/>
      <sheetName val="Reconciliation Sheet"/>
      <sheetName val="2.6 Capex Vs RRR"/>
      <sheetName val="Balance of 1576"/>
      <sheetName val="2.9 Depreciation Expenses"/>
      <sheetName val="2.10 DeprExp Bridge NewGAAP"/>
      <sheetName val="2.11 DeprExp Test NewGAAP"/>
      <sheetName val="2.12 Proposed REG Invest."/>
      <sheetName val="Exhibit 3 -&gt;"/>
      <sheetName val="DEPRECIATION EXPENSES -&gt;"/>
      <sheetName val="OPERATING REVENUES -&gt;"/>
      <sheetName val="3.1 Other Oper Rev Detail"/>
      <sheetName val="3.1 Summary of Oper_Rev "/>
      <sheetName val="3.2 Other_Oper_Rev Sum"/>
      <sheetName val="PILs -&gt;"/>
      <sheetName val="3.3 PILs.TaxRate"/>
      <sheetName val="3.4 PILs.Sch 8 UCC"/>
      <sheetName val="3.5 PILs.Sch 10 CEC"/>
      <sheetName val="3.6 PILs Sch 7 LCF"/>
      <sheetName val="3.7 PILs.Reserves"/>
      <sheetName val="3.8 PILs.TxblIncome"/>
      <sheetName val="3.9 PILs.Final PILs"/>
      <sheetName val="LOAD FORECAST -&gt;"/>
      <sheetName val="3.10 Load Forecast Inputs"/>
      <sheetName val="3.11 LoadForecast"/>
      <sheetName val="Exhibit 4 -&gt;"/>
      <sheetName val="OM&amp;A -&gt;"/>
      <sheetName val="4.2 OM&amp;A_Summary_Analys"/>
      <sheetName val="4.3 OMA Programs"/>
      <sheetName val="4.4 OM&amp;A_Cost _Drivers"/>
      <sheetName val="4.5 Monthly Staff Lvl"/>
      <sheetName val="4.6 Yearly Staff Turnover"/>
      <sheetName val="4.7 Employee Costs"/>
      <sheetName val="4.7 Salaries Analysis"/>
      <sheetName val="4.8 Charitable Donations"/>
      <sheetName val="4.9 OM&amp;A_per_Cust_FTEE"/>
      <sheetName val="4.10 Regulatory_Costs"/>
      <sheetName val="4.11 Supplier Purchases"/>
      <sheetName val="4.13 Corp_Cost_Allocation"/>
      <sheetName val="Exhibit 5 -&gt;"/>
      <sheetName val="5.1 Capital Structure"/>
      <sheetName val="5.2 Debt Instruments"/>
      <sheetName val="Exhibit 6 -&gt;"/>
      <sheetName val="6.1 Revenue Requirement"/>
      <sheetName val="6.2 Chg in RevReq"/>
      <sheetName val="6.3 Rev Deficiency Sufficie (2)"/>
      <sheetName val="6.3 Rev Deficiency Sufficie Bak"/>
      <sheetName val="Rev DefSuf 2016"/>
      <sheetName val="ROE Calcs -&gt;"/>
      <sheetName val="6.4 ROE"/>
      <sheetName val="6.5 OEB Input Appendices"/>
      <sheetName val="6.3 Rev Deficiency Sufficie "/>
      <sheetName val="6.6 OEB ROE Summary"/>
      <sheetName val="6.8 Over_Under-earning Driv"/>
      <sheetName val="6.8 Scorecard"/>
      <sheetName val="Exhibit 8 -&gt;"/>
      <sheetName val="Rate Design"/>
      <sheetName val="A. Cost Allocation &amp; RevAllocn"/>
      <sheetName val="B. RateDesign"/>
      <sheetName val="D. Rev_Reconciliation"/>
      <sheetName val="C. Res Rate Design"/>
      <sheetName val="E. Revenues at Curr Rates"/>
      <sheetName val="F.Cost Allocation"/>
      <sheetName val="Intergrity Check"/>
      <sheetName val="Integrity Check"/>
      <sheetName val="Intervener Tool"/>
      <sheetName val="TablesEx1"/>
      <sheetName val="TablesEx2"/>
      <sheetName val="TablesEx3"/>
      <sheetName val="TableEx4"/>
      <sheetName val="TableEx5"/>
      <sheetName val="TableEx6"/>
      <sheetName val="TableEx7"/>
      <sheetName val="TableEx8"/>
      <sheetName val="TableEx9"/>
      <sheetName val="8.2 IFRS Transition Costs"/>
    </sheetNames>
    <sheetDataSet>
      <sheetData sheetId="0"/>
      <sheetData sheetId="1"/>
      <sheetData sheetId="2">
        <row r="23">
          <cell r="E23">
            <v>2018</v>
          </cell>
        </row>
        <row r="25">
          <cell r="E25">
            <v>2019</v>
          </cell>
        </row>
        <row r="27">
          <cell r="E27">
            <v>2012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P0.Admin"/>
      <sheetName val="P1.UCC"/>
      <sheetName val="P2.CEC"/>
      <sheetName val="P3.Interest"/>
      <sheetName val="P4.LCF"/>
      <sheetName val="P5.Reserves"/>
      <sheetName val="P6.TxblIncome"/>
      <sheetName val="P7.CapitalTax"/>
      <sheetName val="P8.TotalPILs"/>
      <sheetName val="Y1.TaxRates"/>
      <sheetName val="Y2.CCA"/>
      <sheetName val="Z1.ModelVariables"/>
      <sheetName val="Z0.Disclaimer"/>
    </sheetNames>
    <sheetDataSet>
      <sheetData sheetId="0"/>
      <sheetData sheetId="1">
        <row r="13">
          <cell r="C13">
            <v>2010</v>
          </cell>
        </row>
      </sheetData>
      <sheetData sheetId="2">
        <row r="35">
          <cell r="N35">
            <v>131419.23125993941</v>
          </cell>
        </row>
      </sheetData>
      <sheetData sheetId="3">
        <row r="22">
          <cell r="F22">
            <v>860.65000000000009</v>
          </cell>
        </row>
      </sheetData>
      <sheetData sheetId="4"/>
      <sheetData sheetId="5">
        <row r="12">
          <cell r="F12">
            <v>41525</v>
          </cell>
        </row>
      </sheetData>
      <sheetData sheetId="6">
        <row r="19">
          <cell r="E19">
            <v>0</v>
          </cell>
        </row>
      </sheetData>
      <sheetData sheetId="7">
        <row r="88">
          <cell r="G88">
            <v>58113.1187400606</v>
          </cell>
        </row>
      </sheetData>
      <sheetData sheetId="8">
        <row r="15">
          <cell r="C15">
            <v>0</v>
          </cell>
        </row>
      </sheetData>
      <sheetData sheetId="9"/>
      <sheetData sheetId="10">
        <row r="12">
          <cell r="B12">
            <v>1.0000000000000001E-5</v>
          </cell>
        </row>
      </sheetData>
      <sheetData sheetId="11">
        <row r="10">
          <cell r="B10">
            <v>1</v>
          </cell>
        </row>
      </sheetData>
      <sheetData sheetId="12">
        <row r="10">
          <cell r="C10" t="str">
            <v xml:space="preserve">_x000D_
</v>
          </cell>
        </row>
        <row r="12">
          <cell r="C12" t="str">
            <v>2006 EDR Approved</v>
          </cell>
        </row>
        <row r="13">
          <cell r="C13" t="str">
            <v>v1.02</v>
          </cell>
        </row>
      </sheetData>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 val="2016 List"/>
    </sheetNames>
    <sheetDataSet>
      <sheetData sheetId="0"/>
      <sheetData sheetId="1"/>
      <sheetData sheetId="2">
        <row r="19">
          <cell r="B19" t="str">
            <v>UNMETERED SCATTERED LOAD</v>
          </cell>
        </row>
        <row r="20">
          <cell r="B20" t="str">
            <v>RESIDENTIAL URBAN</v>
          </cell>
        </row>
        <row r="21">
          <cell r="B21" t="str">
            <v>microFIT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
      <sheetName val="LDC Info"/>
      <sheetName val="CurrentTariff"/>
      <sheetName val="Revenues at Curr Rates"/>
      <sheetName val="RATEBASE &amp; REV REQ -&gt;"/>
      <sheetName val="Rate Base"/>
      <sheetName val="Revenue Requirement"/>
      <sheetName val="COST ALLOC. &amp; RATE DESIGN -&gt;"/>
      <sheetName val="Cost Allocation &amp; RevAllocation"/>
      <sheetName val="RateDesign"/>
      <sheetName val="Loss Factor"/>
      <sheetName val="Rev_Reconciliation"/>
      <sheetName val="RATE RIDERS -&gt;"/>
      <sheetName val="SMRR"/>
      <sheetName val="DVA"/>
      <sheetName val="Summary of Tariffs"/>
      <sheetName val="RRWF -&gt;"/>
      <sheetName val="RRWF_Data_Input_Sheet"/>
      <sheetName val="RRWF_Rate_Base"/>
      <sheetName val="RRWF_Utility Income"/>
      <sheetName val="RRWF_Taxes_PILs"/>
      <sheetName val="RRWF_Cost_of_Capital"/>
      <sheetName val="RRWF_Rev_Def_Suff"/>
      <sheetName val=" RRWF_Rev_Reqt"/>
      <sheetName val="Update to COS Application"/>
      <sheetName val="CHEC_Rate Design Model"/>
    </sheetNames>
    <sheetDataSet>
      <sheetData sheetId="0"/>
      <sheetData sheetId="1">
        <row r="24">
          <cell r="E24">
            <v>2015</v>
          </cell>
        </row>
      </sheetData>
      <sheetData sheetId="2"/>
      <sheetData sheetId="3"/>
      <sheetData sheetId="4"/>
      <sheetData sheetId="5"/>
      <sheetData sheetId="6">
        <row r="26">
          <cell r="C26" t="e">
            <v>#VALUE!</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A1.Admin"/>
      <sheetName val="A2.HistoricalBalances"/>
      <sheetName val="A3.CustomerClasses"/>
      <sheetName val="B1.GrossCapital"/>
      <sheetName val="B2.CapitalAmortization"/>
      <sheetName val="B3.NetCapital"/>
      <sheetName val="B4.OMA"/>
      <sheetName val="B5.DeferralBalances"/>
      <sheetName val="C1.LoadForecast"/>
      <sheetName val="C2.PassthruRates"/>
      <sheetName val="C3.DistRates"/>
      <sheetName val="C4.DistRevenue"/>
      <sheetName val="C5.ApprovedRecovery"/>
      <sheetName val="C6.ProposedRecoveries"/>
      <sheetName val="C7.RateRiders"/>
      <sheetName val="C8.ServiceRevenues"/>
      <sheetName val="C9.RevenueOffsets"/>
      <sheetName val="D1.RateBase"/>
      <sheetName val="D2.Debt"/>
      <sheetName val="D3.CapitalStructure"/>
      <sheetName val="E1.BridgeYrPL"/>
      <sheetName val="E2.TestYrPL"/>
      <sheetName val="E3.CapitalInfo"/>
      <sheetName val="E4.PILsResults"/>
      <sheetName val="F1.RevRequirement"/>
      <sheetName val="F2.DirectRevenues"/>
      <sheetName val="F3.CostAllocation"/>
      <sheetName val="F4.RevenueAllocation"/>
      <sheetName val="F5.RateDesign"/>
      <sheetName val="F6.RatesCheck"/>
      <sheetName val="F7.FinalRates"/>
      <sheetName val="F8.BillImpacts"/>
      <sheetName val="G1.BridgeYrProForma"/>
      <sheetName val="G2.TestYrProForma"/>
      <sheetName val="G3.TestYrNewRates"/>
      <sheetName val="G4.VarBS"/>
      <sheetName val="G5.VarPL"/>
      <sheetName val="G6.VarRateBase"/>
      <sheetName val="G7.VarSuffDef"/>
      <sheetName val="X11.RatesSched"/>
      <sheetName val="X12.PLtrend"/>
      <sheetName val="X13.PLvariances"/>
      <sheetName val="X14.BStrend"/>
      <sheetName val="X15.BSvariances"/>
      <sheetName val="X21.CapitalCont"/>
      <sheetName val="X22.RBtrend"/>
      <sheetName val="X23.RBvariances"/>
      <sheetName val="X71.RevSuffDef"/>
      <sheetName val="X72.RevenueReq"/>
      <sheetName val="Y1.PrescribedRates"/>
      <sheetName val="Y2.ChartOfAccts"/>
      <sheetName val="Y3.AmortAccts"/>
      <sheetName val="Y4.PassthruAccts"/>
      <sheetName val="Y5.DistRateAccts"/>
      <sheetName val="Y6.ServiceRevAccts"/>
      <sheetName val="Y7.RPPrates"/>
      <sheetName val="Y8.VarianceThresholds"/>
      <sheetName val="Z1.ModelVariables"/>
      <sheetName val="Z2.ModelTables"/>
      <sheetName val="Z0.Disclaim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ow r="13">
          <cell r="C13" t="str">
            <v>v1.02</v>
          </cell>
        </row>
      </sheetData>
      <sheetData sheetId="59"/>
      <sheetData sheetId="6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2F75F-2937-4736-B3D8-71F250EBC12A}">
  <sheetPr codeName="Sheet245"/>
  <dimension ref="A1:I74"/>
  <sheetViews>
    <sheetView showGridLines="0" tabSelected="1" zoomScaleNormal="100" workbookViewId="0">
      <selection activeCell="A9" sqref="A9:I9"/>
    </sheetView>
  </sheetViews>
  <sheetFormatPr defaultColWidth="8.7109375" defaultRowHeight="12.75" x14ac:dyDescent="0.2"/>
  <cols>
    <col min="1" max="1" width="7.140625" style="1" customWidth="1"/>
    <col min="2" max="2" width="52" style="1" customWidth="1"/>
    <col min="3" max="9" width="13.5703125" style="1" customWidth="1"/>
    <col min="10" max="16384" width="8.7109375" style="1"/>
  </cols>
  <sheetData>
    <row r="1" spans="1:9" x14ac:dyDescent="0.2">
      <c r="A1" s="44"/>
      <c r="G1" s="41"/>
      <c r="H1" s="41"/>
      <c r="I1" s="40"/>
    </row>
    <row r="2" spans="1:9" x14ac:dyDescent="0.2">
      <c r="G2" s="41"/>
      <c r="H2" s="41"/>
      <c r="I2" s="43"/>
    </row>
    <row r="3" spans="1:9" x14ac:dyDescent="0.2">
      <c r="G3" s="41"/>
      <c r="H3" s="41"/>
      <c r="I3" s="43"/>
    </row>
    <row r="4" spans="1:9" x14ac:dyDescent="0.2">
      <c r="G4" s="41"/>
      <c r="H4" s="41"/>
      <c r="I4" s="43"/>
    </row>
    <row r="5" spans="1:9" x14ac:dyDescent="0.2">
      <c r="G5" s="41"/>
      <c r="H5" s="41"/>
      <c r="I5" s="40"/>
    </row>
    <row r="6" spans="1:9" x14ac:dyDescent="0.2">
      <c r="G6" s="41"/>
      <c r="H6" s="41"/>
      <c r="I6" s="42"/>
    </row>
    <row r="7" spans="1:9" x14ac:dyDescent="0.2">
      <c r="G7" s="41"/>
      <c r="H7" s="41"/>
      <c r="I7" s="40"/>
    </row>
    <row r="9" spans="1:9" ht="18" x14ac:dyDescent="0.25">
      <c r="A9" s="39"/>
      <c r="B9" s="39"/>
      <c r="C9" s="39"/>
      <c r="D9" s="39"/>
      <c r="E9" s="39"/>
      <c r="F9" s="39"/>
      <c r="G9" s="39"/>
      <c r="H9" s="39"/>
      <c r="I9" s="39"/>
    </row>
    <row r="10" spans="1:9" ht="18" x14ac:dyDescent="0.25">
      <c r="A10" s="39" t="s">
        <v>41</v>
      </c>
      <c r="B10" s="39"/>
      <c r="C10" s="39"/>
      <c r="D10" s="39"/>
      <c r="E10" s="39"/>
      <c r="F10" s="39"/>
      <c r="G10" s="39"/>
      <c r="H10" s="39"/>
      <c r="I10" s="39"/>
    </row>
    <row r="12" spans="1:9" x14ac:dyDescent="0.2">
      <c r="A12" s="38"/>
      <c r="B12" s="38"/>
      <c r="C12" s="38"/>
      <c r="D12" s="38"/>
      <c r="E12" s="38"/>
      <c r="F12" s="38"/>
      <c r="G12" s="38"/>
      <c r="H12" s="38"/>
      <c r="I12" s="38"/>
    </row>
    <row r="13" spans="1:9" ht="13.5" thickBot="1" x14ac:dyDescent="0.25"/>
    <row r="14" spans="1:9" ht="12.75" customHeight="1" thickBot="1" x14ac:dyDescent="0.25">
      <c r="A14" s="37"/>
      <c r="B14" s="36"/>
      <c r="C14" s="35" t="s">
        <v>40</v>
      </c>
      <c r="D14" s="35"/>
      <c r="E14" s="35"/>
      <c r="F14" s="35"/>
      <c r="G14" s="35"/>
      <c r="H14" s="34"/>
      <c r="I14" s="33" t="s">
        <v>39</v>
      </c>
    </row>
    <row r="15" spans="1:9" x14ac:dyDescent="0.2">
      <c r="A15" s="32"/>
      <c r="B15" s="31"/>
      <c r="C15" s="30">
        <v>2012</v>
      </c>
      <c r="D15" s="30">
        <v>2013</v>
      </c>
      <c r="E15" s="30">
        <v>2014</v>
      </c>
      <c r="F15" s="30">
        <v>2015</v>
      </c>
      <c r="G15" s="30">
        <v>2016</v>
      </c>
      <c r="H15" s="29">
        <v>2017</v>
      </c>
      <c r="I15" s="28"/>
    </row>
    <row r="16" spans="1:9" x14ac:dyDescent="0.2">
      <c r="A16" s="27"/>
      <c r="B16" s="26" t="s">
        <v>38</v>
      </c>
      <c r="C16" s="26"/>
      <c r="D16" s="26"/>
      <c r="E16" s="26"/>
      <c r="F16" s="26"/>
      <c r="G16" s="26"/>
      <c r="H16" s="26"/>
      <c r="I16" s="25"/>
    </row>
    <row r="17" spans="1:9" x14ac:dyDescent="0.2">
      <c r="A17" s="19" t="s">
        <v>18</v>
      </c>
      <c r="B17" s="18" t="s">
        <v>37</v>
      </c>
      <c r="C17" s="22"/>
      <c r="D17" s="22"/>
      <c r="E17" s="22"/>
      <c r="F17" s="22"/>
      <c r="G17" s="22"/>
      <c r="H17" s="22"/>
      <c r="I17" s="21">
        <f>IF(SUM(D17:H17)=0,0,AVERAGE(D17:G17))</f>
        <v>0</v>
      </c>
    </row>
    <row r="18" spans="1:9" x14ac:dyDescent="0.2">
      <c r="A18" s="19" t="s">
        <v>15</v>
      </c>
      <c r="B18" s="18" t="s">
        <v>36</v>
      </c>
      <c r="C18" s="22">
        <v>28011153</v>
      </c>
      <c r="D18" s="22">
        <v>29749924</v>
      </c>
      <c r="E18" s="22">
        <v>29940176</v>
      </c>
      <c r="F18" s="22">
        <v>27625506</v>
      </c>
      <c r="G18" s="22">
        <v>26137724</v>
      </c>
      <c r="H18" s="22">
        <v>26216509</v>
      </c>
      <c r="I18" s="21">
        <f>AVERAGE(C18:H18)</f>
        <v>27946832</v>
      </c>
    </row>
    <row r="19" spans="1:9" ht="24" x14ac:dyDescent="0.2">
      <c r="A19" s="19" t="s">
        <v>10</v>
      </c>
      <c r="B19" s="18" t="s">
        <v>35</v>
      </c>
      <c r="C19" s="22">
        <v>0</v>
      </c>
      <c r="D19" s="22">
        <v>0</v>
      </c>
      <c r="E19" s="22">
        <v>0</v>
      </c>
      <c r="F19" s="22">
        <v>0</v>
      </c>
      <c r="G19" s="22">
        <v>0</v>
      </c>
      <c r="H19" s="22">
        <v>0</v>
      </c>
      <c r="I19" s="21">
        <f>IF(SUM(D19:H19)=0,0,AVERAGE(D19:G19))</f>
        <v>0</v>
      </c>
    </row>
    <row r="20" spans="1:9" x14ac:dyDescent="0.2">
      <c r="A20" s="19"/>
      <c r="B20" s="24" t="s">
        <v>34</v>
      </c>
      <c r="C20" s="22"/>
      <c r="D20" s="22"/>
      <c r="E20" s="22"/>
      <c r="F20" s="23">
        <v>-1115461</v>
      </c>
      <c r="G20" s="23">
        <v>-1562885</v>
      </c>
      <c r="H20" s="23">
        <v>-1021183</v>
      </c>
      <c r="I20" s="21">
        <f>AVERAGE(F20:H20)</f>
        <v>-1233176.3333333333</v>
      </c>
    </row>
    <row r="21" spans="1:9" x14ac:dyDescent="0.2">
      <c r="A21" s="19" t="s">
        <v>33</v>
      </c>
      <c r="B21" s="18" t="s">
        <v>32</v>
      </c>
      <c r="C21" s="22">
        <f>SUM(C18:C20)</f>
        <v>28011153</v>
      </c>
      <c r="D21" s="22">
        <f>SUM(D18:D20)</f>
        <v>29749924</v>
      </c>
      <c r="E21" s="22">
        <f>SUM(E18:E20)</f>
        <v>29940176</v>
      </c>
      <c r="F21" s="22">
        <f>SUM(F18:F20)</f>
        <v>26510045</v>
      </c>
      <c r="G21" s="22">
        <f>SUM(G18:G20)</f>
        <v>24574839</v>
      </c>
      <c r="H21" s="22">
        <f>SUM(H18:H20)</f>
        <v>25195326</v>
      </c>
      <c r="I21" s="21">
        <f>AVERAGE(C21:H21)</f>
        <v>27330243.833333332</v>
      </c>
    </row>
    <row r="22" spans="1:9" ht="14.25" customHeight="1" x14ac:dyDescent="0.2">
      <c r="A22" s="19" t="s">
        <v>8</v>
      </c>
      <c r="B22" s="18" t="s">
        <v>31</v>
      </c>
      <c r="C22" s="22">
        <v>26031597</v>
      </c>
      <c r="D22" s="22">
        <v>27174709</v>
      </c>
      <c r="E22" s="22">
        <v>27940070</v>
      </c>
      <c r="F22" s="22">
        <v>24687903</v>
      </c>
      <c r="G22" s="22">
        <v>23488152</v>
      </c>
      <c r="H22" s="22">
        <v>23552025</v>
      </c>
      <c r="I22" s="21">
        <f>AVERAGE(C22:H22)</f>
        <v>25479076</v>
      </c>
    </row>
    <row r="23" spans="1:9" ht="24" x14ac:dyDescent="0.2">
      <c r="A23" s="19" t="s">
        <v>30</v>
      </c>
      <c r="B23" s="18" t="s">
        <v>29</v>
      </c>
      <c r="C23" s="22"/>
      <c r="D23" s="22">
        <v>0</v>
      </c>
      <c r="E23" s="22"/>
      <c r="F23" s="22">
        <v>0</v>
      </c>
      <c r="G23" s="22">
        <v>0</v>
      </c>
      <c r="H23" s="22">
        <v>0</v>
      </c>
      <c r="I23" s="21">
        <f>IF(SUM(D23:H23)=0,0,AVERAGE(D23:G23))</f>
        <v>0</v>
      </c>
    </row>
    <row r="24" spans="1:9" x14ac:dyDescent="0.2">
      <c r="A24" s="19" t="s">
        <v>28</v>
      </c>
      <c r="B24" s="18" t="s">
        <v>27</v>
      </c>
      <c r="C24" s="22">
        <f>C22-C23</f>
        <v>26031597</v>
      </c>
      <c r="D24" s="22">
        <f>D22-D23</f>
        <v>27174709</v>
      </c>
      <c r="E24" s="22">
        <f>E22-E23</f>
        <v>27940070</v>
      </c>
      <c r="F24" s="22">
        <f>F22-F23</f>
        <v>24687903</v>
      </c>
      <c r="G24" s="22">
        <f>G22-G23</f>
        <v>23488152</v>
      </c>
      <c r="H24" s="22">
        <f>H22-H23</f>
        <v>23552025</v>
      </c>
      <c r="I24" s="21">
        <f>AVERAGE(C24:H24)</f>
        <v>25479076</v>
      </c>
    </row>
    <row r="25" spans="1:9" x14ac:dyDescent="0.2">
      <c r="A25" s="19" t="s">
        <v>26</v>
      </c>
      <c r="B25" s="18" t="s">
        <v>25</v>
      </c>
      <c r="C25" s="20">
        <f>IF(C24=0,"",C21/C24)</f>
        <v>1.0760443548661267</v>
      </c>
      <c r="D25" s="20">
        <f>IF(D24=0,"",D21/D24)</f>
        <v>1.094765136215442</v>
      </c>
      <c r="E25" s="20">
        <f>IF(E24=0,"",E21/E24)</f>
        <v>1.071585575841435</v>
      </c>
      <c r="F25" s="20">
        <f>IF(F24=0,"",F21/F24)</f>
        <v>1.0738070787138139</v>
      </c>
      <c r="G25" s="20">
        <f>IF(G24=0,"",G21/G24)</f>
        <v>1.0462653255990511</v>
      </c>
      <c r="H25" s="20">
        <f>IF(H24=0,"",H21/H24)</f>
        <v>1.0697732360593197</v>
      </c>
      <c r="I25" s="16">
        <f>AVERAGE(C25:H25)</f>
        <v>1.0720401178825314</v>
      </c>
    </row>
    <row r="26" spans="1:9" ht="13.5" customHeight="1" x14ac:dyDescent="0.2">
      <c r="A26" s="15"/>
      <c r="B26" s="14" t="s">
        <v>24</v>
      </c>
      <c r="C26" s="14"/>
      <c r="D26" s="14"/>
      <c r="E26" s="14"/>
      <c r="F26" s="14"/>
      <c r="G26" s="14"/>
      <c r="H26" s="14"/>
      <c r="I26" s="13"/>
    </row>
    <row r="27" spans="1:9" x14ac:dyDescent="0.2">
      <c r="A27" s="19" t="s">
        <v>4</v>
      </c>
      <c r="B27" s="18" t="s">
        <v>23</v>
      </c>
      <c r="C27" s="17">
        <v>1.0034000000000001</v>
      </c>
      <c r="D27" s="17">
        <v>1.0034000000000001</v>
      </c>
      <c r="E27" s="17">
        <v>1.0034000000000001</v>
      </c>
      <c r="F27" s="17">
        <v>1.0034000000000001</v>
      </c>
      <c r="G27" s="17">
        <v>1.0034000000000001</v>
      </c>
      <c r="H27" s="17">
        <v>1.0034000000000001</v>
      </c>
      <c r="I27" s="16">
        <f>AVERAGE(C27:H27)</f>
        <v>1.0034000000000001</v>
      </c>
    </row>
    <row r="28" spans="1:9" ht="12.75" customHeight="1" x14ac:dyDescent="0.2">
      <c r="A28" s="15"/>
      <c r="B28" s="14" t="s">
        <v>22</v>
      </c>
      <c r="C28" s="14"/>
      <c r="D28" s="14"/>
      <c r="E28" s="14"/>
      <c r="F28" s="14"/>
      <c r="G28" s="14"/>
      <c r="H28" s="14"/>
      <c r="I28" s="13"/>
    </row>
    <row r="29" spans="1:9" ht="13.5" thickBot="1" x14ac:dyDescent="0.25">
      <c r="A29" s="12" t="s">
        <v>21</v>
      </c>
      <c r="B29" s="11" t="s">
        <v>20</v>
      </c>
      <c r="C29" s="10">
        <f>IF(C25="","",C25*C27)</f>
        <v>1.0797029056726717</v>
      </c>
      <c r="D29" s="10">
        <f>IF(D25="","",D25*D27)</f>
        <v>1.0984873376785746</v>
      </c>
      <c r="E29" s="10">
        <f>IF(E25="","",E25*E27)</f>
        <v>1.075228966799296</v>
      </c>
      <c r="F29" s="10">
        <f>IF(F25="","",F25*F27)</f>
        <v>1.077458022781441</v>
      </c>
      <c r="G29" s="10">
        <f>IF(G25="","",G25*G27)</f>
        <v>1.0498226277060878</v>
      </c>
      <c r="H29" s="10">
        <f>IF(H25="","",H25*H27)</f>
        <v>1.0734104650619214</v>
      </c>
      <c r="I29" s="9">
        <f>AVERAGE(C29:H29)</f>
        <v>1.0756850542833321</v>
      </c>
    </row>
    <row r="30" spans="1:9" x14ac:dyDescent="0.2">
      <c r="I30" s="8"/>
    </row>
    <row r="31" spans="1:9" x14ac:dyDescent="0.2">
      <c r="A31" s="7" t="s">
        <v>19</v>
      </c>
    </row>
    <row r="32" spans="1:9" ht="7.5" customHeight="1" x14ac:dyDescent="0.2"/>
    <row r="34" spans="1:9" ht="12.75" customHeight="1" x14ac:dyDescent="0.2">
      <c r="A34" s="5" t="s">
        <v>18</v>
      </c>
      <c r="B34" s="4" t="s">
        <v>17</v>
      </c>
      <c r="C34" s="4"/>
      <c r="D34" s="4"/>
      <c r="E34" s="4"/>
      <c r="F34" s="4"/>
      <c r="G34" s="4"/>
      <c r="H34" s="4"/>
      <c r="I34" s="4"/>
    </row>
    <row r="35" spans="1:9" x14ac:dyDescent="0.2">
      <c r="A35" s="6"/>
      <c r="B35" s="4"/>
      <c r="C35" s="4"/>
      <c r="D35" s="4"/>
      <c r="E35" s="4"/>
      <c r="F35" s="4"/>
      <c r="G35" s="4"/>
      <c r="H35" s="4"/>
      <c r="I35" s="4"/>
    </row>
    <row r="36" spans="1:9" x14ac:dyDescent="0.2">
      <c r="A36" s="6"/>
      <c r="B36" s="4"/>
      <c r="C36" s="4"/>
      <c r="D36" s="4"/>
      <c r="E36" s="4"/>
      <c r="F36" s="4"/>
      <c r="G36" s="4"/>
      <c r="H36" s="4"/>
      <c r="I36" s="4"/>
    </row>
    <row r="37" spans="1:9" ht="7.5" customHeight="1" x14ac:dyDescent="0.2">
      <c r="A37" s="6"/>
    </row>
    <row r="38" spans="1:9" ht="12.75" customHeight="1" x14ac:dyDescent="0.2">
      <c r="A38" s="6"/>
      <c r="B38" s="4" t="s">
        <v>16</v>
      </c>
      <c r="C38" s="4"/>
      <c r="D38" s="4"/>
      <c r="E38" s="4"/>
      <c r="F38" s="4"/>
      <c r="G38" s="4"/>
      <c r="H38" s="4"/>
      <c r="I38" s="4"/>
    </row>
    <row r="39" spans="1:9" x14ac:dyDescent="0.2">
      <c r="A39" s="6"/>
      <c r="B39" s="4"/>
      <c r="C39" s="4"/>
      <c r="D39" s="4"/>
      <c r="E39" s="4"/>
      <c r="F39" s="4"/>
      <c r="G39" s="4"/>
      <c r="H39" s="4"/>
      <c r="I39" s="4"/>
    </row>
    <row r="40" spans="1:9" x14ac:dyDescent="0.2">
      <c r="A40" s="6"/>
      <c r="B40" s="4"/>
      <c r="C40" s="4"/>
      <c r="D40" s="4"/>
      <c r="E40" s="4"/>
      <c r="F40" s="4"/>
      <c r="G40" s="4"/>
      <c r="H40" s="4"/>
      <c r="I40" s="4"/>
    </row>
    <row r="41" spans="1:9" x14ac:dyDescent="0.2">
      <c r="A41" s="6"/>
      <c r="B41" s="4"/>
      <c r="C41" s="4"/>
      <c r="D41" s="4"/>
      <c r="E41" s="4"/>
      <c r="F41" s="4"/>
      <c r="G41" s="4"/>
      <c r="H41" s="4"/>
      <c r="I41" s="4"/>
    </row>
    <row r="42" spans="1:9" ht="7.5" customHeight="1" x14ac:dyDescent="0.2">
      <c r="A42" s="6"/>
    </row>
    <row r="43" spans="1:9" x14ac:dyDescent="0.2">
      <c r="A43" s="6"/>
      <c r="B43" s="1" t="s">
        <v>12</v>
      </c>
    </row>
    <row r="44" spans="1:9" ht="7.5" customHeight="1" x14ac:dyDescent="0.2">
      <c r="A44" s="6"/>
    </row>
    <row r="45" spans="1:9" ht="12.75" customHeight="1" x14ac:dyDescent="0.2">
      <c r="A45" s="5" t="s">
        <v>15</v>
      </c>
      <c r="B45" s="4" t="s">
        <v>14</v>
      </c>
      <c r="C45" s="4"/>
      <c r="D45" s="4"/>
      <c r="E45" s="4"/>
      <c r="F45" s="4"/>
      <c r="G45" s="4"/>
      <c r="H45" s="4"/>
      <c r="I45" s="4"/>
    </row>
    <row r="46" spans="1:9" x14ac:dyDescent="0.2">
      <c r="A46" s="6"/>
      <c r="B46" s="4"/>
      <c r="C46" s="4"/>
      <c r="D46" s="4"/>
      <c r="E46" s="4"/>
      <c r="F46" s="4"/>
      <c r="G46" s="4"/>
      <c r="H46" s="4"/>
      <c r="I46" s="4"/>
    </row>
    <row r="47" spans="1:9" x14ac:dyDescent="0.2">
      <c r="A47" s="6"/>
      <c r="B47" s="4"/>
      <c r="C47" s="4"/>
      <c r="D47" s="4"/>
      <c r="E47" s="4"/>
      <c r="F47" s="4"/>
      <c r="G47" s="4"/>
      <c r="H47" s="4"/>
      <c r="I47" s="4"/>
    </row>
    <row r="48" spans="1:9" ht="7.5" customHeight="1" x14ac:dyDescent="0.2">
      <c r="A48" s="6"/>
    </row>
    <row r="49" spans="1:9" ht="12.75" customHeight="1" x14ac:dyDescent="0.2">
      <c r="A49" s="6"/>
      <c r="B49" s="4" t="s">
        <v>13</v>
      </c>
      <c r="C49" s="4"/>
      <c r="D49" s="4"/>
      <c r="E49" s="4"/>
      <c r="F49" s="4"/>
      <c r="G49" s="4"/>
      <c r="H49" s="4"/>
      <c r="I49" s="4"/>
    </row>
    <row r="50" spans="1:9" x14ac:dyDescent="0.2">
      <c r="A50" s="6"/>
      <c r="B50" s="4"/>
      <c r="C50" s="4"/>
      <c r="D50" s="4"/>
      <c r="E50" s="4"/>
      <c r="F50" s="4"/>
      <c r="G50" s="4"/>
      <c r="H50" s="4"/>
      <c r="I50" s="4"/>
    </row>
    <row r="51" spans="1:9" x14ac:dyDescent="0.2">
      <c r="A51" s="6"/>
      <c r="B51" s="4"/>
      <c r="C51" s="4"/>
      <c r="D51" s="4"/>
      <c r="E51" s="4"/>
      <c r="F51" s="4"/>
      <c r="G51" s="4"/>
      <c r="H51" s="4"/>
      <c r="I51" s="4"/>
    </row>
    <row r="52" spans="1:9" x14ac:dyDescent="0.2">
      <c r="A52" s="6"/>
      <c r="B52" s="4"/>
      <c r="C52" s="4"/>
      <c r="D52" s="4"/>
      <c r="E52" s="4"/>
      <c r="F52" s="4"/>
      <c r="G52" s="4"/>
      <c r="H52" s="4"/>
      <c r="I52" s="4"/>
    </row>
    <row r="53" spans="1:9" ht="7.5" customHeight="1" x14ac:dyDescent="0.2">
      <c r="A53" s="6"/>
    </row>
    <row r="54" spans="1:9" x14ac:dyDescent="0.2">
      <c r="A54" s="6"/>
      <c r="B54" s="2" t="s">
        <v>12</v>
      </c>
      <c r="C54" s="2"/>
      <c r="D54" s="2"/>
      <c r="E54" s="2"/>
      <c r="F54" s="2"/>
      <c r="G54" s="2"/>
      <c r="H54" s="2"/>
      <c r="I54" s="2"/>
    </row>
    <row r="55" spans="1:9" ht="7.5" customHeight="1" x14ac:dyDescent="0.2">
      <c r="A55" s="6"/>
    </row>
    <row r="56" spans="1:9" ht="12.75" customHeight="1" x14ac:dyDescent="0.2">
      <c r="A56" s="6"/>
      <c r="B56" s="4" t="s">
        <v>11</v>
      </c>
      <c r="C56" s="4"/>
      <c r="D56" s="4"/>
      <c r="E56" s="4"/>
      <c r="F56" s="4"/>
      <c r="G56" s="4"/>
      <c r="H56" s="4"/>
      <c r="I56" s="4"/>
    </row>
    <row r="57" spans="1:9" x14ac:dyDescent="0.2">
      <c r="A57" s="6"/>
      <c r="B57" s="4"/>
      <c r="C57" s="4"/>
      <c r="D57" s="4"/>
      <c r="E57" s="4"/>
      <c r="F57" s="4"/>
      <c r="G57" s="4"/>
      <c r="H57" s="4"/>
      <c r="I57" s="4"/>
    </row>
    <row r="58" spans="1:9" ht="7.5" customHeight="1" x14ac:dyDescent="0.2">
      <c r="A58" s="6"/>
    </row>
    <row r="59" spans="1:9" ht="12.75" customHeight="1" x14ac:dyDescent="0.2">
      <c r="A59" s="5" t="s">
        <v>10</v>
      </c>
      <c r="B59" s="4" t="s">
        <v>9</v>
      </c>
      <c r="C59" s="4"/>
      <c r="D59" s="4"/>
      <c r="E59" s="4"/>
      <c r="F59" s="4"/>
      <c r="G59" s="4"/>
      <c r="H59" s="4"/>
      <c r="I59" s="4"/>
    </row>
    <row r="60" spans="1:9" x14ac:dyDescent="0.2">
      <c r="A60" s="6"/>
      <c r="B60" s="4"/>
      <c r="C60" s="4"/>
      <c r="D60" s="4"/>
      <c r="E60" s="4"/>
      <c r="F60" s="4"/>
      <c r="G60" s="4"/>
      <c r="H60" s="4"/>
      <c r="I60" s="4"/>
    </row>
    <row r="61" spans="1:9" ht="7.5" customHeight="1" x14ac:dyDescent="0.2">
      <c r="A61" s="6"/>
    </row>
    <row r="62" spans="1:9" ht="12.75" customHeight="1" x14ac:dyDescent="0.2">
      <c r="A62" s="5" t="s">
        <v>8</v>
      </c>
      <c r="B62" s="4" t="s">
        <v>7</v>
      </c>
      <c r="C62" s="4"/>
      <c r="D62" s="4"/>
      <c r="E62" s="4"/>
      <c r="F62" s="4"/>
      <c r="G62" s="4"/>
      <c r="H62" s="4"/>
      <c r="I62" s="4"/>
    </row>
    <row r="63" spans="1:9" x14ac:dyDescent="0.2">
      <c r="A63" s="6"/>
      <c r="B63" s="4"/>
      <c r="C63" s="4"/>
      <c r="D63" s="4"/>
      <c r="E63" s="4"/>
      <c r="F63" s="4"/>
      <c r="G63" s="4"/>
      <c r="H63" s="4"/>
      <c r="I63" s="4"/>
    </row>
    <row r="64" spans="1:9" x14ac:dyDescent="0.2">
      <c r="A64" s="6"/>
    </row>
    <row r="65" spans="1:9" x14ac:dyDescent="0.2">
      <c r="A65" s="5" t="s">
        <v>6</v>
      </c>
      <c r="B65" s="2" t="s">
        <v>5</v>
      </c>
      <c r="C65" s="2"/>
      <c r="D65" s="2"/>
      <c r="E65" s="2"/>
      <c r="F65" s="2"/>
      <c r="G65" s="2"/>
      <c r="H65" s="2"/>
      <c r="I65" s="2"/>
    </row>
    <row r="66" spans="1:9" x14ac:dyDescent="0.2">
      <c r="A66" s="6"/>
    </row>
    <row r="67" spans="1:9" x14ac:dyDescent="0.2">
      <c r="A67" s="5" t="s">
        <v>4</v>
      </c>
      <c r="B67" s="2" t="s">
        <v>3</v>
      </c>
      <c r="C67" s="2"/>
      <c r="D67" s="2"/>
      <c r="E67" s="2"/>
      <c r="F67" s="2"/>
      <c r="G67" s="2"/>
      <c r="H67" s="2"/>
      <c r="I67" s="2"/>
    </row>
    <row r="69" spans="1:9" ht="12.75" customHeight="1" x14ac:dyDescent="0.2">
      <c r="B69" s="4" t="s">
        <v>2</v>
      </c>
      <c r="C69" s="4"/>
      <c r="D69" s="4"/>
      <c r="E69" s="4"/>
      <c r="F69" s="4"/>
      <c r="G69" s="4"/>
      <c r="H69" s="3"/>
    </row>
    <row r="70" spans="1:9" x14ac:dyDescent="0.2">
      <c r="B70" s="4"/>
      <c r="C70" s="4"/>
      <c r="D70" s="4"/>
      <c r="E70" s="4"/>
      <c r="F70" s="4"/>
      <c r="G70" s="4"/>
      <c r="H70" s="3"/>
    </row>
    <row r="71" spans="1:9" x14ac:dyDescent="0.2">
      <c r="B71" s="4"/>
      <c r="C71" s="4"/>
      <c r="D71" s="4"/>
      <c r="E71" s="4"/>
      <c r="F71" s="4"/>
      <c r="G71" s="4"/>
      <c r="H71" s="3"/>
    </row>
    <row r="73" spans="1:9" x14ac:dyDescent="0.2">
      <c r="B73" s="2" t="s">
        <v>1</v>
      </c>
      <c r="C73" s="2"/>
      <c r="D73" s="2"/>
      <c r="E73" s="2"/>
      <c r="F73" s="2"/>
      <c r="G73" s="2"/>
      <c r="H73" s="2"/>
      <c r="I73" s="2"/>
    </row>
    <row r="74" spans="1:9" x14ac:dyDescent="0.2">
      <c r="B74" s="1" t="s">
        <v>0</v>
      </c>
    </row>
  </sheetData>
  <sheetProtection selectLockedCells="1" selectUnlockedCells="1"/>
  <mergeCells count="21">
    <mergeCell ref="B67:I67"/>
    <mergeCell ref="B69:G71"/>
    <mergeCell ref="B73:I73"/>
    <mergeCell ref="B49:I52"/>
    <mergeCell ref="B54:I54"/>
    <mergeCell ref="B56:I57"/>
    <mergeCell ref="B59:I60"/>
    <mergeCell ref="B62:I63"/>
    <mergeCell ref="B65:I65"/>
    <mergeCell ref="B16:I16"/>
    <mergeCell ref="B26:I26"/>
    <mergeCell ref="B28:I28"/>
    <mergeCell ref="B34:I36"/>
    <mergeCell ref="B38:I41"/>
    <mergeCell ref="B45:I47"/>
    <mergeCell ref="A9:I9"/>
    <mergeCell ref="A10:I10"/>
    <mergeCell ref="A12:I12"/>
    <mergeCell ref="A14:B15"/>
    <mergeCell ref="C14:G14"/>
    <mergeCell ref="I14:I15"/>
  </mergeCells>
  <pageMargins left="0.75" right="0.75" top="1" bottom="1" header="0.51180555555555551" footer="0.51180555555555551"/>
  <pageSetup scale="64"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Appendix 2-R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Tandem Energy Services</dc:creator>
  <cp:lastModifiedBy>Tandem Energy Services</cp:lastModifiedBy>
  <dcterms:created xsi:type="dcterms:W3CDTF">2018-08-31T14:07:37Z</dcterms:created>
  <dcterms:modified xsi:type="dcterms:W3CDTF">2018-08-31T14:08:38Z</dcterms:modified>
</cp:coreProperties>
</file>