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8" windowWidth="20376" windowHeight="9972"/>
  </bookViews>
  <sheets>
    <sheet name="Sheet1" sheetId="1" r:id="rId1"/>
  </sheets>
  <externalReferences>
    <externalReference r:id="rId2"/>
  </externalReferences>
  <calcPr calcId="145621"/>
</workbook>
</file>

<file path=xl/calcChain.xml><?xml version="1.0" encoding="utf-8"?>
<calcChain xmlns="http://schemas.openxmlformats.org/spreadsheetml/2006/main">
  <c r="I40" i="1" l="1"/>
  <c r="I42" i="1" s="1"/>
  <c r="I44" i="1" s="1"/>
  <c r="H40" i="1"/>
  <c r="H42" i="1" s="1"/>
  <c r="H44" i="1" s="1"/>
  <c r="G40" i="1"/>
  <c r="G42" i="1" s="1"/>
  <c r="G44" i="1" s="1"/>
  <c r="F40" i="1"/>
  <c r="F42" i="1" s="1"/>
  <c r="F44" i="1" s="1"/>
  <c r="E40" i="1"/>
  <c r="E42" i="1" s="1"/>
  <c r="E44" i="1" s="1"/>
  <c r="D40" i="1"/>
  <c r="D42" i="1" s="1"/>
  <c r="D44" i="1" s="1"/>
  <c r="C38" i="1"/>
  <c r="B38" i="1"/>
  <c r="C24" i="1"/>
  <c r="B24" i="1"/>
  <c r="C21" i="1"/>
  <c r="B21" i="1"/>
  <c r="C10" i="1"/>
  <c r="B10" i="1"/>
  <c r="B40" i="1" s="1"/>
  <c r="B42" i="1" s="1"/>
  <c r="B44" i="1" s="1"/>
  <c r="C40" i="1" l="1"/>
  <c r="C42" i="1" s="1"/>
  <c r="C44" i="1" s="1"/>
</calcChain>
</file>

<file path=xl/sharedStrings.xml><?xml version="1.0" encoding="utf-8"?>
<sst xmlns="http://schemas.openxmlformats.org/spreadsheetml/2006/main" count="60" uniqueCount="60">
  <si>
    <t>Change Initiatives/Projects 
(in millions)</t>
  </si>
  <si>
    <t>2016 Actuals</t>
  </si>
  <si>
    <t>2016 Plan</t>
  </si>
  <si>
    <t>2017 Actuals</t>
  </si>
  <si>
    <t>2017 Plan</t>
  </si>
  <si>
    <t>2018 Plan</t>
  </si>
  <si>
    <t>2018 YTD June Actuals</t>
  </si>
  <si>
    <t>2019 Plan</t>
  </si>
  <si>
    <t>2020 Plan</t>
  </si>
  <si>
    <t>Operations Readiness Initiatives</t>
  </si>
  <si>
    <t>EMS Refresh</t>
  </si>
  <si>
    <t>Capacity Auction &amp; DR Auction</t>
  </si>
  <si>
    <t>Outage Management System Replacement (OMSR)</t>
  </si>
  <si>
    <t>NERC CIP projects</t>
  </si>
  <si>
    <t>Conservation Demand Management Information System (CDM IS)</t>
  </si>
  <si>
    <t>Consolidated Corporate Website</t>
  </si>
  <si>
    <t>MACD Enforcement Support Tool and related projects</t>
  </si>
  <si>
    <t>Wallboard Refresh</t>
  </si>
  <si>
    <t>Unified Communications</t>
  </si>
  <si>
    <t>Enterprise Cyber Security Management Refresh (Advanced Malware)</t>
  </si>
  <si>
    <t>Infrastructure Refresh (building services, software licenses &amp; computer hardware)</t>
  </si>
  <si>
    <t>CRS Replacement &amp; Migration</t>
  </si>
  <si>
    <t>On-Line Limit Derivation (OLLD) Roll-out To Real-time Operations</t>
  </si>
  <si>
    <t>Financial Systems Upgrade</t>
  </si>
  <si>
    <t>FIT, microFIT and other upgrades</t>
  </si>
  <si>
    <t>Aspen Refresh</t>
  </si>
  <si>
    <t>IESO Portal</t>
  </si>
  <si>
    <t>IESO Simulator Project – Phase 2</t>
  </si>
  <si>
    <t>Meter Data Management (Upgrade)</t>
  </si>
  <si>
    <t>Wide Area View Phase 2</t>
  </si>
  <si>
    <t>PMU Integration Phase 2</t>
  </si>
  <si>
    <t>Oracle Archetype Expansion, Oracle batch and Oracle Exadata Refresh</t>
  </si>
  <si>
    <t>Tier 1 Storage Refresh</t>
  </si>
  <si>
    <t>ETP Refresh</t>
  </si>
  <si>
    <t>SCADA/EMS Replacement</t>
  </si>
  <si>
    <t>Control Room Refresh</t>
  </si>
  <si>
    <t>IT Service</t>
  </si>
  <si>
    <t>Market Information System Referesh</t>
  </si>
  <si>
    <t>Identity Access Management</t>
  </si>
  <si>
    <t>Capital ($1M &amp; above)</t>
  </si>
  <si>
    <t>Other Capital Initiatives/Projects</t>
  </si>
  <si>
    <t xml:space="preserve">Core Operations Capital </t>
  </si>
  <si>
    <t>Market Renewal</t>
  </si>
  <si>
    <t>Total Capital including Market Renewal</t>
  </si>
  <si>
    <t>Reason for Variance</t>
  </si>
  <si>
    <t>Work on the tools has been delayed in order to work on associated processes. This work continues in 2018 however we have not established a forecast completion for the project.</t>
  </si>
  <si>
    <t>This project was completed in 2018</t>
  </si>
  <si>
    <t>This project is part of the Operations Readiness Initiative.  Changes in approach to how we derive limits in real-time has resulted in the postponement and re-scoping of this project to upgrade the hardware and enhance the current power system analysis tool. Refer to the description under the Operations Readiness Initiative.</t>
  </si>
  <si>
    <t xml:space="preserve">A business case to upgrade the current time &amp; attendance and payroll systems was approved in 2017 and the work is currently underway and forecast to complete in early 2019. </t>
  </si>
  <si>
    <t>The control room refresh business case has been prepared and is undergoing final review.  The work is expected to be complete in 2019.</t>
  </si>
  <si>
    <t xml:space="preserve">The main reasons for under-spent are due to actual cost for some of the vendor change requests and IESO labour cost much lower than was originally estimated. </t>
  </si>
  <si>
    <t>The Operations Readiness Initiative (ORI)  is made up of a number of interrelated projects. Initial design work for a number of the projects took longer than anticipated due to overall complexity and need for coordination with neighbouring jurisdictions and market participants.  Other projects were delayed due to the availability of critical resources. In addition, overall Capital costs for the Program are coming in under budget.
The ORI Interchange Enhacement Project although expected to be substantially complete in 2018 is expected to be completed in Q3 2019 with the devvery of final functionality. 
The DSA Enhancement and Hardware Refresh Project  (formerly the On-Line Limit Derivation Roll Out To Real-Time Operations) is expected to be complete by Q4 2019.</t>
  </si>
  <si>
    <t>The variance in spending is largely due to changes in timing of the project delivery.</t>
  </si>
  <si>
    <t>Gathering of requirements and the RFP process took longer than anticipated for this project.  The Business Case is close to being finalized and the project is expected to be complete in Q4 2019</t>
  </si>
  <si>
    <t>This project is expected to be complete in 2018 with no expenditure planned for 2019.</t>
  </si>
  <si>
    <t>This budget is allocated to support miscellaneous hardware, software and building service upgrades.  The variance results in the delays in some upgrade work as well as  the upgrades not being as extensive as anticipated.</t>
  </si>
  <si>
    <t xml:space="preserve">Work on the project started later than anticipated and initial work to define requirements and develop the RFP for the replacement systems is an operating expense.  The RFP is expected to be issued by the end of 2018 however a forecast completion date has not been established. </t>
  </si>
  <si>
    <t>Work on the Oracle project has not yet started but is expected to start in 2019.</t>
  </si>
  <si>
    <t>The CDM-IS Project is underway is is expected to be complete in Q1 2019.
The variance in spending is largely due to changes in timing of the project delivery.</t>
  </si>
  <si>
    <t>Filed:  August 31, 2018, EB-2018-0143, Exhibit I, Tab 1.4, Schedule 2.09, Attachment 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</si>
</sst>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_(* \(#,##0\);_(* &quot;-&quot;??_);_(@_)"/>
    <numFmt numFmtId="165" formatCode="_-* #,##0.0_-;\-* #,##0.0_-;_-* &quot;-&quot;??_-;_-@_-"/>
    <numFmt numFmtId="166" formatCode="_(* #,##0.00_);_(* \(#,##0.00\);_(* &quot;-&quot;??_);_(@_)"/>
  </numFmts>
  <fonts count="9" x14ac:knownFonts="1">
    <font>
      <sz val="11"/>
      <color theme="1"/>
      <name val="Calibri"/>
      <family val="2"/>
      <scheme val="minor"/>
    </font>
    <font>
      <sz val="11"/>
      <color theme="1"/>
      <name val="Calibri"/>
      <family val="2"/>
      <scheme val="minor"/>
    </font>
    <font>
      <b/>
      <sz val="11"/>
      <color theme="1"/>
      <name val="Palatino Linotype"/>
      <family val="1"/>
    </font>
    <font>
      <sz val="11"/>
      <name val="Palatino Linotype"/>
      <family val="1"/>
    </font>
    <font>
      <sz val="11"/>
      <color theme="1"/>
      <name val="Palatino Linotype"/>
      <family val="1"/>
    </font>
    <font>
      <b/>
      <sz val="11"/>
      <name val="Palatino Linotype"/>
      <family val="1"/>
    </font>
    <font>
      <sz val="11"/>
      <color indexed="8"/>
      <name val="Calibri"/>
      <family val="2"/>
    </font>
    <font>
      <sz val="10"/>
      <name val="Arial"/>
      <family val="2"/>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auto="1"/>
      </right>
      <top/>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0" fontId="7" fillId="0" borderId="0"/>
  </cellStyleXfs>
  <cellXfs count="23">
    <xf numFmtId="0" fontId="0" fillId="0" borderId="0" xfId="0"/>
    <xf numFmtId="164" fontId="2" fillId="0" borderId="1" xfId="1" applyNumberFormat="1" applyFont="1" applyFill="1" applyBorder="1" applyAlignment="1">
      <alignment horizontal="center" vertical="center" wrapText="1"/>
    </xf>
    <xf numFmtId="0" fontId="3" fillId="2" borderId="1" xfId="0" applyFont="1" applyFill="1" applyBorder="1" applyAlignment="1">
      <alignment horizontal="left" vertical="top" wrapText="1"/>
    </xf>
    <xf numFmtId="165" fontId="4" fillId="0" borderId="1" xfId="1" applyNumberFormat="1" applyFont="1" applyFill="1" applyBorder="1" applyAlignment="1">
      <alignment vertical="top"/>
    </xf>
    <xf numFmtId="165" fontId="4" fillId="0" borderId="1" xfId="1" applyNumberFormat="1" applyFont="1" applyFill="1" applyBorder="1" applyAlignment="1">
      <alignment vertical="top" wrapText="1"/>
    </xf>
    <xf numFmtId="0" fontId="4" fillId="0" borderId="2" xfId="0" applyFont="1" applyFill="1" applyBorder="1" applyAlignment="1">
      <alignment vertical="top" wrapText="1"/>
    </xf>
    <xf numFmtId="0" fontId="3" fillId="2" borderId="1" xfId="0" applyFont="1" applyFill="1" applyBorder="1" applyAlignment="1">
      <alignment vertical="top"/>
    </xf>
    <xf numFmtId="0" fontId="3" fillId="2" borderId="3" xfId="0" applyFont="1" applyFill="1" applyBorder="1" applyAlignment="1">
      <alignment horizontal="left" vertical="top" wrapText="1"/>
    </xf>
    <xf numFmtId="165" fontId="4" fillId="0" borderId="4" xfId="1" applyNumberFormat="1" applyFont="1" applyFill="1" applyBorder="1" applyAlignment="1">
      <alignment vertical="top" wrapText="1"/>
    </xf>
    <xf numFmtId="0" fontId="5" fillId="2" borderId="5" xfId="0" applyFont="1" applyFill="1" applyBorder="1" applyAlignment="1">
      <alignment horizontal="left" vertical="top" wrapText="1"/>
    </xf>
    <xf numFmtId="165" fontId="2" fillId="0" borderId="6" xfId="1" applyNumberFormat="1" applyFont="1" applyFill="1" applyBorder="1" applyAlignment="1">
      <alignment horizontal="left" vertical="top" wrapText="1"/>
    </xf>
    <xf numFmtId="0" fontId="3" fillId="2" borderId="4" xfId="0" applyFont="1" applyFill="1" applyBorder="1" applyAlignment="1">
      <alignment horizontal="left" vertical="top" wrapText="1"/>
    </xf>
    <xf numFmtId="165" fontId="4" fillId="0" borderId="4" xfId="1" applyNumberFormat="1" applyFont="1" applyBorder="1" applyAlignment="1">
      <alignment vertical="top" wrapText="1"/>
    </xf>
    <xf numFmtId="165" fontId="2" fillId="0" borderId="6" xfId="1" applyNumberFormat="1" applyFont="1" applyFill="1" applyBorder="1" applyAlignment="1">
      <alignment vertical="top" wrapText="1"/>
    </xf>
    <xf numFmtId="165" fontId="4" fillId="0" borderId="4" xfId="1" applyNumberFormat="1" applyFont="1" applyFill="1" applyBorder="1" applyAlignment="1">
      <alignment vertical="top"/>
    </xf>
    <xf numFmtId="165" fontId="4" fillId="2" borderId="4" xfId="1" applyNumberFormat="1" applyFont="1" applyFill="1" applyBorder="1" applyAlignment="1">
      <alignment vertical="top"/>
    </xf>
    <xf numFmtId="165" fontId="2" fillId="0" borderId="6" xfId="1" applyNumberFormat="1" applyFont="1" applyBorder="1" applyAlignment="1">
      <alignment vertical="top" wrapText="1"/>
    </xf>
    <xf numFmtId="165" fontId="0" fillId="0" borderId="0" xfId="0" applyNumberFormat="1"/>
    <xf numFmtId="164" fontId="2" fillId="0" borderId="4" xfId="1" applyNumberFormat="1" applyFont="1" applyFill="1" applyBorder="1" applyAlignment="1">
      <alignment horizontal="center" vertical="center" wrapText="1"/>
    </xf>
    <xf numFmtId="0" fontId="0" fillId="0" borderId="0" xfId="0" applyAlignment="1">
      <alignment wrapText="1"/>
    </xf>
    <xf numFmtId="165" fontId="3" fillId="0" borderId="1" xfId="1" applyNumberFormat="1" applyFont="1" applyFill="1" applyBorder="1" applyAlignment="1">
      <alignment vertical="top"/>
    </xf>
    <xf numFmtId="165" fontId="3" fillId="0" borderId="1" xfId="1" applyNumberFormat="1" applyFont="1" applyFill="1" applyBorder="1" applyAlignment="1">
      <alignment vertical="top" wrapText="1"/>
    </xf>
    <xf numFmtId="0" fontId="8" fillId="0" borderId="0" xfId="0" applyFont="1"/>
  </cellXfs>
  <cellStyles count="5">
    <cellStyle name="Comma" xfId="1" builtinId="3"/>
    <cellStyle name="Comma 10 4" xfId="2"/>
    <cellStyle name="Comma 7 2" xfId="3"/>
    <cellStyle name="Normal" xfId="0" builtinId="0"/>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Revenue%20Requirement%20Submissions\2018%20RRS\Interrogatories\AMPCO\AMPCO%20IR%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017 RRS AMPCO 11"/>
      <sheetName val="2017 VECC 12"/>
      <sheetName val="2017 Actuals &amp; Budget"/>
    </sheetNames>
    <sheetDataSet>
      <sheetData sheetId="0"/>
      <sheetData sheetId="1">
        <row r="4">
          <cell r="B4">
            <v>2.5</v>
          </cell>
          <cell r="C4">
            <v>1.93746467</v>
          </cell>
        </row>
        <row r="5">
          <cell r="B5">
            <v>2.6</v>
          </cell>
          <cell r="C5">
            <v>0.50393889999999997</v>
          </cell>
        </row>
        <row r="10">
          <cell r="B10">
            <v>0.5</v>
          </cell>
          <cell r="C10">
            <v>1.3725588499999999</v>
          </cell>
        </row>
        <row r="13">
          <cell r="B13">
            <v>1</v>
          </cell>
          <cell r="C13">
            <v>0.51885437999999995</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6"/>
  <sheetViews>
    <sheetView tabSelected="1" zoomScale="80" zoomScaleNormal="80" workbookViewId="0">
      <pane xSplit="1" ySplit="9" topLeftCell="B10" activePane="bottomRight" state="frozen"/>
      <selection pane="topRight" activeCell="B1" sqref="B1"/>
      <selection pane="bottomLeft" activeCell="A3" sqref="A3"/>
      <selection pane="bottomRight" activeCell="J9" sqref="J9"/>
    </sheetView>
  </sheetViews>
  <sheetFormatPr defaultRowHeight="14.4" x14ac:dyDescent="0.3"/>
  <cols>
    <col min="1" max="1" width="80.6640625" bestFit="1" customWidth="1"/>
    <col min="2" max="9" width="9" customWidth="1"/>
    <col min="10" max="10" width="55" style="19" customWidth="1"/>
  </cols>
  <sheetData>
    <row r="3" spans="1:10" ht="18" x14ac:dyDescent="0.35">
      <c r="A3" s="22" t="s">
        <v>59</v>
      </c>
    </row>
    <row r="9" spans="1:10" ht="69" x14ac:dyDescent="0.25">
      <c r="A9" s="1" t="s">
        <v>0</v>
      </c>
      <c r="B9" s="1" t="s">
        <v>1</v>
      </c>
      <c r="C9" s="1" t="s">
        <v>2</v>
      </c>
      <c r="D9" s="1" t="s">
        <v>3</v>
      </c>
      <c r="E9" s="1" t="s">
        <v>4</v>
      </c>
      <c r="F9" s="1" t="s">
        <v>5</v>
      </c>
      <c r="G9" s="1" t="s">
        <v>6</v>
      </c>
      <c r="H9" s="1" t="s">
        <v>7</v>
      </c>
      <c r="I9" s="1" t="s">
        <v>8</v>
      </c>
      <c r="J9" s="18" t="s">
        <v>44</v>
      </c>
    </row>
    <row r="10" spans="1:10" ht="254.4" customHeight="1" x14ac:dyDescent="0.3">
      <c r="A10" s="2" t="s">
        <v>9</v>
      </c>
      <c r="B10" s="3">
        <f>'[1]2017 RRS AMPCO 11'!C13</f>
        <v>0.51885437999999995</v>
      </c>
      <c r="C10" s="3">
        <f>'[1]2017 RRS AMPCO 11'!B13</f>
        <v>1</v>
      </c>
      <c r="D10" s="3">
        <v>0.97780648999999931</v>
      </c>
      <c r="E10" s="3">
        <v>2.5</v>
      </c>
      <c r="F10" s="3">
        <v>1.8</v>
      </c>
      <c r="G10" s="3">
        <v>1.4</v>
      </c>
      <c r="H10" s="3">
        <v>0</v>
      </c>
      <c r="I10" s="4">
        <v>0</v>
      </c>
      <c r="J10" s="2" t="s">
        <v>51</v>
      </c>
    </row>
    <row r="11" spans="1:10" ht="56.4" customHeight="1" x14ac:dyDescent="0.3">
      <c r="A11" s="2" t="s">
        <v>10</v>
      </c>
      <c r="B11" s="20">
        <v>2.77737151</v>
      </c>
      <c r="C11" s="20">
        <v>4.7</v>
      </c>
      <c r="D11" s="20">
        <v>0</v>
      </c>
      <c r="E11" s="21">
        <v>0</v>
      </c>
      <c r="F11" s="20">
        <v>0</v>
      </c>
      <c r="G11" s="21">
        <v>0</v>
      </c>
      <c r="H11" s="20">
        <v>0</v>
      </c>
      <c r="I11" s="21">
        <v>0</v>
      </c>
      <c r="J11" s="2" t="s">
        <v>50</v>
      </c>
    </row>
    <row r="12" spans="1:10" ht="15.6" x14ac:dyDescent="0.3">
      <c r="A12" s="2" t="s">
        <v>11</v>
      </c>
      <c r="B12" s="3">
        <v>3.0180690699999997</v>
      </c>
      <c r="C12" s="3">
        <v>2.5</v>
      </c>
      <c r="D12" s="3">
        <v>0</v>
      </c>
      <c r="E12" s="4">
        <v>0</v>
      </c>
      <c r="F12" s="3">
        <v>0</v>
      </c>
      <c r="G12" s="4">
        <v>0</v>
      </c>
      <c r="H12" s="3">
        <v>0</v>
      </c>
      <c r="I12" s="4">
        <v>0</v>
      </c>
      <c r="J12" s="2"/>
    </row>
    <row r="13" spans="1:10" ht="15.6" x14ac:dyDescent="0.3">
      <c r="A13" s="2" t="s">
        <v>12</v>
      </c>
      <c r="B13" s="3">
        <v>1.23740202</v>
      </c>
      <c r="C13" s="3">
        <v>0.8</v>
      </c>
      <c r="D13" s="3">
        <v>0</v>
      </c>
      <c r="E13" s="4">
        <v>0</v>
      </c>
      <c r="F13" s="3">
        <v>0</v>
      </c>
      <c r="G13" s="4">
        <v>0</v>
      </c>
      <c r="H13" s="3">
        <v>0</v>
      </c>
      <c r="I13" s="4">
        <v>0</v>
      </c>
      <c r="J13" s="2"/>
    </row>
    <row r="14" spans="1:10" ht="15.6" x14ac:dyDescent="0.3">
      <c r="A14" s="2" t="s">
        <v>13</v>
      </c>
      <c r="B14" s="3">
        <v>5</v>
      </c>
      <c r="C14" s="3">
        <v>1</v>
      </c>
      <c r="D14" s="3">
        <v>0</v>
      </c>
      <c r="E14" s="4">
        <v>0</v>
      </c>
      <c r="F14" s="3">
        <v>0</v>
      </c>
      <c r="G14" s="4">
        <v>0</v>
      </c>
      <c r="H14" s="3">
        <v>0</v>
      </c>
      <c r="I14" s="4">
        <v>0</v>
      </c>
      <c r="J14" s="2"/>
    </row>
    <row r="15" spans="1:10" ht="62.4" x14ac:dyDescent="0.3">
      <c r="A15" s="2" t="s">
        <v>14</v>
      </c>
      <c r="B15" s="3">
        <v>0.38469511000000001</v>
      </c>
      <c r="C15" s="3">
        <v>0.7</v>
      </c>
      <c r="D15" s="3">
        <v>0.34300000000000003</v>
      </c>
      <c r="E15" s="3">
        <v>1</v>
      </c>
      <c r="F15" s="3">
        <v>0</v>
      </c>
      <c r="G15" s="4">
        <v>0</v>
      </c>
      <c r="H15" s="3">
        <v>0</v>
      </c>
      <c r="I15" s="4">
        <v>0</v>
      </c>
      <c r="J15" s="2" t="s">
        <v>58</v>
      </c>
    </row>
    <row r="16" spans="1:10" ht="36.6" customHeight="1" x14ac:dyDescent="0.3">
      <c r="A16" s="2" t="s">
        <v>15</v>
      </c>
      <c r="B16" s="3">
        <v>1.6157406000000001</v>
      </c>
      <c r="C16" s="3">
        <v>0.3</v>
      </c>
      <c r="D16" s="20">
        <v>0.5</v>
      </c>
      <c r="E16" s="3">
        <v>1.5</v>
      </c>
      <c r="F16" s="3">
        <v>0</v>
      </c>
      <c r="G16" s="4">
        <v>0</v>
      </c>
      <c r="H16" s="3">
        <v>0</v>
      </c>
      <c r="I16" s="4">
        <v>0</v>
      </c>
      <c r="J16" s="2" t="s">
        <v>52</v>
      </c>
    </row>
    <row r="17" spans="1:10" ht="68.400000000000006" customHeight="1" x14ac:dyDescent="0.3">
      <c r="A17" s="5" t="s">
        <v>16</v>
      </c>
      <c r="B17" s="3"/>
      <c r="C17" s="3">
        <v>0</v>
      </c>
      <c r="D17" s="3">
        <v>0</v>
      </c>
      <c r="E17" s="3">
        <v>1</v>
      </c>
      <c r="F17" s="3">
        <v>0</v>
      </c>
      <c r="G17" s="4">
        <v>0</v>
      </c>
      <c r="H17" s="3">
        <v>0</v>
      </c>
      <c r="I17" s="4">
        <v>0</v>
      </c>
      <c r="J17" s="2" t="s">
        <v>45</v>
      </c>
    </row>
    <row r="18" spans="1:10" ht="71.400000000000006" customHeight="1" x14ac:dyDescent="0.3">
      <c r="A18" s="2" t="s">
        <v>17</v>
      </c>
      <c r="B18" s="3">
        <v>0</v>
      </c>
      <c r="C18" s="3">
        <v>0</v>
      </c>
      <c r="D18" s="3">
        <v>0</v>
      </c>
      <c r="E18" s="3">
        <v>1</v>
      </c>
      <c r="F18" s="4">
        <v>1.5</v>
      </c>
      <c r="G18" s="4">
        <v>0</v>
      </c>
      <c r="H18" s="3">
        <v>0</v>
      </c>
      <c r="I18" s="4">
        <v>0</v>
      </c>
      <c r="J18" s="2" t="s">
        <v>53</v>
      </c>
    </row>
    <row r="19" spans="1:10" ht="39" customHeight="1" x14ac:dyDescent="0.3">
      <c r="A19" s="2" t="s">
        <v>18</v>
      </c>
      <c r="B19" s="3">
        <v>0</v>
      </c>
      <c r="C19" s="3">
        <v>0</v>
      </c>
      <c r="D19" s="4">
        <v>0.64088001999999955</v>
      </c>
      <c r="E19" s="4">
        <v>0</v>
      </c>
      <c r="F19" s="4">
        <v>3</v>
      </c>
      <c r="G19" s="4">
        <v>0.1</v>
      </c>
      <c r="H19" s="4">
        <v>2</v>
      </c>
      <c r="I19" s="4">
        <v>0</v>
      </c>
      <c r="J19" s="2" t="s">
        <v>54</v>
      </c>
    </row>
    <row r="20" spans="1:10" ht="27" customHeight="1" x14ac:dyDescent="0.3">
      <c r="A20" s="2" t="s">
        <v>19</v>
      </c>
      <c r="B20" s="3">
        <v>0</v>
      </c>
      <c r="C20" s="3">
        <v>1</v>
      </c>
      <c r="D20" s="3">
        <v>2.8449310599999995</v>
      </c>
      <c r="E20" s="3">
        <v>2</v>
      </c>
      <c r="F20" s="3">
        <v>1</v>
      </c>
      <c r="G20" s="3">
        <v>0.3</v>
      </c>
      <c r="H20" s="3">
        <v>0</v>
      </c>
      <c r="I20" s="4">
        <v>0</v>
      </c>
      <c r="J20" s="2" t="s">
        <v>46</v>
      </c>
    </row>
    <row r="21" spans="1:10" ht="67.8" customHeight="1" x14ac:dyDescent="0.3">
      <c r="A21" s="2" t="s">
        <v>20</v>
      </c>
      <c r="B21" s="3">
        <f>'[1]2017 RRS AMPCO 11'!C5</f>
        <v>0.50393889999999997</v>
      </c>
      <c r="C21" s="3">
        <f>'[1]2017 RRS AMPCO 11'!B5</f>
        <v>2.6</v>
      </c>
      <c r="D21" s="3">
        <v>1.5213260699999998</v>
      </c>
      <c r="E21" s="3">
        <v>2.5</v>
      </c>
      <c r="F21" s="3">
        <v>2.5</v>
      </c>
      <c r="G21" s="3">
        <v>0.2</v>
      </c>
      <c r="H21" s="3">
        <v>2.5</v>
      </c>
      <c r="I21" s="3">
        <v>2.5</v>
      </c>
      <c r="J21" s="2" t="s">
        <v>55</v>
      </c>
    </row>
    <row r="22" spans="1:10" ht="88.8" customHeight="1" x14ac:dyDescent="0.3">
      <c r="A22" s="2" t="s">
        <v>21</v>
      </c>
      <c r="B22" s="3">
        <v>0</v>
      </c>
      <c r="C22" s="3">
        <v>0</v>
      </c>
      <c r="D22" s="3">
        <v>0</v>
      </c>
      <c r="E22" s="3">
        <v>1</v>
      </c>
      <c r="F22" s="4">
        <v>2</v>
      </c>
      <c r="G22" s="4">
        <v>0</v>
      </c>
      <c r="H22" s="3">
        <v>2</v>
      </c>
      <c r="I22" s="4">
        <v>0</v>
      </c>
      <c r="J22" s="2" t="s">
        <v>56</v>
      </c>
    </row>
    <row r="23" spans="1:10" ht="98.4" customHeight="1" x14ac:dyDescent="0.3">
      <c r="A23" s="2" t="s">
        <v>22</v>
      </c>
      <c r="B23" s="3">
        <v>0</v>
      </c>
      <c r="C23" s="3">
        <v>0</v>
      </c>
      <c r="D23" s="3">
        <v>0</v>
      </c>
      <c r="E23" s="3">
        <v>0</v>
      </c>
      <c r="F23" s="4">
        <v>1</v>
      </c>
      <c r="G23" s="4">
        <v>0</v>
      </c>
      <c r="H23" s="4">
        <v>1</v>
      </c>
      <c r="I23" s="4">
        <v>0</v>
      </c>
      <c r="J23" s="2" t="s">
        <v>47</v>
      </c>
    </row>
    <row r="24" spans="1:10" ht="56.4" customHeight="1" x14ac:dyDescent="0.3">
      <c r="A24" s="2" t="s">
        <v>23</v>
      </c>
      <c r="B24" s="3">
        <f>'[1]2017 RRS AMPCO 11'!C10</f>
        <v>1.3725588499999999</v>
      </c>
      <c r="C24" s="3">
        <f>'[1]2017 RRS AMPCO 11'!B10</f>
        <v>0.5</v>
      </c>
      <c r="D24" s="4">
        <v>0.32074167999999992</v>
      </c>
      <c r="E24" s="4">
        <v>1</v>
      </c>
      <c r="F24" s="4">
        <v>1</v>
      </c>
      <c r="G24" s="4">
        <v>0.3</v>
      </c>
      <c r="H24" s="3">
        <v>0.5</v>
      </c>
      <c r="I24" s="4">
        <v>0</v>
      </c>
      <c r="J24" s="2" t="s">
        <v>48</v>
      </c>
    </row>
    <row r="25" spans="1:10" ht="15.6" x14ac:dyDescent="0.3">
      <c r="A25" s="6" t="s">
        <v>24</v>
      </c>
      <c r="B25" s="3">
        <v>0</v>
      </c>
      <c r="C25" s="3">
        <v>0</v>
      </c>
      <c r="D25" s="3">
        <v>1.1262453900000005</v>
      </c>
      <c r="E25" s="3">
        <v>1</v>
      </c>
      <c r="F25" s="3">
        <v>1</v>
      </c>
      <c r="G25" s="3">
        <v>0.6</v>
      </c>
      <c r="H25" s="3">
        <v>1.5</v>
      </c>
      <c r="I25" s="4">
        <v>0</v>
      </c>
      <c r="J25" s="2"/>
    </row>
    <row r="26" spans="1:10" ht="15.6" x14ac:dyDescent="0.3">
      <c r="A26" s="2" t="s">
        <v>25</v>
      </c>
      <c r="B26" s="3">
        <v>0</v>
      </c>
      <c r="C26" s="3">
        <v>0</v>
      </c>
      <c r="D26" s="3">
        <v>0</v>
      </c>
      <c r="E26" s="3">
        <v>0</v>
      </c>
      <c r="F26" s="4">
        <v>1</v>
      </c>
      <c r="G26" s="4">
        <v>0</v>
      </c>
      <c r="H26" s="4">
        <v>0.2</v>
      </c>
      <c r="I26" s="4">
        <v>0</v>
      </c>
      <c r="J26" s="2"/>
    </row>
    <row r="27" spans="1:10" ht="15.6" x14ac:dyDescent="0.3">
      <c r="A27" s="2" t="s">
        <v>26</v>
      </c>
      <c r="B27" s="3">
        <v>0</v>
      </c>
      <c r="C27" s="3">
        <v>0</v>
      </c>
      <c r="D27" s="3">
        <v>0</v>
      </c>
      <c r="E27" s="3">
        <v>0</v>
      </c>
      <c r="F27" s="4">
        <v>1</v>
      </c>
      <c r="G27" s="4">
        <v>0</v>
      </c>
      <c r="H27" s="4">
        <v>0.5</v>
      </c>
      <c r="I27" s="4">
        <v>0</v>
      </c>
      <c r="J27" s="2"/>
    </row>
    <row r="28" spans="1:10" ht="15.6" x14ac:dyDescent="0.3">
      <c r="A28" s="2" t="s">
        <v>27</v>
      </c>
      <c r="B28" s="3">
        <v>0</v>
      </c>
      <c r="C28" s="3">
        <v>0</v>
      </c>
      <c r="D28" s="3">
        <v>0</v>
      </c>
      <c r="E28" s="3">
        <v>0</v>
      </c>
      <c r="F28" s="4">
        <v>1.1000000000000001</v>
      </c>
      <c r="G28" s="4">
        <v>0</v>
      </c>
      <c r="H28" s="4">
        <v>0.2</v>
      </c>
      <c r="I28" s="4">
        <v>0</v>
      </c>
      <c r="J28" s="2"/>
    </row>
    <row r="29" spans="1:10" ht="15.6" x14ac:dyDescent="0.3">
      <c r="A29" s="2" t="s">
        <v>28</v>
      </c>
      <c r="B29" s="3">
        <v>0</v>
      </c>
      <c r="C29" s="3">
        <v>0</v>
      </c>
      <c r="D29" s="3">
        <v>0</v>
      </c>
      <c r="E29" s="3">
        <v>0</v>
      </c>
      <c r="F29" s="4">
        <v>0.5</v>
      </c>
      <c r="G29" s="4">
        <v>0</v>
      </c>
      <c r="H29" s="3">
        <v>1</v>
      </c>
      <c r="I29" s="4">
        <v>0</v>
      </c>
      <c r="J29" s="2"/>
    </row>
    <row r="30" spans="1:10" ht="15.6" x14ac:dyDescent="0.3">
      <c r="A30" s="2" t="s">
        <v>29</v>
      </c>
      <c r="B30" s="3">
        <v>0</v>
      </c>
      <c r="C30" s="3">
        <v>0</v>
      </c>
      <c r="D30" s="4">
        <v>0.11215911000000005</v>
      </c>
      <c r="E30" s="3">
        <v>0</v>
      </c>
      <c r="F30" s="4">
        <v>0.2</v>
      </c>
      <c r="G30" s="4">
        <v>0</v>
      </c>
      <c r="H30" s="4">
        <v>0.2</v>
      </c>
      <c r="I30" s="4">
        <v>3</v>
      </c>
      <c r="J30" s="2"/>
    </row>
    <row r="31" spans="1:10" ht="15.6" x14ac:dyDescent="0.3">
      <c r="A31" s="2" t="s">
        <v>30</v>
      </c>
      <c r="B31" s="3">
        <v>0</v>
      </c>
      <c r="C31" s="3">
        <v>0</v>
      </c>
      <c r="D31" s="3">
        <v>0</v>
      </c>
      <c r="E31" s="3">
        <v>0</v>
      </c>
      <c r="F31" s="4">
        <v>0</v>
      </c>
      <c r="G31" s="4">
        <v>0</v>
      </c>
      <c r="H31" s="4">
        <v>0</v>
      </c>
      <c r="I31" s="4">
        <v>3</v>
      </c>
      <c r="J31" s="2"/>
    </row>
    <row r="32" spans="1:10" ht="37.200000000000003" customHeight="1" x14ac:dyDescent="0.3">
      <c r="A32" s="2" t="s">
        <v>31</v>
      </c>
      <c r="B32" s="3">
        <v>0</v>
      </c>
      <c r="C32" s="3">
        <v>0</v>
      </c>
      <c r="D32" s="3">
        <v>0</v>
      </c>
      <c r="E32" s="3">
        <v>1</v>
      </c>
      <c r="F32" s="4">
        <v>0</v>
      </c>
      <c r="G32" s="4">
        <v>0</v>
      </c>
      <c r="H32" s="3">
        <v>1.5</v>
      </c>
      <c r="I32" s="4">
        <v>0</v>
      </c>
      <c r="J32" s="2" t="s">
        <v>57</v>
      </c>
    </row>
    <row r="33" spans="1:10" ht="15.6" x14ac:dyDescent="0.3">
      <c r="A33" s="2" t="s">
        <v>32</v>
      </c>
      <c r="B33" s="3">
        <v>0</v>
      </c>
      <c r="C33" s="3">
        <v>0</v>
      </c>
      <c r="D33" s="3">
        <v>0</v>
      </c>
      <c r="E33" s="3">
        <v>0</v>
      </c>
      <c r="F33" s="4">
        <v>0</v>
      </c>
      <c r="G33" s="4">
        <v>0</v>
      </c>
      <c r="H33" s="4">
        <v>2</v>
      </c>
      <c r="I33" s="4">
        <v>0</v>
      </c>
      <c r="J33" s="2"/>
    </row>
    <row r="34" spans="1:10" ht="15.6" x14ac:dyDescent="0.3">
      <c r="A34" s="2" t="s">
        <v>33</v>
      </c>
      <c r="B34" s="3">
        <v>0</v>
      </c>
      <c r="C34" s="3">
        <v>0</v>
      </c>
      <c r="D34" s="3">
        <v>0</v>
      </c>
      <c r="E34" s="3">
        <v>0</v>
      </c>
      <c r="F34" s="4">
        <v>0</v>
      </c>
      <c r="G34" s="4">
        <v>0</v>
      </c>
      <c r="H34" s="4">
        <v>1</v>
      </c>
      <c r="I34" s="4">
        <v>0</v>
      </c>
      <c r="J34" s="2"/>
    </row>
    <row r="35" spans="1:10" ht="15.6" x14ac:dyDescent="0.3">
      <c r="A35" s="2" t="s">
        <v>34</v>
      </c>
      <c r="B35" s="3">
        <v>0</v>
      </c>
      <c r="C35" s="3">
        <v>0</v>
      </c>
      <c r="D35" s="3">
        <v>0</v>
      </c>
      <c r="E35" s="3">
        <v>0</v>
      </c>
      <c r="F35" s="4">
        <v>0</v>
      </c>
      <c r="G35" s="4">
        <v>0</v>
      </c>
      <c r="H35" s="4">
        <v>5</v>
      </c>
      <c r="I35" s="4">
        <v>5</v>
      </c>
      <c r="J35" s="2"/>
    </row>
    <row r="36" spans="1:10" ht="54.6" customHeight="1" x14ac:dyDescent="0.3">
      <c r="A36" s="2" t="s">
        <v>35</v>
      </c>
      <c r="B36" s="3">
        <v>0</v>
      </c>
      <c r="C36" s="3">
        <v>0</v>
      </c>
      <c r="D36" s="3">
        <v>0</v>
      </c>
      <c r="E36" s="3">
        <v>0</v>
      </c>
      <c r="F36" s="4">
        <v>1</v>
      </c>
      <c r="G36" s="4">
        <v>0</v>
      </c>
      <c r="H36" s="4">
        <v>0</v>
      </c>
      <c r="I36" s="4">
        <v>0</v>
      </c>
      <c r="J36" s="2" t="s">
        <v>49</v>
      </c>
    </row>
    <row r="37" spans="1:10" ht="15.6" x14ac:dyDescent="0.3">
      <c r="A37" s="2" t="s">
        <v>36</v>
      </c>
      <c r="B37" s="3">
        <v>0</v>
      </c>
      <c r="C37" s="3">
        <v>0</v>
      </c>
      <c r="D37" s="3">
        <v>0</v>
      </c>
      <c r="E37" s="3">
        <v>0</v>
      </c>
      <c r="F37" s="4">
        <v>0</v>
      </c>
      <c r="G37" s="4">
        <v>0</v>
      </c>
      <c r="H37" s="4">
        <v>0</v>
      </c>
      <c r="I37" s="4">
        <v>1</v>
      </c>
      <c r="J37" s="2"/>
    </row>
    <row r="38" spans="1:10" ht="15.6" x14ac:dyDescent="0.3">
      <c r="A38" s="2" t="s">
        <v>37</v>
      </c>
      <c r="B38" s="3">
        <f>'[1]2017 RRS AMPCO 11'!C4</f>
        <v>1.93746467</v>
      </c>
      <c r="C38" s="3">
        <f>'[1]2017 RRS AMPCO 11'!B4</f>
        <v>2.5</v>
      </c>
      <c r="D38" s="4">
        <v>2.740292290000006</v>
      </c>
      <c r="E38" s="4">
        <v>2</v>
      </c>
      <c r="F38" s="4">
        <v>0</v>
      </c>
      <c r="G38" s="4">
        <v>0.4</v>
      </c>
      <c r="H38" s="4">
        <v>0</v>
      </c>
      <c r="I38" s="4">
        <v>0</v>
      </c>
      <c r="J38" s="2"/>
    </row>
    <row r="39" spans="1:10" ht="16.2" thickBot="1" x14ac:dyDescent="0.35">
      <c r="A39" s="7" t="s">
        <v>38</v>
      </c>
      <c r="B39" s="3">
        <v>0</v>
      </c>
      <c r="C39" s="3">
        <v>0</v>
      </c>
      <c r="D39" s="8">
        <v>2.0827378799999989</v>
      </c>
      <c r="E39" s="8">
        <v>2.1</v>
      </c>
      <c r="F39" s="4">
        <v>0</v>
      </c>
      <c r="G39" s="4">
        <v>0.3</v>
      </c>
      <c r="H39" s="4">
        <v>0</v>
      </c>
      <c r="I39" s="4">
        <v>0</v>
      </c>
      <c r="J39" s="2"/>
    </row>
    <row r="40" spans="1:10" ht="16.2" thickBot="1" x14ac:dyDescent="0.35">
      <c r="A40" s="9" t="s">
        <v>39</v>
      </c>
      <c r="B40" s="10">
        <f t="shared" ref="B40:I40" si="0">SUM(B10:B39)</f>
        <v>18.36609511</v>
      </c>
      <c r="C40" s="10">
        <f t="shared" si="0"/>
        <v>17.600000000000001</v>
      </c>
      <c r="D40" s="10">
        <f t="shared" si="0"/>
        <v>13.210119990000006</v>
      </c>
      <c r="E40" s="10">
        <f t="shared" si="0"/>
        <v>19.600000000000001</v>
      </c>
      <c r="F40" s="10">
        <f t="shared" si="0"/>
        <v>19.600000000000001</v>
      </c>
      <c r="G40" s="10">
        <f t="shared" si="0"/>
        <v>3.5999999999999996</v>
      </c>
      <c r="H40" s="10">
        <f t="shared" si="0"/>
        <v>21.099999999999998</v>
      </c>
      <c r="I40" s="10">
        <f t="shared" si="0"/>
        <v>14.5</v>
      </c>
    </row>
    <row r="41" spans="1:10" ht="16.2" thickBot="1" x14ac:dyDescent="0.35">
      <c r="A41" s="11" t="s">
        <v>40</v>
      </c>
      <c r="B41" s="8">
        <v>5.4</v>
      </c>
      <c r="C41" s="8">
        <v>10.8</v>
      </c>
      <c r="D41" s="8">
        <v>3.0505789900000018</v>
      </c>
      <c r="E41" s="8">
        <v>5.4</v>
      </c>
      <c r="F41" s="8">
        <v>3</v>
      </c>
      <c r="G41" s="8">
        <v>3.1</v>
      </c>
      <c r="H41" s="12">
        <v>3</v>
      </c>
      <c r="I41" s="12">
        <v>3</v>
      </c>
    </row>
    <row r="42" spans="1:10" ht="16.2" thickBot="1" x14ac:dyDescent="0.35">
      <c r="A42" s="9" t="s">
        <v>41</v>
      </c>
      <c r="B42" s="13">
        <f t="shared" ref="B42:I42" si="1">B40+B41</f>
        <v>23.766095110000002</v>
      </c>
      <c r="C42" s="13">
        <f t="shared" si="1"/>
        <v>28.400000000000002</v>
      </c>
      <c r="D42" s="13">
        <f t="shared" si="1"/>
        <v>16.260698980000008</v>
      </c>
      <c r="E42" s="13">
        <f t="shared" si="1"/>
        <v>25</v>
      </c>
      <c r="F42" s="13">
        <f t="shared" si="1"/>
        <v>22.6</v>
      </c>
      <c r="G42" s="13">
        <f t="shared" si="1"/>
        <v>6.6999999999999993</v>
      </c>
      <c r="H42" s="13">
        <f t="shared" si="1"/>
        <v>24.099999999999998</v>
      </c>
      <c r="I42" s="13">
        <f t="shared" si="1"/>
        <v>17.5</v>
      </c>
    </row>
    <row r="43" spans="1:10" ht="16.2" thickBot="1" x14ac:dyDescent="0.35">
      <c r="A43" s="11" t="s">
        <v>42</v>
      </c>
      <c r="B43" s="11"/>
      <c r="C43" s="11"/>
      <c r="D43" s="14">
        <v>0.20097893</v>
      </c>
      <c r="E43" s="14">
        <v>0</v>
      </c>
      <c r="F43" s="14">
        <v>4</v>
      </c>
      <c r="G43" s="14">
        <v>0.5</v>
      </c>
      <c r="H43" s="15">
        <v>34</v>
      </c>
      <c r="I43" s="15">
        <v>48</v>
      </c>
    </row>
    <row r="44" spans="1:10" ht="16.2" thickBot="1" x14ac:dyDescent="0.35">
      <c r="A44" s="9" t="s">
        <v>43</v>
      </c>
      <c r="B44" s="16">
        <f t="shared" ref="B44:C44" si="2">B42+B43</f>
        <v>23.766095110000002</v>
      </c>
      <c r="C44" s="16">
        <f t="shared" si="2"/>
        <v>28.400000000000002</v>
      </c>
      <c r="D44" s="16">
        <f>D42+D43</f>
        <v>16.461677910000009</v>
      </c>
      <c r="E44" s="16">
        <f t="shared" ref="E44:I44" si="3">E42+E43</f>
        <v>25</v>
      </c>
      <c r="F44" s="16">
        <f t="shared" si="3"/>
        <v>26.6</v>
      </c>
      <c r="G44" s="16">
        <f t="shared" si="3"/>
        <v>7.1999999999999993</v>
      </c>
      <c r="H44" s="16">
        <f t="shared" si="3"/>
        <v>58.099999999999994</v>
      </c>
      <c r="I44" s="16">
        <f t="shared" si="3"/>
        <v>65.5</v>
      </c>
    </row>
    <row r="46" spans="1:10" x14ac:dyDescent="0.3">
      <c r="G46" s="17"/>
    </row>
  </sheetData>
  <pageMargins left="0.7" right="0.7" top="0.75" bottom="0.75" header="0.3" footer="0.3"/>
  <pageSetup scale="5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76DDEBB763864885F4D52F70D17D88" ma:contentTypeVersion="0" ma:contentTypeDescription="Create a new document." ma:contentTypeScope="" ma:versionID="e79254358792c6d83bbdf77a6a1c4666">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Nintex conditional workflow start</Name>
    <Synchronization>Synchronous</Synchronization>
    <Type>10001</Type>
    <SequenceNumber>50000</SequenceNumber>
    <Assembly>Nintex.Workflow, Version=1.0.0.0, Culture=neutral, PublicKeyToken=913f6bae0ca5ae12</Assembly>
    <Class>Nintex.Workflow.ConditionalWorkflowStartReceiver</Class>
    <Data>636447026936980337</Data>
    <Filter/>
  </Receiver>
  <Receiver>
    <Name>Nintex conditional workflow start</Name>
    <Synchronization>Synchronous</Synchronization>
    <Type>10002</Type>
    <SequenceNumber>50000</SequenceNumber>
    <Assembly>Nintex.Workflow, Version=1.0.0.0, Culture=neutral, PublicKeyToken=913f6bae0ca5ae12</Assembly>
    <Class>Nintex.Workflow.ConditionalWorkflowStartReceiver</Class>
    <Data>636447026936980337</Data>
    <Filter/>
  </Receiver>
  <Receiver>
    <Name>Nintex conditional workflow start</Name>
    <Synchronization>Synchronous</Synchronization>
    <Type>2</Type>
    <SequenceNumber>50000</SequenceNumber>
    <Assembly>Nintex.Workflow, Version=1.0.0.0, Culture=neutral, PublicKeyToken=913f6bae0ca5ae12</Assembly>
    <Class>Nintex.Workflow.ConditionalWorkflowStartReceiver</Class>
    <Data>636447026936980337</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F0B7C2-8B61-40EF-8BC5-CFCB48C03263}"/>
</file>

<file path=customXml/itemProps2.xml><?xml version="1.0" encoding="utf-8"?>
<ds:datastoreItem xmlns:ds="http://schemas.openxmlformats.org/officeDocument/2006/customXml" ds:itemID="{DF831A87-91D3-4B11-94FE-197EEE42BCEC}"/>
</file>

<file path=customXml/itemProps3.xml><?xml version="1.0" encoding="utf-8"?>
<ds:datastoreItem xmlns:ds="http://schemas.openxmlformats.org/officeDocument/2006/customXml" ds:itemID="{466C69BA-82BD-4426-9A60-379267579305}"/>
</file>

<file path=customXml/itemProps4.xml><?xml version="1.0" encoding="utf-8"?>
<ds:datastoreItem xmlns:ds="http://schemas.openxmlformats.org/officeDocument/2006/customXml" ds:itemID="{10393887-4A84-4359-9FA5-C80BDD7758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Ghuman</dc:creator>
  <cp:lastModifiedBy>Miriam Heinz</cp:lastModifiedBy>
  <cp:lastPrinted>2018-08-22T10:51:25Z</cp:lastPrinted>
  <dcterms:created xsi:type="dcterms:W3CDTF">2018-08-20T19:36:38Z</dcterms:created>
  <dcterms:modified xsi:type="dcterms:W3CDTF">2018-08-27T15:00:24Z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0x0101009376DDEBB763864885F4D52F70D17D88</vt:lpwstr>
  </property>
</Properties>
</file>