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EUS\Finance\Accounting\Terry Debbie\1 regulatory affairs\2018 PUC COS Application\Interrogatories\Supplemental Interrogatories\"/>
    </mc:Choice>
  </mc:AlternateContent>
  <bookViews>
    <workbookView xWindow="0" yWindow="0" windowWidth="23040" windowHeight="9120" tabRatio="500" activeTab="1"/>
  </bookViews>
  <sheets>
    <sheet name="Details" sheetId="1" r:id="rId1"/>
    <sheet name="Summary" sheetId="2" r:id="rId2"/>
  </sheets>
  <externalReferences>
    <externalReference r:id="rId3"/>
  </externalReferences>
  <calcPr calcId="15251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3" i="1" l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9" i="1"/>
  <c r="O10" i="1"/>
  <c r="O11" i="1"/>
  <c r="O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0" i="1"/>
  <c r="M11" i="1"/>
  <c r="M12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0" i="1"/>
  <c r="J11" i="1"/>
  <c r="J12" i="1"/>
  <c r="N10" i="1" l="1"/>
  <c r="N11" i="1"/>
  <c r="N12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1" i="1"/>
  <c r="N52" i="1"/>
  <c r="N53" i="1"/>
  <c r="N54" i="1"/>
  <c r="N55" i="1"/>
  <c r="N56" i="1"/>
  <c r="N57" i="1"/>
  <c r="N58" i="1"/>
  <c r="N59" i="1"/>
  <c r="N61" i="1"/>
  <c r="N62" i="1"/>
  <c r="N65" i="1"/>
  <c r="N66" i="1"/>
  <c r="N67" i="1"/>
  <c r="N68" i="1"/>
  <c r="N72" i="1"/>
  <c r="N73" i="1"/>
  <c r="N75" i="1"/>
  <c r="N78" i="1"/>
  <c r="N79" i="1"/>
  <c r="N80" i="1"/>
  <c r="N81" i="1"/>
  <c r="N82" i="1"/>
  <c r="N83" i="1"/>
  <c r="N89" i="1"/>
  <c r="N90" i="1"/>
  <c r="N91" i="1"/>
  <c r="N92" i="1"/>
  <c r="N93" i="1"/>
  <c r="N94" i="1"/>
  <c r="N97" i="1"/>
  <c r="N98" i="1"/>
  <c r="N99" i="1"/>
  <c r="N100" i="1"/>
  <c r="N101" i="1"/>
  <c r="N102" i="1"/>
  <c r="N105" i="1"/>
  <c r="N106" i="1"/>
  <c r="N107" i="1"/>
  <c r="N108" i="1"/>
  <c r="N111" i="1"/>
  <c r="N112" i="1"/>
  <c r="N115" i="1"/>
  <c r="N116" i="1"/>
  <c r="N117" i="1"/>
  <c r="L73" i="1"/>
  <c r="L10" i="1"/>
  <c r="L11" i="1"/>
  <c r="L12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1" i="1"/>
  <c r="L52" i="1"/>
  <c r="L53" i="1"/>
  <c r="L54" i="1"/>
  <c r="L55" i="1"/>
  <c r="L56" i="1"/>
  <c r="L57" i="1"/>
  <c r="L58" i="1"/>
  <c r="L59" i="1"/>
  <c r="L61" i="1"/>
  <c r="L62" i="1"/>
  <c r="L65" i="1"/>
  <c r="L66" i="1"/>
  <c r="L67" i="1"/>
  <c r="L68" i="1"/>
  <c r="L72" i="1"/>
  <c r="L75" i="1"/>
  <c r="L78" i="1"/>
  <c r="L79" i="1"/>
  <c r="L80" i="1"/>
  <c r="L81" i="1"/>
  <c r="L82" i="1"/>
  <c r="L83" i="1"/>
  <c r="L89" i="1"/>
  <c r="L90" i="1"/>
  <c r="L91" i="1"/>
  <c r="L92" i="1"/>
  <c r="L93" i="1"/>
  <c r="L94" i="1"/>
  <c r="L97" i="1"/>
  <c r="L98" i="1"/>
  <c r="L99" i="1"/>
  <c r="L100" i="1"/>
  <c r="L101" i="1"/>
  <c r="L102" i="1"/>
  <c r="L105" i="1"/>
  <c r="L106" i="1"/>
  <c r="L107" i="1"/>
  <c r="L108" i="1"/>
  <c r="L111" i="1"/>
  <c r="L112" i="1"/>
  <c r="L115" i="1"/>
  <c r="L116" i="1"/>
  <c r="L117" i="1"/>
  <c r="I73" i="1"/>
  <c r="I10" i="1"/>
  <c r="I11" i="1"/>
  <c r="I12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59" i="1"/>
  <c r="I61" i="1"/>
  <c r="I62" i="1"/>
  <c r="I65" i="1"/>
  <c r="I66" i="1"/>
  <c r="I67" i="1"/>
  <c r="I68" i="1"/>
  <c r="I72" i="1"/>
  <c r="I75" i="1"/>
  <c r="I78" i="1"/>
  <c r="I79" i="1"/>
  <c r="I80" i="1"/>
  <c r="I81" i="1"/>
  <c r="I82" i="1"/>
  <c r="I83" i="1"/>
  <c r="I89" i="1"/>
  <c r="I90" i="1"/>
  <c r="I91" i="1"/>
  <c r="I92" i="1"/>
  <c r="I93" i="1"/>
  <c r="I94" i="1"/>
  <c r="I97" i="1"/>
  <c r="I98" i="1"/>
  <c r="I99" i="1"/>
  <c r="I100" i="1"/>
  <c r="I101" i="1"/>
  <c r="I102" i="1"/>
  <c r="I105" i="1"/>
  <c r="I106" i="1"/>
  <c r="I107" i="1"/>
  <c r="I108" i="1"/>
  <c r="I111" i="1"/>
  <c r="I112" i="1"/>
  <c r="I115" i="1"/>
  <c r="I116" i="1"/>
  <c r="I117" i="1"/>
  <c r="K116" i="1"/>
  <c r="A117" i="1"/>
  <c r="B116" i="1"/>
  <c r="A116" i="1"/>
  <c r="B115" i="1"/>
  <c r="A115" i="1"/>
  <c r="A114" i="1"/>
  <c r="A112" i="1"/>
  <c r="B111" i="1"/>
  <c r="A111" i="1"/>
  <c r="A110" i="1"/>
  <c r="A108" i="1"/>
  <c r="B107" i="1"/>
  <c r="A107" i="1"/>
  <c r="B106" i="1"/>
  <c r="A106" i="1"/>
  <c r="B105" i="1"/>
  <c r="A105" i="1"/>
  <c r="A104" i="1"/>
  <c r="A102" i="1"/>
  <c r="B101" i="1"/>
  <c r="A101" i="1"/>
  <c r="B100" i="1"/>
  <c r="A100" i="1"/>
  <c r="B99" i="1"/>
  <c r="A99" i="1"/>
  <c r="B98" i="1"/>
  <c r="A98" i="1"/>
  <c r="B97" i="1"/>
  <c r="A97" i="1"/>
  <c r="A96" i="1"/>
  <c r="A94" i="1"/>
  <c r="B93" i="1"/>
  <c r="A93" i="1"/>
  <c r="B92" i="1"/>
  <c r="A92" i="1"/>
  <c r="B91" i="1"/>
  <c r="A91" i="1"/>
  <c r="B90" i="1"/>
  <c r="A90" i="1"/>
  <c r="B89" i="1"/>
  <c r="A89" i="1"/>
  <c r="A88" i="1"/>
  <c r="B83" i="1"/>
  <c r="A83" i="1"/>
  <c r="B82" i="1"/>
  <c r="A82" i="1"/>
  <c r="B81" i="1"/>
  <c r="A81" i="1"/>
  <c r="B80" i="1"/>
  <c r="A80" i="1"/>
  <c r="B79" i="1"/>
  <c r="A79" i="1"/>
  <c r="B78" i="1"/>
  <c r="A78" i="1"/>
  <c r="A73" i="1"/>
  <c r="B72" i="1"/>
  <c r="A72" i="1"/>
  <c r="B71" i="1"/>
  <c r="A71" i="1"/>
  <c r="A70" i="1"/>
  <c r="A68" i="1"/>
  <c r="B67" i="1"/>
  <c r="A67" i="1"/>
  <c r="B66" i="1"/>
  <c r="A66" i="1"/>
  <c r="B65" i="1"/>
  <c r="A65" i="1"/>
  <c r="A64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A41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A27" i="1"/>
  <c r="A26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A14" i="1"/>
  <c r="A12" i="1"/>
  <c r="B11" i="1"/>
  <c r="A11" i="1"/>
  <c r="B10" i="1"/>
  <c r="A10" i="1"/>
  <c r="B9" i="1"/>
  <c r="A9" i="1"/>
  <c r="B8" i="1"/>
  <c r="A8" i="1"/>
  <c r="K112" i="1" l="1"/>
  <c r="P117" i="1"/>
  <c r="P112" i="1"/>
  <c r="K117" i="1"/>
  <c r="P116" i="1"/>
  <c r="I19" i="1"/>
  <c r="N19" i="1"/>
  <c r="L19" i="1"/>
  <c r="L20" i="1"/>
  <c r="N20" i="1"/>
  <c r="I20" i="1"/>
  <c r="K115" i="1"/>
  <c r="P115" i="1"/>
  <c r="L16" i="1" l="1"/>
  <c r="I16" i="1"/>
  <c r="N16" i="1"/>
  <c r="I60" i="1"/>
  <c r="N60" i="1"/>
  <c r="L60" i="1"/>
  <c r="I8" i="1"/>
  <c r="N8" i="1"/>
  <c r="L8" i="1"/>
  <c r="J17" i="1"/>
  <c r="J18" i="1"/>
  <c r="I9" i="1"/>
  <c r="L9" i="1"/>
  <c r="N9" i="1"/>
  <c r="L21" i="1"/>
  <c r="N21" i="1"/>
  <c r="I21" i="1"/>
  <c r="J15" i="1"/>
  <c r="O15" i="1"/>
  <c r="O16" i="1"/>
  <c r="J16" i="1"/>
  <c r="I71" i="1"/>
  <c r="L71" i="1"/>
  <c r="N71" i="1"/>
  <c r="L17" i="1"/>
  <c r="N17" i="1"/>
  <c r="I17" i="1"/>
  <c r="M9" i="1"/>
  <c r="J9" i="1"/>
  <c r="I18" i="1"/>
  <c r="N18" i="1"/>
  <c r="L18" i="1"/>
  <c r="I50" i="1"/>
  <c r="L50" i="1"/>
  <c r="N50" i="1"/>
  <c r="L15" i="1"/>
  <c r="N15" i="1"/>
  <c r="I15" i="1"/>
  <c r="O8" i="1"/>
  <c r="J8" i="1"/>
  <c r="M8" i="1"/>
  <c r="J121" i="1" l="1"/>
  <c r="L121" i="1"/>
  <c r="B6" i="2" s="1"/>
  <c r="I121" i="1"/>
  <c r="B5" i="2" s="1"/>
  <c r="M121" i="1"/>
  <c r="C6" i="2" s="1"/>
  <c r="N121" i="1"/>
  <c r="B7" i="2" s="1"/>
  <c r="O121" i="1"/>
  <c r="B9" i="2" l="1"/>
  <c r="P121" i="1"/>
  <c r="C7" i="2"/>
  <c r="C5" i="2"/>
  <c r="K121" i="1"/>
  <c r="C9" i="2" l="1"/>
</calcChain>
</file>

<file path=xl/sharedStrings.xml><?xml version="1.0" encoding="utf-8"?>
<sst xmlns="http://schemas.openxmlformats.org/spreadsheetml/2006/main" count="21" uniqueCount="14">
  <si>
    <t>Allocation</t>
  </si>
  <si>
    <t>Residential</t>
  </si>
  <si>
    <t>GS&lt;50 kW</t>
  </si>
  <si>
    <t>GS 50-4999</t>
  </si>
  <si>
    <t>Street Lighting</t>
  </si>
  <si>
    <t>Total</t>
  </si>
  <si>
    <t>Projected savings by rate class</t>
  </si>
  <si>
    <t>GS&gt;50</t>
  </si>
  <si>
    <t>GS&lt;50</t>
  </si>
  <si>
    <t>kWh</t>
  </si>
  <si>
    <t>Streetlighting</t>
  </si>
  <si>
    <t>Derivation of allocation</t>
  </si>
  <si>
    <t>Summary tables</t>
  </si>
  <si>
    <t>Allocation of CDM savings 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</si>
</sst>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</borders>
  <cellStyleXfs count="13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3" fontId="0" fillId="0" borderId="0" xfId="0" applyNumberFormat="1"/>
    <xf numFmtId="0" fontId="2" fillId="0" borderId="0" xfId="0" applyFont="1"/>
    <xf numFmtId="164" fontId="0" fillId="0" borderId="0" xfId="1" applyNumberFormat="1" applyFont="1"/>
    <xf numFmtId="3" fontId="0" fillId="0" borderId="1" xfId="0" applyNumberFormat="1" applyBorder="1"/>
    <xf numFmtId="164" fontId="0" fillId="0" borderId="1" xfId="1" applyNumberFormat="1" applyFont="1" applyBorder="1"/>
    <xf numFmtId="0" fontId="0" fillId="0" borderId="1" xfId="0" applyBorder="1"/>
    <xf numFmtId="0" fontId="2" fillId="0" borderId="0" xfId="0" applyFont="1" applyAlignment="1">
      <alignment wrapText="1"/>
    </xf>
    <xf numFmtId="0" fontId="6" fillId="0" borderId="0" xfId="0" applyFont="1"/>
    <xf numFmtId="0" fontId="0" fillId="0" borderId="0" xfId="0" applyBorder="1"/>
    <xf numFmtId="0" fontId="0" fillId="0" borderId="2" xfId="0" applyBorder="1"/>
    <xf numFmtId="165" fontId="0" fillId="0" borderId="1" xfId="0" applyNumberFormat="1" applyBorder="1"/>
    <xf numFmtId="3" fontId="2" fillId="0" borderId="1" xfId="0" applyNumberFormat="1" applyFont="1" applyBorder="1"/>
    <xf numFmtId="0" fontId="2" fillId="0" borderId="1" xfId="0" applyFont="1" applyBorder="1"/>
    <xf numFmtId="0" fontId="0" fillId="0" borderId="3" xfId="0" applyBorder="1"/>
    <xf numFmtId="164" fontId="0" fillId="0" borderId="3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9" fontId="5" fillId="2" borderId="1" xfId="0" applyNumberFormat="1" applyFont="1" applyFill="1" applyBorder="1"/>
    <xf numFmtId="0" fontId="0" fillId="2" borderId="1" xfId="0" applyFill="1" applyBorder="1"/>
    <xf numFmtId="0" fontId="0" fillId="2" borderId="0" xfId="0" applyFill="1"/>
    <xf numFmtId="9" fontId="0" fillId="2" borderId="1" xfId="0" applyNumberFormat="1" applyFill="1" applyBorder="1"/>
    <xf numFmtId="165" fontId="0" fillId="2" borderId="1" xfId="0" applyNumberFormat="1" applyFill="1" applyBorder="1"/>
    <xf numFmtId="0" fontId="0" fillId="2" borderId="3" xfId="0" applyFill="1" applyBorder="1"/>
    <xf numFmtId="164" fontId="0" fillId="2" borderId="1" xfId="1" applyNumberFormat="1" applyFont="1" applyFill="1" applyBorder="1"/>
    <xf numFmtId="164" fontId="0" fillId="2" borderId="0" xfId="1" applyNumberFormat="1" applyFont="1" applyFill="1"/>
    <xf numFmtId="164" fontId="0" fillId="2" borderId="3" xfId="1" applyNumberFormat="1" applyFont="1" applyFill="1" applyBorder="1"/>
    <xf numFmtId="0" fontId="7" fillId="0" borderId="0" xfId="0" applyFont="1"/>
    <xf numFmtId="0" fontId="2" fillId="0" borderId="0" xfId="0" applyFont="1" applyAlignment="1"/>
    <xf numFmtId="0" fontId="6" fillId="0" borderId="0" xfId="0" applyFont="1" applyAlignment="1"/>
  </cellXfs>
  <cellStyles count="134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decostrategic-my.sharepoint.com/Users/David/OneDrive%20-%20IndEco/Projects/B7142%20PUC%202016%20LRAMVA/Final-Verified-2016-Annual-LDC-CDM-Program-Results-Report-PUC-Distribution-Inc-201706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 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>
        <row r="4">
          <cell r="BS4">
            <v>2015</v>
          </cell>
        </row>
        <row r="8">
          <cell r="C8">
            <v>1</v>
          </cell>
          <cell r="D8" t="str">
            <v>Save on Energy Coupon Program</v>
          </cell>
        </row>
        <row r="9">
          <cell r="C9">
            <v>2</v>
          </cell>
          <cell r="D9" t="str">
            <v>Save on Energy Heating &amp; Cooling Program</v>
          </cell>
        </row>
        <row r="10">
          <cell r="C10">
            <v>3</v>
          </cell>
          <cell r="D10" t="str">
            <v>Save on Energy New Construction Program</v>
          </cell>
        </row>
        <row r="11">
          <cell r="C11">
            <v>4</v>
          </cell>
          <cell r="D11" t="str">
            <v>Save on Energy Home Assistance Program</v>
          </cell>
        </row>
        <row r="12">
          <cell r="C12" t="str">
            <v>Sub-total:  Residential Province-Wide Programs</v>
          </cell>
        </row>
        <row r="14">
          <cell r="C14" t="str">
            <v>Business Province-Wide Programs</v>
          </cell>
        </row>
        <row r="15">
          <cell r="C15">
            <v>5</v>
          </cell>
          <cell r="D15" t="str">
            <v>Save on Energy Audit Funding Program</v>
          </cell>
        </row>
        <row r="16">
          <cell r="C16">
            <v>6</v>
          </cell>
          <cell r="D16" t="str">
            <v>Save on Energy Retrofit Program</v>
          </cell>
        </row>
        <row r="17">
          <cell r="C17">
            <v>7</v>
          </cell>
          <cell r="D17" t="str">
            <v>Save on Energy Small Business Lighting Program</v>
          </cell>
        </row>
        <row r="18">
          <cell r="C18">
            <v>8</v>
          </cell>
          <cell r="D18" t="str">
            <v>Save on Energy High Performance New Construction Program</v>
          </cell>
        </row>
        <row r="19">
          <cell r="C19">
            <v>9</v>
          </cell>
          <cell r="D19" t="str">
            <v>Save on Energy Existing Building Commissioning Program</v>
          </cell>
        </row>
        <row r="20">
          <cell r="C20">
            <v>10</v>
          </cell>
          <cell r="D20" t="str">
            <v>Save on Energy Process &amp; Systems Upgrades Program</v>
          </cell>
        </row>
        <row r="21">
          <cell r="C21">
            <v>11</v>
          </cell>
          <cell r="D21" t="str">
            <v>Save on Energy Energy Manager Program</v>
          </cell>
        </row>
        <row r="22">
          <cell r="C22">
            <v>12</v>
          </cell>
          <cell r="D22" t="str">
            <v>Save on Energy Monitoring &amp; Targeting Program</v>
          </cell>
        </row>
        <row r="23">
          <cell r="C23">
            <v>13</v>
          </cell>
          <cell r="D23" t="str">
            <v>Save on Energy Retrofit Program - P4P</v>
          </cell>
        </row>
        <row r="24">
          <cell r="C24">
            <v>14</v>
          </cell>
          <cell r="D24" t="str">
            <v>Save on Energy Process &amp; Systems Upgrades Program - P4P</v>
          </cell>
        </row>
        <row r="25">
          <cell r="C25" t="str">
            <v>Sub-total:  Business Province-Wide Programs</v>
          </cell>
        </row>
        <row r="27">
          <cell r="C27" t="str">
            <v>Local &amp; Regional Programs</v>
          </cell>
        </row>
        <row r="28">
          <cell r="C28">
            <v>15</v>
          </cell>
          <cell r="D28" t="str">
            <v>Adaptive Thermostat Local Program</v>
          </cell>
        </row>
        <row r="29">
          <cell r="C29">
            <v>16</v>
          </cell>
          <cell r="D29" t="str">
            <v>Business Refrigeration Incentives Local Program</v>
          </cell>
        </row>
        <row r="30">
          <cell r="C30">
            <v>17</v>
          </cell>
          <cell r="D30" t="str">
            <v>Conservation on the Coast Home Assistance Local Program</v>
          </cell>
        </row>
        <row r="31">
          <cell r="C31">
            <v>18</v>
          </cell>
          <cell r="D31" t="str">
            <v>Conservation on the Coast Small Business Lighting Local Program</v>
          </cell>
        </row>
        <row r="32">
          <cell r="C32">
            <v>19</v>
          </cell>
          <cell r="D32" t="str">
            <v>First Nations Conservation Local Program</v>
          </cell>
        </row>
        <row r="33">
          <cell r="C33">
            <v>20</v>
          </cell>
          <cell r="D33" t="str">
            <v>High Efficiency Agriculturual Pumping Local Program</v>
          </cell>
        </row>
        <row r="34">
          <cell r="C34">
            <v>21</v>
          </cell>
          <cell r="D34" t="str">
            <v>Instant Savings Local Program</v>
          </cell>
        </row>
        <row r="35">
          <cell r="C35">
            <v>22</v>
          </cell>
          <cell r="D35" t="str">
            <v>OPsaver Local Program</v>
          </cell>
        </row>
        <row r="36">
          <cell r="C36">
            <v>23</v>
          </cell>
          <cell r="D36" t="str">
            <v>PUMPsaver Local Program</v>
          </cell>
        </row>
        <row r="37">
          <cell r="C37">
            <v>24</v>
          </cell>
          <cell r="D37" t="str">
            <v>Social Benchmarking Local Program</v>
          </cell>
        </row>
        <row r="38">
          <cell r="C38">
            <v>25</v>
          </cell>
          <cell r="D38" t="str">
            <v>THESL Swimming Pool Efficiency Local Program</v>
          </cell>
        </row>
        <row r="39">
          <cell r="C39" t="str">
            <v>Sub-total:  Local &amp; Regional Programs</v>
          </cell>
        </row>
        <row r="41">
          <cell r="C41" t="str">
            <v>LDC Innovation Fund Pilot Programs</v>
          </cell>
        </row>
        <row r="42">
          <cell r="C42">
            <v>26</v>
          </cell>
          <cell r="D42" t="str">
            <v>Air Source Heat Pump for Residential Water Heating Pilot Program</v>
          </cell>
        </row>
        <row r="43">
          <cell r="C43">
            <v>27</v>
          </cell>
          <cell r="D43" t="str">
            <v>Building Optimization Pilot Program</v>
          </cell>
        </row>
        <row r="44">
          <cell r="C44">
            <v>28</v>
          </cell>
          <cell r="D44" t="str">
            <v>Conservation Voltage Regulation Leveraging AMI Data Pilot Program</v>
          </cell>
        </row>
        <row r="45">
          <cell r="C45">
            <v>29</v>
          </cell>
          <cell r="D45" t="str">
            <v>Demand Control Kitchen Ventilation Pilot Program</v>
          </cell>
        </row>
        <row r="46">
          <cell r="C46">
            <v>30</v>
          </cell>
          <cell r="D46" t="str">
            <v>Direct Install - Hydronic Pilot Program</v>
          </cell>
        </row>
        <row r="47">
          <cell r="C47">
            <v>31</v>
          </cell>
          <cell r="D47" t="str">
            <v>Direct Install - RTU Controls Pilot Program</v>
          </cell>
        </row>
        <row r="48">
          <cell r="C48">
            <v>32</v>
          </cell>
          <cell r="D48" t="str">
            <v>Electronically Commutated Furnace Motor Pilot Program</v>
          </cell>
        </row>
        <row r="49">
          <cell r="C49">
            <v>33</v>
          </cell>
          <cell r="D49" t="str">
            <v>Electronics Takeback Pilot Program</v>
          </cell>
        </row>
        <row r="50">
          <cell r="C50">
            <v>34</v>
          </cell>
          <cell r="D50" t="str">
            <v>Home Energy Assessment and Retrofit Pilot Program</v>
          </cell>
        </row>
        <row r="51">
          <cell r="C51">
            <v>35</v>
          </cell>
          <cell r="D51" t="str">
            <v>HONI HP Pilot Program</v>
          </cell>
        </row>
        <row r="52">
          <cell r="C52">
            <v>36</v>
          </cell>
          <cell r="D52" t="str">
            <v>P4P for Class B Office Pilot Program</v>
          </cell>
        </row>
        <row r="53">
          <cell r="C53">
            <v>37</v>
          </cell>
          <cell r="D53" t="str">
            <v>Performance Based Conservation Pilot Program</v>
          </cell>
        </row>
        <row r="54">
          <cell r="C54">
            <v>38</v>
          </cell>
          <cell r="D54" t="str">
            <v>Re-Invest Pilot Program</v>
          </cell>
        </row>
        <row r="55">
          <cell r="C55">
            <v>39</v>
          </cell>
          <cell r="D55" t="str">
            <v>Residential Direct Install Pilot Program</v>
          </cell>
        </row>
        <row r="56">
          <cell r="C56">
            <v>40</v>
          </cell>
          <cell r="D56" t="str">
            <v>Residential Direct Mail Pilot Program</v>
          </cell>
        </row>
        <row r="57">
          <cell r="C57">
            <v>41</v>
          </cell>
          <cell r="D57" t="str">
            <v>Residential Ductless Heat Pump Pilot Program</v>
          </cell>
        </row>
        <row r="58">
          <cell r="C58">
            <v>42</v>
          </cell>
          <cell r="D58" t="str">
            <v>Residential Install Pilot Program</v>
          </cell>
        </row>
        <row r="59">
          <cell r="C59">
            <v>43</v>
          </cell>
          <cell r="D59" t="str">
            <v>Social Benchmarking Pilot Program</v>
          </cell>
        </row>
        <row r="60">
          <cell r="C60">
            <v>44</v>
          </cell>
          <cell r="D60" t="str">
            <v>Solar Powered Attic Ventilation Pilot Program</v>
          </cell>
        </row>
        <row r="61">
          <cell r="C61">
            <v>45</v>
          </cell>
          <cell r="D61" t="str">
            <v>Truckload Event Pilot Program</v>
          </cell>
        </row>
        <row r="62">
          <cell r="C62" t="str">
            <v>Sub-total:  LDC Innovation Fund Pilot Programs</v>
          </cell>
        </row>
        <row r="64">
          <cell r="C64" t="str">
            <v>Program Enabled Savings</v>
          </cell>
        </row>
        <row r="65">
          <cell r="C65">
            <v>46</v>
          </cell>
          <cell r="D65" t="str">
            <v>Save on Energy Retrofit Program Enabled Savings</v>
          </cell>
        </row>
        <row r="66">
          <cell r="C66">
            <v>47</v>
          </cell>
          <cell r="D66" t="str">
            <v>Save on Energy High Performance New Construction Program Enabled Savings</v>
          </cell>
        </row>
        <row r="67">
          <cell r="C67">
            <v>48</v>
          </cell>
          <cell r="D67" t="str">
            <v>Save on Energy Process &amp; Systems Upgrades Program Enabled Savings</v>
          </cell>
        </row>
        <row r="68">
          <cell r="C68" t="str">
            <v>Sub-total:  Program Enabled Savings</v>
          </cell>
        </row>
        <row r="70">
          <cell r="C70" t="str">
            <v>Other</v>
          </cell>
        </row>
        <row r="71">
          <cell r="C71">
            <v>49</v>
          </cell>
          <cell r="D71" t="str">
            <v>Proposed Program or Pilot</v>
          </cell>
        </row>
        <row r="72">
          <cell r="C72">
            <v>50</v>
          </cell>
          <cell r="D72" t="str">
            <v>Unassigned Target</v>
          </cell>
        </row>
        <row r="73">
          <cell r="C73" t="str">
            <v>Sub-total:  Other</v>
          </cell>
        </row>
        <row r="78">
          <cell r="C78">
            <v>51</v>
          </cell>
          <cell r="D78" t="str">
            <v>EnerNOC Conservation Fund Pilot Program</v>
          </cell>
        </row>
        <row r="79">
          <cell r="C79">
            <v>52</v>
          </cell>
          <cell r="D79" t="str">
            <v>Home Depot Home Appliance Market Uplift Conservation Fund Pilot Program</v>
          </cell>
        </row>
        <row r="80">
          <cell r="C80">
            <v>53</v>
          </cell>
          <cell r="D80" t="str">
            <v>Loblaw P4P Conservation Fund Pilot Program</v>
          </cell>
        </row>
        <row r="81">
          <cell r="C81">
            <v>54</v>
          </cell>
          <cell r="D81" t="str">
            <v>Ontario Clean Water Agency P4P Conservation Fund Pilot Program</v>
          </cell>
        </row>
        <row r="82">
          <cell r="C82">
            <v>55</v>
          </cell>
          <cell r="D82" t="str">
            <v>Social Benchmarking Conservation Fund Pilot Program</v>
          </cell>
        </row>
        <row r="83">
          <cell r="C83">
            <v>56</v>
          </cell>
          <cell r="D83" t="str">
            <v>Strategic Energy Group Conservation Fund Pilot Program</v>
          </cell>
        </row>
        <row r="88">
          <cell r="C88" t="str">
            <v>Residential Program</v>
          </cell>
        </row>
        <row r="89">
          <cell r="C89">
            <v>57</v>
          </cell>
          <cell r="D89" t="str">
            <v>Appliance Retirement Initiative</v>
          </cell>
        </row>
        <row r="90">
          <cell r="C90">
            <v>58</v>
          </cell>
          <cell r="D90" t="str">
            <v>Coupon Initiative</v>
          </cell>
        </row>
        <row r="91">
          <cell r="C91">
            <v>59</v>
          </cell>
          <cell r="D91" t="str">
            <v>Bi-Annual Retailer Event Initiative</v>
          </cell>
        </row>
        <row r="92">
          <cell r="C92">
            <v>60</v>
          </cell>
          <cell r="D92" t="str">
            <v>HVAC Incentives Initiative</v>
          </cell>
        </row>
        <row r="93">
          <cell r="C93">
            <v>61</v>
          </cell>
          <cell r="D93" t="str">
            <v>Residential New Construction and Major Renovation Initiative</v>
          </cell>
        </row>
        <row r="94">
          <cell r="C94" t="str">
            <v>Sub-total:  Residential Program</v>
          </cell>
        </row>
        <row r="96">
          <cell r="C96" t="str">
            <v>Commercial &amp; Institutional Program</v>
          </cell>
        </row>
        <row r="97">
          <cell r="C97">
            <v>62</v>
          </cell>
          <cell r="D97" t="str">
            <v>Energy Audit Initiative</v>
          </cell>
        </row>
        <row r="98">
          <cell r="C98">
            <v>63</v>
          </cell>
          <cell r="D98" t="str">
            <v>Efficiency:  Equipment Replacement Incentive Initiative</v>
          </cell>
        </row>
        <row r="99">
          <cell r="C99">
            <v>64</v>
          </cell>
          <cell r="D99" t="str">
            <v>Direct Install Lighting and Water Heating Initiative</v>
          </cell>
        </row>
        <row r="100">
          <cell r="C100">
            <v>65</v>
          </cell>
          <cell r="D100" t="str">
            <v>New Construction and Major Renovation Initiative</v>
          </cell>
        </row>
        <row r="101">
          <cell r="C101">
            <v>66</v>
          </cell>
          <cell r="D101" t="str">
            <v>Existing Building Commissioning Incentive Initiative</v>
          </cell>
        </row>
        <row r="102">
          <cell r="C102" t="str">
            <v>Sub-total:  Commercial &amp; Institutional Program</v>
          </cell>
        </row>
        <row r="104">
          <cell r="C104" t="str">
            <v>Industrial Program</v>
          </cell>
        </row>
        <row r="105">
          <cell r="C105">
            <v>67</v>
          </cell>
          <cell r="D105" t="str">
            <v>Process and Systems Upgrades Initiatives - Project Incentive Initiative</v>
          </cell>
        </row>
        <row r="106">
          <cell r="C106">
            <v>68</v>
          </cell>
          <cell r="D106" t="str">
            <v>Process and Systems Upgrades Initiatives - Energy Manager Initiative</v>
          </cell>
        </row>
        <row r="107">
          <cell r="C107">
            <v>69</v>
          </cell>
          <cell r="D107" t="str">
            <v>Process and Systems Upgrades Initiatives - Monitoring and Targeting Initiative</v>
          </cell>
        </row>
        <row r="108">
          <cell r="C108" t="str">
            <v>Sub-total:  Industrial Program</v>
          </cell>
        </row>
        <row r="110">
          <cell r="C110" t="str">
            <v>Low Income Program</v>
          </cell>
        </row>
        <row r="111">
          <cell r="C111">
            <v>70</v>
          </cell>
          <cell r="D111" t="str">
            <v>Low Income Initiative</v>
          </cell>
        </row>
        <row r="112">
          <cell r="C112" t="str">
            <v>Sub-total:  Low-Income Program</v>
          </cell>
        </row>
        <row r="114">
          <cell r="C114" t="str">
            <v>Other</v>
          </cell>
        </row>
        <row r="115">
          <cell r="C115">
            <v>71</v>
          </cell>
          <cell r="D115" t="str">
            <v>Aboriginal Conservation Program</v>
          </cell>
        </row>
        <row r="116">
          <cell r="C116">
            <v>72</v>
          </cell>
          <cell r="D116" t="str">
            <v>Program Enabled Savings</v>
          </cell>
        </row>
        <row r="117">
          <cell r="C117" t="str">
            <v>Sub-total:  Other</v>
          </cell>
        </row>
      </sheetData>
      <sheetData sheetId="6"/>
      <sheetData sheetId="7">
        <row r="8">
          <cell r="BS8">
            <v>192334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7"/>
  <sheetViews>
    <sheetView showGridLines="0" topLeftCell="A4" zoomScale="99" workbookViewId="0">
      <selection activeCell="C123" sqref="C123"/>
    </sheetView>
  </sheetViews>
  <sheetFormatPr defaultColWidth="11.19921875" defaultRowHeight="15.6" x14ac:dyDescent="0.3"/>
  <cols>
    <col min="1" max="1" width="5.69921875" customWidth="1"/>
    <col min="2" max="2" width="49.69921875" customWidth="1"/>
    <col min="3" max="3" width="11.5" bestFit="1" customWidth="1"/>
    <col min="9" max="9" width="13.19921875" bestFit="1" customWidth="1"/>
    <col min="10" max="10" width="11.69921875" bestFit="1" customWidth="1"/>
    <col min="11" max="11" width="17.69921875" hidden="1" customWidth="1"/>
    <col min="12" max="13" width="11.69921875" bestFit="1" customWidth="1"/>
    <col min="14" max="15" width="13.19921875" bestFit="1" customWidth="1"/>
    <col min="16" max="16" width="13.19921875" hidden="1" customWidth="1"/>
  </cols>
  <sheetData>
    <row r="2" spans="1:16" x14ac:dyDescent="0.3">
      <c r="B2" s="2" t="s">
        <v>11</v>
      </c>
    </row>
    <row r="5" spans="1:16" x14ac:dyDescent="0.3">
      <c r="C5" s="2"/>
      <c r="D5" s="2"/>
      <c r="E5" s="2" t="s">
        <v>0</v>
      </c>
      <c r="F5" s="2"/>
      <c r="G5" s="2"/>
      <c r="H5" s="2"/>
      <c r="I5" s="2" t="s">
        <v>6</v>
      </c>
      <c r="J5" s="2"/>
      <c r="K5" s="2"/>
      <c r="L5" s="2"/>
      <c r="M5" s="2"/>
      <c r="N5" s="2"/>
      <c r="O5" s="2"/>
      <c r="P5" s="2"/>
    </row>
    <row r="6" spans="1:16" ht="31.2" x14ac:dyDescent="0.3">
      <c r="C6" s="2">
        <v>2017</v>
      </c>
      <c r="D6" s="2">
        <v>2018</v>
      </c>
      <c r="E6" s="2" t="s">
        <v>1</v>
      </c>
      <c r="F6" s="2" t="s">
        <v>2</v>
      </c>
      <c r="G6" s="2" t="s">
        <v>3</v>
      </c>
      <c r="H6" s="7" t="s">
        <v>4</v>
      </c>
      <c r="I6" s="28" t="s">
        <v>1</v>
      </c>
      <c r="J6" s="28"/>
      <c r="K6" s="28"/>
      <c r="L6" s="28" t="s">
        <v>2</v>
      </c>
      <c r="M6" s="28"/>
      <c r="N6" s="29" t="s">
        <v>7</v>
      </c>
      <c r="O6" s="29"/>
      <c r="P6" s="29"/>
    </row>
    <row r="7" spans="1:16" x14ac:dyDescent="0.3">
      <c r="C7" s="2"/>
      <c r="D7" s="2"/>
      <c r="E7" s="2"/>
      <c r="F7" s="2"/>
      <c r="G7" s="2"/>
      <c r="H7" s="2"/>
      <c r="I7" s="2">
        <v>2017</v>
      </c>
      <c r="J7" s="2">
        <v>2018</v>
      </c>
      <c r="K7" s="2" t="s">
        <v>5</v>
      </c>
      <c r="L7" s="2">
        <v>2017</v>
      </c>
      <c r="M7" s="2">
        <v>2018</v>
      </c>
      <c r="N7" s="2">
        <v>2017</v>
      </c>
      <c r="O7" s="2">
        <v>2018</v>
      </c>
      <c r="P7" s="8" t="s">
        <v>5</v>
      </c>
    </row>
    <row r="8" spans="1:16" x14ac:dyDescent="0.3">
      <c r="A8">
        <f>'[1]LDC Progress'!C8</f>
        <v>1</v>
      </c>
      <c r="B8" t="str">
        <f>'[1]LDC Progress'!D8</f>
        <v>Save on Energy Coupon Program</v>
      </c>
      <c r="C8" s="5">
        <v>867532</v>
      </c>
      <c r="D8" s="5">
        <v>867532</v>
      </c>
      <c r="E8" s="18">
        <v>1</v>
      </c>
      <c r="F8" s="19"/>
      <c r="G8" s="19"/>
      <c r="H8" s="19"/>
      <c r="I8" s="5">
        <f>$E8*C8</f>
        <v>867532</v>
      </c>
      <c r="J8" s="5">
        <f>$E8*D8</f>
        <v>867532</v>
      </c>
      <c r="K8" s="5"/>
      <c r="L8" s="24">
        <f>$F8*C8</f>
        <v>0</v>
      </c>
      <c r="M8" s="24">
        <f>$F8*D8</f>
        <v>0</v>
      </c>
      <c r="N8" s="5">
        <f>$G8*C8</f>
        <v>0</v>
      </c>
      <c r="O8" s="5">
        <f>$G8*D8</f>
        <v>0</v>
      </c>
      <c r="P8" s="5"/>
    </row>
    <row r="9" spans="1:16" x14ac:dyDescent="0.3">
      <c r="A9">
        <f>'[1]LDC Progress'!C9</f>
        <v>2</v>
      </c>
      <c r="B9" t="str">
        <f>'[1]LDC Progress'!D9</f>
        <v>Save on Energy Heating &amp; Cooling Program</v>
      </c>
      <c r="C9" s="5">
        <v>78574</v>
      </c>
      <c r="D9" s="5">
        <v>78574</v>
      </c>
      <c r="E9" s="18">
        <v>1</v>
      </c>
      <c r="F9" s="19"/>
      <c r="G9" s="19"/>
      <c r="H9" s="19"/>
      <c r="I9" s="5">
        <f>$E9*C9</f>
        <v>78574</v>
      </c>
      <c r="J9" s="5">
        <f>$E9*D9</f>
        <v>78574</v>
      </c>
      <c r="K9" s="5"/>
      <c r="L9" s="24">
        <f>$F9*C9</f>
        <v>0</v>
      </c>
      <c r="M9" s="24">
        <f>$F9*D9</f>
        <v>0</v>
      </c>
      <c r="N9" s="5">
        <f>$G9*C9</f>
        <v>0</v>
      </c>
      <c r="O9" s="5">
        <f>$G9*D9</f>
        <v>0</v>
      </c>
      <c r="P9" s="5"/>
    </row>
    <row r="10" spans="1:16" x14ac:dyDescent="0.3">
      <c r="A10">
        <f>'[1]LDC Progress'!C10</f>
        <v>3</v>
      </c>
      <c r="B10" t="str">
        <f>'[1]LDC Progress'!D10</f>
        <v>Save on Energy New Construction Program</v>
      </c>
      <c r="C10" s="6"/>
      <c r="D10" s="6"/>
      <c r="E10" s="18">
        <v>1</v>
      </c>
      <c r="F10" s="19"/>
      <c r="G10" s="19"/>
      <c r="H10" s="19"/>
      <c r="I10" s="5">
        <f>$E10*D10</f>
        <v>0</v>
      </c>
      <c r="J10" s="5">
        <f>$E10*D10</f>
        <v>0</v>
      </c>
      <c r="K10" s="5"/>
      <c r="L10" s="24">
        <f>$F10*D10</f>
        <v>0</v>
      </c>
      <c r="M10" s="24">
        <f t="shared" ref="M10:M41" si="0">$F10*D10</f>
        <v>0</v>
      </c>
      <c r="N10" s="5">
        <f>$G10*D10</f>
        <v>0</v>
      </c>
      <c r="O10" s="5">
        <f>$G10*D10</f>
        <v>0</v>
      </c>
      <c r="P10" s="5"/>
    </row>
    <row r="11" spans="1:16" x14ac:dyDescent="0.3">
      <c r="A11">
        <f>'[1]LDC Progress'!C11</f>
        <v>4</v>
      </c>
      <c r="B11" t="str">
        <f>'[1]LDC Progress'!D11</f>
        <v>Save on Energy Home Assistance Program</v>
      </c>
      <c r="C11" s="6"/>
      <c r="D11" s="6"/>
      <c r="E11" s="18">
        <v>1</v>
      </c>
      <c r="F11" s="19"/>
      <c r="G11" s="19"/>
      <c r="H11" s="19"/>
      <c r="I11" s="5">
        <f>$E11*D11</f>
        <v>0</v>
      </c>
      <c r="J11" s="5">
        <f>$E11*D11</f>
        <v>0</v>
      </c>
      <c r="K11" s="5"/>
      <c r="L11" s="24">
        <f>$F11*D11</f>
        <v>0</v>
      </c>
      <c r="M11" s="24">
        <f t="shared" si="0"/>
        <v>0</v>
      </c>
      <c r="N11" s="5">
        <f>$G11*D11</f>
        <v>0</v>
      </c>
      <c r="O11" s="5">
        <f>$G11*D11</f>
        <v>0</v>
      </c>
      <c r="P11" s="5"/>
    </row>
    <row r="12" spans="1:16" x14ac:dyDescent="0.3">
      <c r="A12" t="str">
        <f>'[1]LDC Progress'!C12</f>
        <v>Sub-total:  Residential Province-Wide Programs</v>
      </c>
      <c r="C12" s="6"/>
      <c r="D12" s="6"/>
      <c r="E12" s="19"/>
      <c r="F12" s="19"/>
      <c r="G12" s="19"/>
      <c r="H12" s="19"/>
      <c r="I12" s="5">
        <f>$E12*D12</f>
        <v>0</v>
      </c>
      <c r="J12" s="5">
        <f>$E12*D12</f>
        <v>0</v>
      </c>
      <c r="K12" s="5"/>
      <c r="L12" s="24">
        <f>$F12*D12</f>
        <v>0</v>
      </c>
      <c r="M12" s="24">
        <f t="shared" si="0"/>
        <v>0</v>
      </c>
      <c r="N12" s="5">
        <f>$G12*D12</f>
        <v>0</v>
      </c>
      <c r="O12" s="5">
        <f>$G12*D12</f>
        <v>0</v>
      </c>
      <c r="P12" s="5"/>
    </row>
    <row r="13" spans="1:16" x14ac:dyDescent="0.3">
      <c r="E13" s="20"/>
      <c r="F13" s="20"/>
      <c r="G13" s="20"/>
      <c r="H13" s="20"/>
      <c r="I13" s="3"/>
      <c r="J13" s="3"/>
      <c r="K13" s="5"/>
      <c r="L13" s="25"/>
      <c r="M13" s="24">
        <f t="shared" si="0"/>
        <v>0</v>
      </c>
      <c r="N13" s="3"/>
      <c r="O13" s="3"/>
      <c r="P13" s="3"/>
    </row>
    <row r="14" spans="1:16" x14ac:dyDescent="0.3">
      <c r="A14" s="2" t="str">
        <f>'[1]LDC Progress'!C14</f>
        <v>Business Province-Wide Programs</v>
      </c>
      <c r="E14" s="20"/>
      <c r="F14" s="20"/>
      <c r="G14" s="20"/>
      <c r="H14" s="20"/>
      <c r="I14" s="3"/>
      <c r="J14" s="3"/>
      <c r="K14" s="5"/>
      <c r="L14" s="25"/>
      <c r="M14" s="24">
        <f t="shared" si="0"/>
        <v>0</v>
      </c>
      <c r="N14" s="3"/>
      <c r="O14" s="3"/>
      <c r="P14" s="3"/>
    </row>
    <row r="15" spans="1:16" x14ac:dyDescent="0.3">
      <c r="A15">
        <f>'[1]LDC Progress'!C15</f>
        <v>5</v>
      </c>
      <c r="B15" t="str">
        <f>'[1]LDC Progress'!D15</f>
        <v>Save on Energy Audit Funding Program</v>
      </c>
      <c r="C15" s="5">
        <v>43237</v>
      </c>
      <c r="D15" s="5">
        <v>43237</v>
      </c>
      <c r="E15" s="19"/>
      <c r="F15" s="19"/>
      <c r="G15" s="21">
        <v>1</v>
      </c>
      <c r="H15" s="19"/>
      <c r="I15" s="5">
        <f t="shared" ref="I15:J18" si="1">$E15*C15</f>
        <v>0</v>
      </c>
      <c r="J15" s="5">
        <f t="shared" si="1"/>
        <v>0</v>
      </c>
      <c r="K15" s="5"/>
      <c r="L15" s="24">
        <f>$F15*C15</f>
        <v>0</v>
      </c>
      <c r="M15" s="24">
        <f t="shared" si="0"/>
        <v>0</v>
      </c>
      <c r="N15" s="5">
        <f t="shared" ref="N15:O18" si="2">$G15*C15</f>
        <v>43237</v>
      </c>
      <c r="O15" s="5">
        <f t="shared" si="2"/>
        <v>43237</v>
      </c>
      <c r="P15" s="5"/>
    </row>
    <row r="16" spans="1:16" x14ac:dyDescent="0.3">
      <c r="A16">
        <f>'[1]LDC Progress'!C16</f>
        <v>6</v>
      </c>
      <c r="B16" t="str">
        <f>'[1]LDC Progress'!D16</f>
        <v>Save on Energy Retrofit Program</v>
      </c>
      <c r="C16" s="5">
        <v>1808754</v>
      </c>
      <c r="D16" s="5">
        <v>1808754</v>
      </c>
      <c r="E16" s="19"/>
      <c r="F16" s="21">
        <v>0.41</v>
      </c>
      <c r="G16" s="21">
        <v>0.59</v>
      </c>
      <c r="H16" s="19"/>
      <c r="I16" s="5">
        <f t="shared" si="1"/>
        <v>0</v>
      </c>
      <c r="J16" s="5">
        <f t="shared" si="1"/>
        <v>0</v>
      </c>
      <c r="K16" s="5"/>
      <c r="L16" s="24">
        <f>$F16*C16</f>
        <v>741589.14</v>
      </c>
      <c r="M16" s="24">
        <f t="shared" si="0"/>
        <v>741589.14</v>
      </c>
      <c r="N16" s="5">
        <f t="shared" si="2"/>
        <v>1067164.8599999999</v>
      </c>
      <c r="O16" s="5">
        <f t="shared" si="2"/>
        <v>1067164.8599999999</v>
      </c>
      <c r="P16" s="5"/>
    </row>
    <row r="17" spans="1:16" x14ac:dyDescent="0.3">
      <c r="A17">
        <f>'[1]LDC Progress'!C17</f>
        <v>7</v>
      </c>
      <c r="B17" t="str">
        <f>'[1]LDC Progress'!D17</f>
        <v>Save on Energy Small Business Lighting Program</v>
      </c>
      <c r="C17" s="5">
        <v>39436</v>
      </c>
      <c r="D17" s="5">
        <v>39436</v>
      </c>
      <c r="E17" s="19"/>
      <c r="F17" s="21">
        <v>1</v>
      </c>
      <c r="G17" s="21"/>
      <c r="H17" s="19"/>
      <c r="I17" s="5">
        <f t="shared" si="1"/>
        <v>0</v>
      </c>
      <c r="J17" s="5">
        <f t="shared" si="1"/>
        <v>0</v>
      </c>
      <c r="K17" s="5"/>
      <c r="L17" s="24">
        <f>$F17*C17</f>
        <v>39436</v>
      </c>
      <c r="M17" s="24">
        <f t="shared" si="0"/>
        <v>39436</v>
      </c>
      <c r="N17" s="5">
        <f t="shared" si="2"/>
        <v>0</v>
      </c>
      <c r="O17" s="5">
        <f t="shared" si="2"/>
        <v>0</v>
      </c>
      <c r="P17" s="5"/>
    </row>
    <row r="18" spans="1:16" x14ac:dyDescent="0.3">
      <c r="A18">
        <f>'[1]LDC Progress'!C18</f>
        <v>8</v>
      </c>
      <c r="B18" t="str">
        <f>'[1]LDC Progress'!D18</f>
        <v>Save on Energy High Performance New Construction Program</v>
      </c>
      <c r="C18" s="5">
        <v>43320</v>
      </c>
      <c r="D18" s="5">
        <v>43320</v>
      </c>
      <c r="E18" s="19"/>
      <c r="F18" s="21">
        <v>0.5</v>
      </c>
      <c r="G18" s="21">
        <v>0.5</v>
      </c>
      <c r="H18" s="19"/>
      <c r="I18" s="5">
        <f t="shared" si="1"/>
        <v>0</v>
      </c>
      <c r="J18" s="5">
        <f t="shared" si="1"/>
        <v>0</v>
      </c>
      <c r="K18" s="5"/>
      <c r="L18" s="24">
        <f>$F18*C18</f>
        <v>21660</v>
      </c>
      <c r="M18" s="24">
        <f t="shared" si="0"/>
        <v>21660</v>
      </c>
      <c r="N18" s="5">
        <f t="shared" si="2"/>
        <v>21660</v>
      </c>
      <c r="O18" s="5">
        <f t="shared" si="2"/>
        <v>21660</v>
      </c>
      <c r="P18" s="5"/>
    </row>
    <row r="19" spans="1:16" x14ac:dyDescent="0.3">
      <c r="A19">
        <f>'[1]LDC Progress'!C19</f>
        <v>9</v>
      </c>
      <c r="B19" t="str">
        <f>'[1]LDC Progress'!D19</f>
        <v>Save on Energy Existing Building Commissioning Program</v>
      </c>
      <c r="C19" s="5">
        <v>0</v>
      </c>
      <c r="D19" s="5">
        <v>0</v>
      </c>
      <c r="E19" s="19"/>
      <c r="F19" s="19"/>
      <c r="G19" s="19"/>
      <c r="H19" s="19"/>
      <c r="I19" s="5">
        <f>$E19*D19</f>
        <v>0</v>
      </c>
      <c r="J19" s="5">
        <f t="shared" ref="J19:J50" si="3">$E19*D19</f>
        <v>0</v>
      </c>
      <c r="K19" s="5"/>
      <c r="L19" s="24">
        <f>$F19*D19</f>
        <v>0</v>
      </c>
      <c r="M19" s="24">
        <f t="shared" si="0"/>
        <v>0</v>
      </c>
      <c r="N19" s="5">
        <f>$G19*D19</f>
        <v>0</v>
      </c>
      <c r="O19" s="5">
        <f t="shared" ref="O19:O50" si="4">$G19*D19</f>
        <v>0</v>
      </c>
      <c r="P19" s="5"/>
    </row>
    <row r="20" spans="1:16" x14ac:dyDescent="0.3">
      <c r="A20">
        <f>'[1]LDC Progress'!C20</f>
        <v>10</v>
      </c>
      <c r="B20" t="str">
        <f>'[1]LDC Progress'!D20</f>
        <v>Save on Energy Process &amp; Systems Upgrades Program</v>
      </c>
      <c r="C20" s="5">
        <v>0</v>
      </c>
      <c r="D20" s="5">
        <v>748980</v>
      </c>
      <c r="E20" s="19"/>
      <c r="F20" s="19"/>
      <c r="G20" s="21">
        <v>1</v>
      </c>
      <c r="H20" s="19"/>
      <c r="I20" s="5">
        <f>$E20*C20</f>
        <v>0</v>
      </c>
      <c r="J20" s="5">
        <f t="shared" si="3"/>
        <v>0</v>
      </c>
      <c r="K20" s="5"/>
      <c r="L20" s="24">
        <f>$F20*C20</f>
        <v>0</v>
      </c>
      <c r="M20" s="24">
        <f t="shared" si="0"/>
        <v>0</v>
      </c>
      <c r="N20" s="5">
        <f>$G20*C20</f>
        <v>0</v>
      </c>
      <c r="O20" s="5">
        <f t="shared" si="4"/>
        <v>748980</v>
      </c>
      <c r="P20" s="5"/>
    </row>
    <row r="21" spans="1:16" x14ac:dyDescent="0.3">
      <c r="A21">
        <f>'[1]LDC Progress'!C21</f>
        <v>11</v>
      </c>
      <c r="B21" t="str">
        <f>'[1]LDC Progress'!D21</f>
        <v>Save on Energy Energy Manager Program</v>
      </c>
      <c r="C21" s="5">
        <v>40555</v>
      </c>
      <c r="D21" s="5">
        <v>40555</v>
      </c>
      <c r="E21" s="19"/>
      <c r="F21" s="19"/>
      <c r="G21" s="21">
        <v>1</v>
      </c>
      <c r="H21" s="19"/>
      <c r="I21" s="5">
        <f>$E21*C21</f>
        <v>0</v>
      </c>
      <c r="J21" s="5">
        <f t="shared" si="3"/>
        <v>0</v>
      </c>
      <c r="K21" s="5"/>
      <c r="L21" s="24">
        <f>$F21*C21</f>
        <v>0</v>
      </c>
      <c r="M21" s="24">
        <f t="shared" si="0"/>
        <v>0</v>
      </c>
      <c r="N21" s="5">
        <f>$G21*C21</f>
        <v>40555</v>
      </c>
      <c r="O21" s="5">
        <f t="shared" si="4"/>
        <v>40555</v>
      </c>
      <c r="P21" s="5"/>
    </row>
    <row r="22" spans="1:16" x14ac:dyDescent="0.3">
      <c r="A22">
        <f>'[1]LDC Progress'!C22</f>
        <v>12</v>
      </c>
      <c r="B22" t="str">
        <f>'[1]LDC Progress'!D22</f>
        <v>Save on Energy Monitoring &amp; Targeting Program</v>
      </c>
      <c r="C22" s="6"/>
      <c r="D22" s="6"/>
      <c r="E22" s="19"/>
      <c r="F22" s="19"/>
      <c r="G22" s="19"/>
      <c r="H22" s="19"/>
      <c r="I22" s="5">
        <f t="shared" ref="I22:I49" si="5">$E22*D22</f>
        <v>0</v>
      </c>
      <c r="J22" s="5">
        <f t="shared" si="3"/>
        <v>0</v>
      </c>
      <c r="K22" s="5"/>
      <c r="L22" s="24">
        <f t="shared" ref="L22:L49" si="6">$F22*D22</f>
        <v>0</v>
      </c>
      <c r="M22" s="24">
        <f t="shared" si="0"/>
        <v>0</v>
      </c>
      <c r="N22" s="5">
        <f t="shared" ref="N22:N49" si="7">$G22*D22</f>
        <v>0</v>
      </c>
      <c r="O22" s="5">
        <f t="shared" si="4"/>
        <v>0</v>
      </c>
      <c r="P22" s="5"/>
    </row>
    <row r="23" spans="1:16" x14ac:dyDescent="0.3">
      <c r="A23">
        <f>'[1]LDC Progress'!C23</f>
        <v>13</v>
      </c>
      <c r="B23" t="str">
        <f>'[1]LDC Progress'!D23</f>
        <v>Save on Energy Retrofit Program - P4P</v>
      </c>
      <c r="C23" s="6"/>
      <c r="D23" s="6"/>
      <c r="E23" s="19"/>
      <c r="F23" s="19"/>
      <c r="G23" s="19"/>
      <c r="H23" s="19"/>
      <c r="I23" s="5">
        <f t="shared" si="5"/>
        <v>0</v>
      </c>
      <c r="J23" s="5">
        <f t="shared" si="3"/>
        <v>0</v>
      </c>
      <c r="K23" s="5"/>
      <c r="L23" s="24">
        <f t="shared" si="6"/>
        <v>0</v>
      </c>
      <c r="M23" s="24">
        <f t="shared" si="0"/>
        <v>0</v>
      </c>
      <c r="N23" s="5">
        <f t="shared" si="7"/>
        <v>0</v>
      </c>
      <c r="O23" s="5">
        <f t="shared" si="4"/>
        <v>0</v>
      </c>
      <c r="P23" s="5"/>
    </row>
    <row r="24" spans="1:16" x14ac:dyDescent="0.3">
      <c r="A24">
        <f>'[1]LDC Progress'!C24</f>
        <v>14</v>
      </c>
      <c r="B24" t="str">
        <f>'[1]LDC Progress'!D24</f>
        <v>Save on Energy Process &amp; Systems Upgrades Program - P4P</v>
      </c>
      <c r="C24" s="6"/>
      <c r="D24" s="6"/>
      <c r="E24" s="19"/>
      <c r="F24" s="19"/>
      <c r="G24" s="19"/>
      <c r="H24" s="19"/>
      <c r="I24" s="5">
        <f t="shared" si="5"/>
        <v>0</v>
      </c>
      <c r="J24" s="5">
        <f t="shared" si="3"/>
        <v>0</v>
      </c>
      <c r="K24" s="5"/>
      <c r="L24" s="24">
        <f t="shared" si="6"/>
        <v>0</v>
      </c>
      <c r="M24" s="24">
        <f t="shared" si="0"/>
        <v>0</v>
      </c>
      <c r="N24" s="5">
        <f t="shared" si="7"/>
        <v>0</v>
      </c>
      <c r="O24" s="5">
        <f t="shared" si="4"/>
        <v>0</v>
      </c>
      <c r="P24" s="5"/>
    </row>
    <row r="25" spans="1:16" x14ac:dyDescent="0.3">
      <c r="A25" t="str">
        <f>'[1]LDC Progress'!C25</f>
        <v>Sub-total:  Business Province-Wide Programs</v>
      </c>
      <c r="C25" s="6"/>
      <c r="D25" s="6"/>
      <c r="E25" s="19"/>
      <c r="F25" s="19"/>
      <c r="G25" s="19"/>
      <c r="H25" s="19"/>
      <c r="I25" s="5">
        <f t="shared" si="5"/>
        <v>0</v>
      </c>
      <c r="J25" s="5">
        <f t="shared" si="3"/>
        <v>0</v>
      </c>
      <c r="K25" s="5"/>
      <c r="L25" s="24">
        <f t="shared" si="6"/>
        <v>0</v>
      </c>
      <c r="M25" s="24">
        <f t="shared" si="0"/>
        <v>0</v>
      </c>
      <c r="N25" s="5">
        <f t="shared" si="7"/>
        <v>0</v>
      </c>
      <c r="O25" s="5">
        <f t="shared" si="4"/>
        <v>0</v>
      </c>
      <c r="P25" s="5"/>
    </row>
    <row r="26" spans="1:16" x14ac:dyDescent="0.3">
      <c r="A26">
        <f>'[1]LDC Progress'!C26</f>
        <v>0</v>
      </c>
      <c r="E26" s="20"/>
      <c r="F26" s="20"/>
      <c r="G26" s="20"/>
      <c r="H26" s="20"/>
      <c r="I26" s="3">
        <f t="shared" si="5"/>
        <v>0</v>
      </c>
      <c r="J26" s="5">
        <f t="shared" si="3"/>
        <v>0</v>
      </c>
      <c r="K26" s="5"/>
      <c r="L26" s="25">
        <f t="shared" si="6"/>
        <v>0</v>
      </c>
      <c r="M26" s="24">
        <f t="shared" si="0"/>
        <v>0</v>
      </c>
      <c r="N26" s="3">
        <f t="shared" si="7"/>
        <v>0</v>
      </c>
      <c r="O26" s="5">
        <f t="shared" si="4"/>
        <v>0</v>
      </c>
      <c r="P26" s="3"/>
    </row>
    <row r="27" spans="1:16" x14ac:dyDescent="0.3">
      <c r="A27" s="2" t="str">
        <f>'[1]LDC Progress'!C27</f>
        <v>Local &amp; Regional Programs</v>
      </c>
      <c r="E27" s="20"/>
      <c r="F27" s="20"/>
      <c r="G27" s="20"/>
      <c r="H27" s="20"/>
      <c r="I27" s="3">
        <f t="shared" si="5"/>
        <v>0</v>
      </c>
      <c r="J27" s="5">
        <f t="shared" si="3"/>
        <v>0</v>
      </c>
      <c r="K27" s="5"/>
      <c r="L27" s="25">
        <f t="shared" si="6"/>
        <v>0</v>
      </c>
      <c r="M27" s="24">
        <f t="shared" si="0"/>
        <v>0</v>
      </c>
      <c r="N27" s="3">
        <f t="shared" si="7"/>
        <v>0</v>
      </c>
      <c r="O27" s="5">
        <f t="shared" si="4"/>
        <v>0</v>
      </c>
      <c r="P27" s="3"/>
    </row>
    <row r="28" spans="1:16" x14ac:dyDescent="0.3">
      <c r="A28">
        <f>'[1]LDC Progress'!C28</f>
        <v>15</v>
      </c>
      <c r="B28" t="str">
        <f>'[1]LDC Progress'!D28</f>
        <v>Adaptive Thermostat Local Program</v>
      </c>
      <c r="C28" s="6"/>
      <c r="D28" s="6"/>
      <c r="E28" s="19"/>
      <c r="F28" s="19"/>
      <c r="G28" s="19"/>
      <c r="H28" s="19"/>
      <c r="I28" s="5">
        <f t="shared" si="5"/>
        <v>0</v>
      </c>
      <c r="J28" s="5">
        <f t="shared" si="3"/>
        <v>0</v>
      </c>
      <c r="K28" s="5"/>
      <c r="L28" s="24">
        <f t="shared" si="6"/>
        <v>0</v>
      </c>
      <c r="M28" s="24">
        <f t="shared" si="0"/>
        <v>0</v>
      </c>
      <c r="N28" s="5">
        <f t="shared" si="7"/>
        <v>0</v>
      </c>
      <c r="O28" s="5">
        <f t="shared" si="4"/>
        <v>0</v>
      </c>
      <c r="P28" s="5"/>
    </row>
    <row r="29" spans="1:16" x14ac:dyDescent="0.3">
      <c r="A29">
        <f>'[1]LDC Progress'!C29</f>
        <v>16</v>
      </c>
      <c r="B29" t="str">
        <f>'[1]LDC Progress'!D29</f>
        <v>Business Refrigeration Incentives Local Program</v>
      </c>
      <c r="C29" s="6"/>
      <c r="D29" s="6"/>
      <c r="E29" s="19"/>
      <c r="F29" s="19"/>
      <c r="G29" s="19"/>
      <c r="H29" s="19"/>
      <c r="I29" s="5">
        <f t="shared" si="5"/>
        <v>0</v>
      </c>
      <c r="J29" s="5">
        <f t="shared" si="3"/>
        <v>0</v>
      </c>
      <c r="K29" s="5"/>
      <c r="L29" s="24">
        <f t="shared" si="6"/>
        <v>0</v>
      </c>
      <c r="M29" s="24">
        <f t="shared" si="0"/>
        <v>0</v>
      </c>
      <c r="N29" s="5">
        <f t="shared" si="7"/>
        <v>0</v>
      </c>
      <c r="O29" s="5">
        <f t="shared" si="4"/>
        <v>0</v>
      </c>
      <c r="P29" s="5"/>
    </row>
    <row r="30" spans="1:16" x14ac:dyDescent="0.3">
      <c r="A30">
        <f>'[1]LDC Progress'!C30</f>
        <v>17</v>
      </c>
      <c r="B30" t="str">
        <f>'[1]LDC Progress'!D30</f>
        <v>Conservation on the Coast Home Assistance Local Program</v>
      </c>
      <c r="C30" s="6"/>
      <c r="D30" s="6"/>
      <c r="E30" s="19"/>
      <c r="F30" s="19"/>
      <c r="G30" s="19"/>
      <c r="H30" s="19"/>
      <c r="I30" s="5">
        <f t="shared" si="5"/>
        <v>0</v>
      </c>
      <c r="J30" s="5">
        <f t="shared" si="3"/>
        <v>0</v>
      </c>
      <c r="K30" s="5"/>
      <c r="L30" s="24">
        <f t="shared" si="6"/>
        <v>0</v>
      </c>
      <c r="M30" s="24">
        <f t="shared" si="0"/>
        <v>0</v>
      </c>
      <c r="N30" s="5">
        <f t="shared" si="7"/>
        <v>0</v>
      </c>
      <c r="O30" s="5">
        <f t="shared" si="4"/>
        <v>0</v>
      </c>
      <c r="P30" s="5"/>
    </row>
    <row r="31" spans="1:16" x14ac:dyDescent="0.3">
      <c r="A31">
        <f>'[1]LDC Progress'!C31</f>
        <v>18</v>
      </c>
      <c r="B31" t="str">
        <f>'[1]LDC Progress'!D31</f>
        <v>Conservation on the Coast Small Business Lighting Local Program</v>
      </c>
      <c r="C31" s="6"/>
      <c r="D31" s="6"/>
      <c r="E31" s="19"/>
      <c r="F31" s="19"/>
      <c r="G31" s="19"/>
      <c r="H31" s="19"/>
      <c r="I31" s="5">
        <f t="shared" si="5"/>
        <v>0</v>
      </c>
      <c r="J31" s="5">
        <f t="shared" si="3"/>
        <v>0</v>
      </c>
      <c r="K31" s="5"/>
      <c r="L31" s="24">
        <f t="shared" si="6"/>
        <v>0</v>
      </c>
      <c r="M31" s="24">
        <f t="shared" si="0"/>
        <v>0</v>
      </c>
      <c r="N31" s="5">
        <f t="shared" si="7"/>
        <v>0</v>
      </c>
      <c r="O31" s="5">
        <f t="shared" si="4"/>
        <v>0</v>
      </c>
      <c r="P31" s="5"/>
    </row>
    <row r="32" spans="1:16" x14ac:dyDescent="0.3">
      <c r="A32">
        <f>'[1]LDC Progress'!C32</f>
        <v>19</v>
      </c>
      <c r="B32" t="str">
        <f>'[1]LDC Progress'!D32</f>
        <v>First Nations Conservation Local Program</v>
      </c>
      <c r="C32" s="6"/>
      <c r="D32" s="6"/>
      <c r="E32" s="19"/>
      <c r="F32" s="19"/>
      <c r="G32" s="19"/>
      <c r="H32" s="19"/>
      <c r="I32" s="5">
        <f t="shared" si="5"/>
        <v>0</v>
      </c>
      <c r="J32" s="5">
        <f t="shared" si="3"/>
        <v>0</v>
      </c>
      <c r="K32" s="5"/>
      <c r="L32" s="24">
        <f t="shared" si="6"/>
        <v>0</v>
      </c>
      <c r="M32" s="24">
        <f t="shared" si="0"/>
        <v>0</v>
      </c>
      <c r="N32" s="5">
        <f t="shared" si="7"/>
        <v>0</v>
      </c>
      <c r="O32" s="5">
        <f t="shared" si="4"/>
        <v>0</v>
      </c>
      <c r="P32" s="5"/>
    </row>
    <row r="33" spans="1:16" x14ac:dyDescent="0.3">
      <c r="A33">
        <f>'[1]LDC Progress'!C33</f>
        <v>20</v>
      </c>
      <c r="B33" t="str">
        <f>'[1]LDC Progress'!D33</f>
        <v>High Efficiency Agriculturual Pumping Local Program</v>
      </c>
      <c r="C33" s="6"/>
      <c r="D33" s="6"/>
      <c r="E33" s="19"/>
      <c r="F33" s="19"/>
      <c r="G33" s="19"/>
      <c r="H33" s="19"/>
      <c r="I33" s="5">
        <f t="shared" si="5"/>
        <v>0</v>
      </c>
      <c r="J33" s="5">
        <f t="shared" si="3"/>
        <v>0</v>
      </c>
      <c r="K33" s="5"/>
      <c r="L33" s="24">
        <f t="shared" si="6"/>
        <v>0</v>
      </c>
      <c r="M33" s="24">
        <f t="shared" si="0"/>
        <v>0</v>
      </c>
      <c r="N33" s="5">
        <f t="shared" si="7"/>
        <v>0</v>
      </c>
      <c r="O33" s="5">
        <f t="shared" si="4"/>
        <v>0</v>
      </c>
      <c r="P33" s="5"/>
    </row>
    <row r="34" spans="1:16" x14ac:dyDescent="0.3">
      <c r="A34">
        <f>'[1]LDC Progress'!C34</f>
        <v>21</v>
      </c>
      <c r="B34" t="str">
        <f>'[1]LDC Progress'!D34</f>
        <v>Instant Savings Local Program</v>
      </c>
      <c r="C34" s="6"/>
      <c r="D34" s="6"/>
      <c r="E34" s="19"/>
      <c r="F34" s="19"/>
      <c r="G34" s="19"/>
      <c r="H34" s="19"/>
      <c r="I34" s="5">
        <f t="shared" si="5"/>
        <v>0</v>
      </c>
      <c r="J34" s="5">
        <f t="shared" si="3"/>
        <v>0</v>
      </c>
      <c r="K34" s="5"/>
      <c r="L34" s="24">
        <f t="shared" si="6"/>
        <v>0</v>
      </c>
      <c r="M34" s="24">
        <f t="shared" si="0"/>
        <v>0</v>
      </c>
      <c r="N34" s="5">
        <f t="shared" si="7"/>
        <v>0</v>
      </c>
      <c r="O34" s="5">
        <f t="shared" si="4"/>
        <v>0</v>
      </c>
      <c r="P34" s="5"/>
    </row>
    <row r="35" spans="1:16" x14ac:dyDescent="0.3">
      <c r="A35">
        <f>'[1]LDC Progress'!C35</f>
        <v>22</v>
      </c>
      <c r="B35" t="str">
        <f>'[1]LDC Progress'!D35</f>
        <v>OPsaver Local Program</v>
      </c>
      <c r="C35" s="6"/>
      <c r="D35" s="6"/>
      <c r="E35" s="19"/>
      <c r="F35" s="19"/>
      <c r="G35" s="19"/>
      <c r="H35" s="19"/>
      <c r="I35" s="5">
        <f t="shared" si="5"/>
        <v>0</v>
      </c>
      <c r="J35" s="5">
        <f t="shared" si="3"/>
        <v>0</v>
      </c>
      <c r="K35" s="5"/>
      <c r="L35" s="24">
        <f t="shared" si="6"/>
        <v>0</v>
      </c>
      <c r="M35" s="24">
        <f t="shared" si="0"/>
        <v>0</v>
      </c>
      <c r="N35" s="5">
        <f t="shared" si="7"/>
        <v>0</v>
      </c>
      <c r="O35" s="5">
        <f t="shared" si="4"/>
        <v>0</v>
      </c>
      <c r="P35" s="5"/>
    </row>
    <row r="36" spans="1:16" x14ac:dyDescent="0.3">
      <c r="A36">
        <f>'[1]LDC Progress'!C36</f>
        <v>23</v>
      </c>
      <c r="B36" t="str">
        <f>'[1]LDC Progress'!D36</f>
        <v>PUMPsaver Local Program</v>
      </c>
      <c r="C36" s="6"/>
      <c r="D36" s="6"/>
      <c r="E36" s="19"/>
      <c r="F36" s="19"/>
      <c r="G36" s="19"/>
      <c r="H36" s="19"/>
      <c r="I36" s="5">
        <f t="shared" si="5"/>
        <v>0</v>
      </c>
      <c r="J36" s="5">
        <f t="shared" si="3"/>
        <v>0</v>
      </c>
      <c r="K36" s="5"/>
      <c r="L36" s="24">
        <f t="shared" si="6"/>
        <v>0</v>
      </c>
      <c r="M36" s="24">
        <f t="shared" si="0"/>
        <v>0</v>
      </c>
      <c r="N36" s="5">
        <f t="shared" si="7"/>
        <v>0</v>
      </c>
      <c r="O36" s="5">
        <f t="shared" si="4"/>
        <v>0</v>
      </c>
      <c r="P36" s="5"/>
    </row>
    <row r="37" spans="1:16" x14ac:dyDescent="0.3">
      <c r="A37">
        <f>'[1]LDC Progress'!C37</f>
        <v>24</v>
      </c>
      <c r="B37" t="str">
        <f>'[1]LDC Progress'!D37</f>
        <v>Social Benchmarking Local Program</v>
      </c>
      <c r="C37" s="6"/>
      <c r="D37" s="6"/>
      <c r="E37" s="19"/>
      <c r="F37" s="19"/>
      <c r="G37" s="19"/>
      <c r="H37" s="19"/>
      <c r="I37" s="5">
        <f t="shared" si="5"/>
        <v>0</v>
      </c>
      <c r="J37" s="5">
        <f t="shared" si="3"/>
        <v>0</v>
      </c>
      <c r="K37" s="5"/>
      <c r="L37" s="24">
        <f t="shared" si="6"/>
        <v>0</v>
      </c>
      <c r="M37" s="24">
        <f t="shared" si="0"/>
        <v>0</v>
      </c>
      <c r="N37" s="5">
        <f t="shared" si="7"/>
        <v>0</v>
      </c>
      <c r="O37" s="5">
        <f t="shared" si="4"/>
        <v>0</v>
      </c>
      <c r="P37" s="5"/>
    </row>
    <row r="38" spans="1:16" x14ac:dyDescent="0.3">
      <c r="A38">
        <f>'[1]LDC Progress'!C38</f>
        <v>25</v>
      </c>
      <c r="B38" t="str">
        <f>'[1]LDC Progress'!D38</f>
        <v>THESL Swimming Pool Efficiency Local Program</v>
      </c>
      <c r="C38" s="6"/>
      <c r="D38" s="6"/>
      <c r="E38" s="19"/>
      <c r="F38" s="19"/>
      <c r="G38" s="19"/>
      <c r="H38" s="19"/>
      <c r="I38" s="5">
        <f t="shared" si="5"/>
        <v>0</v>
      </c>
      <c r="J38" s="5">
        <f t="shared" si="3"/>
        <v>0</v>
      </c>
      <c r="K38" s="5"/>
      <c r="L38" s="24">
        <f t="shared" si="6"/>
        <v>0</v>
      </c>
      <c r="M38" s="24">
        <f t="shared" si="0"/>
        <v>0</v>
      </c>
      <c r="N38" s="5">
        <f t="shared" si="7"/>
        <v>0</v>
      </c>
      <c r="O38" s="5">
        <f t="shared" si="4"/>
        <v>0</v>
      </c>
      <c r="P38" s="5"/>
    </row>
    <row r="39" spans="1:16" x14ac:dyDescent="0.3">
      <c r="A39" t="str">
        <f>'[1]LDC Progress'!C39</f>
        <v>Sub-total:  Local &amp; Regional Programs</v>
      </c>
      <c r="C39" s="6"/>
      <c r="D39" s="6"/>
      <c r="E39" s="19"/>
      <c r="F39" s="19"/>
      <c r="G39" s="19"/>
      <c r="H39" s="19"/>
      <c r="I39" s="5">
        <f t="shared" si="5"/>
        <v>0</v>
      </c>
      <c r="J39" s="5">
        <f t="shared" si="3"/>
        <v>0</v>
      </c>
      <c r="K39" s="5"/>
      <c r="L39" s="24">
        <f t="shared" si="6"/>
        <v>0</v>
      </c>
      <c r="M39" s="24">
        <f t="shared" si="0"/>
        <v>0</v>
      </c>
      <c r="N39" s="5">
        <f t="shared" si="7"/>
        <v>0</v>
      </c>
      <c r="O39" s="5">
        <f t="shared" si="4"/>
        <v>0</v>
      </c>
      <c r="P39" s="5"/>
    </row>
    <row r="40" spans="1:16" x14ac:dyDescent="0.3">
      <c r="E40" s="20"/>
      <c r="F40" s="20"/>
      <c r="G40" s="20"/>
      <c r="H40" s="20"/>
      <c r="I40" s="3">
        <f t="shared" si="5"/>
        <v>0</v>
      </c>
      <c r="J40" s="5">
        <f t="shared" si="3"/>
        <v>0</v>
      </c>
      <c r="K40" s="5"/>
      <c r="L40" s="25">
        <f t="shared" si="6"/>
        <v>0</v>
      </c>
      <c r="M40" s="24">
        <f t="shared" si="0"/>
        <v>0</v>
      </c>
      <c r="N40" s="3">
        <f t="shared" si="7"/>
        <v>0</v>
      </c>
      <c r="O40" s="5">
        <f t="shared" si="4"/>
        <v>0</v>
      </c>
      <c r="P40" s="3"/>
    </row>
    <row r="41" spans="1:16" x14ac:dyDescent="0.3">
      <c r="A41" s="2" t="str">
        <f>'[1]LDC Progress'!C41</f>
        <v>LDC Innovation Fund Pilot Programs</v>
      </c>
      <c r="E41" s="20"/>
      <c r="F41" s="20"/>
      <c r="G41" s="20"/>
      <c r="H41" s="20"/>
      <c r="I41" s="3">
        <f t="shared" si="5"/>
        <v>0</v>
      </c>
      <c r="J41" s="5">
        <f t="shared" si="3"/>
        <v>0</v>
      </c>
      <c r="K41" s="5"/>
      <c r="L41" s="25">
        <f t="shared" si="6"/>
        <v>0</v>
      </c>
      <c r="M41" s="24">
        <f t="shared" si="0"/>
        <v>0</v>
      </c>
      <c r="N41" s="3">
        <f t="shared" si="7"/>
        <v>0</v>
      </c>
      <c r="O41" s="5">
        <f t="shared" si="4"/>
        <v>0</v>
      </c>
      <c r="P41" s="3"/>
    </row>
    <row r="42" spans="1:16" x14ac:dyDescent="0.3">
      <c r="A42">
        <f>'[1]LDC Progress'!C42</f>
        <v>26</v>
      </c>
      <c r="B42" t="str">
        <f>'[1]LDC Progress'!D42</f>
        <v>Air Source Heat Pump for Residential Water Heating Pilot Program</v>
      </c>
      <c r="C42" s="6"/>
      <c r="D42" s="6"/>
      <c r="E42" s="19"/>
      <c r="F42" s="19"/>
      <c r="G42" s="19"/>
      <c r="H42" s="19"/>
      <c r="I42" s="5">
        <f t="shared" si="5"/>
        <v>0</v>
      </c>
      <c r="J42" s="5">
        <f t="shared" si="3"/>
        <v>0</v>
      </c>
      <c r="K42" s="5"/>
      <c r="L42" s="24">
        <f t="shared" si="6"/>
        <v>0</v>
      </c>
      <c r="M42" s="24">
        <f t="shared" ref="M42:M73" si="8">$F42*D42</f>
        <v>0</v>
      </c>
      <c r="N42" s="5">
        <f t="shared" si="7"/>
        <v>0</v>
      </c>
      <c r="O42" s="5">
        <f t="shared" si="4"/>
        <v>0</v>
      </c>
      <c r="P42" s="5"/>
    </row>
    <row r="43" spans="1:16" x14ac:dyDescent="0.3">
      <c r="A43">
        <f>'[1]LDC Progress'!C43</f>
        <v>27</v>
      </c>
      <c r="B43" t="str">
        <f>'[1]LDC Progress'!D43</f>
        <v>Building Optimization Pilot Program</v>
      </c>
      <c r="C43" s="6"/>
      <c r="D43" s="6"/>
      <c r="E43" s="19"/>
      <c r="F43" s="19"/>
      <c r="G43" s="19"/>
      <c r="H43" s="19"/>
      <c r="I43" s="5">
        <f t="shared" si="5"/>
        <v>0</v>
      </c>
      <c r="J43" s="5">
        <f t="shared" si="3"/>
        <v>0</v>
      </c>
      <c r="K43" s="5"/>
      <c r="L43" s="24">
        <f t="shared" si="6"/>
        <v>0</v>
      </c>
      <c r="M43" s="24">
        <f t="shared" si="8"/>
        <v>0</v>
      </c>
      <c r="N43" s="5">
        <f t="shared" si="7"/>
        <v>0</v>
      </c>
      <c r="O43" s="5">
        <f t="shared" si="4"/>
        <v>0</v>
      </c>
      <c r="P43" s="5"/>
    </row>
    <row r="44" spans="1:16" x14ac:dyDescent="0.3">
      <c r="A44">
        <f>'[1]LDC Progress'!C44</f>
        <v>28</v>
      </c>
      <c r="B44" t="str">
        <f>'[1]LDC Progress'!D44</f>
        <v>Conservation Voltage Regulation Leveraging AMI Data Pilot Program</v>
      </c>
      <c r="C44" s="6"/>
      <c r="D44" s="6"/>
      <c r="E44" s="19"/>
      <c r="F44" s="19"/>
      <c r="G44" s="19"/>
      <c r="H44" s="19"/>
      <c r="I44" s="5">
        <f t="shared" si="5"/>
        <v>0</v>
      </c>
      <c r="J44" s="5">
        <f t="shared" si="3"/>
        <v>0</v>
      </c>
      <c r="K44" s="5"/>
      <c r="L44" s="24">
        <f t="shared" si="6"/>
        <v>0</v>
      </c>
      <c r="M44" s="24">
        <f t="shared" si="8"/>
        <v>0</v>
      </c>
      <c r="N44" s="5">
        <f t="shared" si="7"/>
        <v>0</v>
      </c>
      <c r="O44" s="5">
        <f t="shared" si="4"/>
        <v>0</v>
      </c>
      <c r="P44" s="5"/>
    </row>
    <row r="45" spans="1:16" x14ac:dyDescent="0.3">
      <c r="A45">
        <f>'[1]LDC Progress'!C45</f>
        <v>29</v>
      </c>
      <c r="B45" t="str">
        <f>'[1]LDC Progress'!D45</f>
        <v>Demand Control Kitchen Ventilation Pilot Program</v>
      </c>
      <c r="C45" s="6"/>
      <c r="D45" s="6"/>
      <c r="E45" s="19"/>
      <c r="F45" s="19"/>
      <c r="G45" s="19"/>
      <c r="H45" s="19"/>
      <c r="I45" s="5">
        <f t="shared" si="5"/>
        <v>0</v>
      </c>
      <c r="J45" s="5">
        <f t="shared" si="3"/>
        <v>0</v>
      </c>
      <c r="K45" s="5"/>
      <c r="L45" s="24">
        <f t="shared" si="6"/>
        <v>0</v>
      </c>
      <c r="M45" s="24">
        <f t="shared" si="8"/>
        <v>0</v>
      </c>
      <c r="N45" s="5">
        <f t="shared" si="7"/>
        <v>0</v>
      </c>
      <c r="O45" s="5">
        <f t="shared" si="4"/>
        <v>0</v>
      </c>
      <c r="P45" s="5"/>
    </row>
    <row r="46" spans="1:16" x14ac:dyDescent="0.3">
      <c r="A46">
        <f>'[1]LDC Progress'!C46</f>
        <v>30</v>
      </c>
      <c r="B46" t="str">
        <f>'[1]LDC Progress'!D46</f>
        <v>Direct Install - Hydronic Pilot Program</v>
      </c>
      <c r="C46" s="6"/>
      <c r="D46" s="6"/>
      <c r="E46" s="19"/>
      <c r="F46" s="19"/>
      <c r="G46" s="19"/>
      <c r="H46" s="19"/>
      <c r="I46" s="5">
        <f t="shared" si="5"/>
        <v>0</v>
      </c>
      <c r="J46" s="5">
        <f t="shared" si="3"/>
        <v>0</v>
      </c>
      <c r="K46" s="5"/>
      <c r="L46" s="24">
        <f t="shared" si="6"/>
        <v>0</v>
      </c>
      <c r="M46" s="24">
        <f t="shared" si="8"/>
        <v>0</v>
      </c>
      <c r="N46" s="5">
        <f t="shared" si="7"/>
        <v>0</v>
      </c>
      <c r="O46" s="5">
        <f t="shared" si="4"/>
        <v>0</v>
      </c>
      <c r="P46" s="5"/>
    </row>
    <row r="47" spans="1:16" x14ac:dyDescent="0.3">
      <c r="A47">
        <f>'[1]LDC Progress'!C47</f>
        <v>31</v>
      </c>
      <c r="B47" t="str">
        <f>'[1]LDC Progress'!D47</f>
        <v>Direct Install - RTU Controls Pilot Program</v>
      </c>
      <c r="C47" s="6"/>
      <c r="D47" s="6"/>
      <c r="E47" s="19"/>
      <c r="F47" s="19"/>
      <c r="G47" s="19"/>
      <c r="H47" s="19"/>
      <c r="I47" s="5">
        <f t="shared" si="5"/>
        <v>0</v>
      </c>
      <c r="J47" s="5">
        <f t="shared" si="3"/>
        <v>0</v>
      </c>
      <c r="K47" s="5"/>
      <c r="L47" s="24">
        <f t="shared" si="6"/>
        <v>0</v>
      </c>
      <c r="M47" s="24">
        <f t="shared" si="8"/>
        <v>0</v>
      </c>
      <c r="N47" s="5">
        <f t="shared" si="7"/>
        <v>0</v>
      </c>
      <c r="O47" s="5">
        <f t="shared" si="4"/>
        <v>0</v>
      </c>
      <c r="P47" s="5"/>
    </row>
    <row r="48" spans="1:16" x14ac:dyDescent="0.3">
      <c r="A48">
        <f>'[1]LDC Progress'!C48</f>
        <v>32</v>
      </c>
      <c r="B48" t="str">
        <f>'[1]LDC Progress'!D48</f>
        <v>Electronically Commutated Furnace Motor Pilot Program</v>
      </c>
      <c r="C48" s="6"/>
      <c r="D48" s="6"/>
      <c r="E48" s="19"/>
      <c r="F48" s="19"/>
      <c r="G48" s="19"/>
      <c r="H48" s="19"/>
      <c r="I48" s="5">
        <f t="shared" si="5"/>
        <v>0</v>
      </c>
      <c r="J48" s="5">
        <f t="shared" si="3"/>
        <v>0</v>
      </c>
      <c r="K48" s="5"/>
      <c r="L48" s="24">
        <f t="shared" si="6"/>
        <v>0</v>
      </c>
      <c r="M48" s="24">
        <f t="shared" si="8"/>
        <v>0</v>
      </c>
      <c r="N48" s="5">
        <f t="shared" si="7"/>
        <v>0</v>
      </c>
      <c r="O48" s="5">
        <f t="shared" si="4"/>
        <v>0</v>
      </c>
      <c r="P48" s="5"/>
    </row>
    <row r="49" spans="1:16" x14ac:dyDescent="0.3">
      <c r="A49">
        <f>'[1]LDC Progress'!C49</f>
        <v>33</v>
      </c>
      <c r="B49" t="str">
        <f>'[1]LDC Progress'!D49</f>
        <v>Electronics Takeback Pilot Program</v>
      </c>
      <c r="C49" s="6"/>
      <c r="D49" s="6"/>
      <c r="E49" s="19"/>
      <c r="F49" s="19"/>
      <c r="G49" s="19"/>
      <c r="H49" s="19"/>
      <c r="I49" s="5">
        <f t="shared" si="5"/>
        <v>0</v>
      </c>
      <c r="J49" s="5">
        <f t="shared" si="3"/>
        <v>0</v>
      </c>
      <c r="K49" s="5"/>
      <c r="L49" s="24">
        <f t="shared" si="6"/>
        <v>0</v>
      </c>
      <c r="M49" s="24">
        <f t="shared" si="8"/>
        <v>0</v>
      </c>
      <c r="N49" s="5">
        <f t="shared" si="7"/>
        <v>0</v>
      </c>
      <c r="O49" s="5">
        <f t="shared" si="4"/>
        <v>0</v>
      </c>
      <c r="P49" s="5"/>
    </row>
    <row r="50" spans="1:16" x14ac:dyDescent="0.3">
      <c r="A50">
        <f>'[1]LDC Progress'!C50</f>
        <v>34</v>
      </c>
      <c r="B50" t="str">
        <f>'[1]LDC Progress'!D50</f>
        <v>Home Energy Assessment and Retrofit Pilot Program</v>
      </c>
      <c r="C50" s="5">
        <v>243610</v>
      </c>
      <c r="D50" s="5">
        <v>243610</v>
      </c>
      <c r="E50" s="21">
        <v>1</v>
      </c>
      <c r="F50" s="19"/>
      <c r="G50" s="19"/>
      <c r="H50" s="19"/>
      <c r="I50" s="5">
        <f>$E50*C50</f>
        <v>243610</v>
      </c>
      <c r="J50" s="5">
        <f t="shared" si="3"/>
        <v>243610</v>
      </c>
      <c r="K50" s="5"/>
      <c r="L50" s="24">
        <f>$F50*C50</f>
        <v>0</v>
      </c>
      <c r="M50" s="24">
        <f t="shared" si="8"/>
        <v>0</v>
      </c>
      <c r="N50" s="5">
        <f>$G50*C50</f>
        <v>0</v>
      </c>
      <c r="O50" s="5">
        <f t="shared" si="4"/>
        <v>0</v>
      </c>
      <c r="P50" s="5"/>
    </row>
    <row r="51" spans="1:16" x14ac:dyDescent="0.3">
      <c r="A51">
        <f>'[1]LDC Progress'!C51</f>
        <v>35</v>
      </c>
      <c r="B51" t="str">
        <f>'[1]LDC Progress'!D51</f>
        <v>HONI HP Pilot Program</v>
      </c>
      <c r="C51" s="6"/>
      <c r="D51" s="6"/>
      <c r="E51" s="19"/>
      <c r="F51" s="19"/>
      <c r="G51" s="19"/>
      <c r="H51" s="19"/>
      <c r="I51" s="5">
        <f t="shared" ref="I51:I59" si="9">$E51*D51</f>
        <v>0</v>
      </c>
      <c r="J51" s="5">
        <f t="shared" ref="J51:J82" si="10">$E51*D51</f>
        <v>0</v>
      </c>
      <c r="K51" s="5"/>
      <c r="L51" s="24">
        <f t="shared" ref="L51:L59" si="11">$F51*D51</f>
        <v>0</v>
      </c>
      <c r="M51" s="24">
        <f t="shared" si="8"/>
        <v>0</v>
      </c>
      <c r="N51" s="5">
        <f t="shared" ref="N51:N59" si="12">$G51*D51</f>
        <v>0</v>
      </c>
      <c r="O51" s="5">
        <f t="shared" ref="O51:O82" si="13">$G51*D51</f>
        <v>0</v>
      </c>
      <c r="P51" s="5"/>
    </row>
    <row r="52" spans="1:16" x14ac:dyDescent="0.3">
      <c r="A52">
        <f>'[1]LDC Progress'!C52</f>
        <v>36</v>
      </c>
      <c r="B52" t="str">
        <f>'[1]LDC Progress'!D52</f>
        <v>P4P for Class B Office Pilot Program</v>
      </c>
      <c r="C52" s="6"/>
      <c r="D52" s="6"/>
      <c r="E52" s="19"/>
      <c r="F52" s="19"/>
      <c r="G52" s="19"/>
      <c r="H52" s="19"/>
      <c r="I52" s="5">
        <f t="shared" si="9"/>
        <v>0</v>
      </c>
      <c r="J52" s="5">
        <f t="shared" si="10"/>
        <v>0</v>
      </c>
      <c r="K52" s="5"/>
      <c r="L52" s="24">
        <f t="shared" si="11"/>
        <v>0</v>
      </c>
      <c r="M52" s="24">
        <f t="shared" si="8"/>
        <v>0</v>
      </c>
      <c r="N52" s="5">
        <f t="shared" si="12"/>
        <v>0</v>
      </c>
      <c r="O52" s="5">
        <f t="shared" si="13"/>
        <v>0</v>
      </c>
      <c r="P52" s="5"/>
    </row>
    <row r="53" spans="1:16" x14ac:dyDescent="0.3">
      <c r="A53">
        <f>'[1]LDC Progress'!C53</f>
        <v>37</v>
      </c>
      <c r="B53" t="str">
        <f>'[1]LDC Progress'!D53</f>
        <v>Performance Based Conservation Pilot Program</v>
      </c>
      <c r="C53" s="6"/>
      <c r="D53" s="6"/>
      <c r="E53" s="19"/>
      <c r="F53" s="19"/>
      <c r="G53" s="19"/>
      <c r="H53" s="19"/>
      <c r="I53" s="5">
        <f t="shared" si="9"/>
        <v>0</v>
      </c>
      <c r="J53" s="5">
        <f t="shared" si="10"/>
        <v>0</v>
      </c>
      <c r="K53" s="5"/>
      <c r="L53" s="24">
        <f t="shared" si="11"/>
        <v>0</v>
      </c>
      <c r="M53" s="24">
        <f t="shared" si="8"/>
        <v>0</v>
      </c>
      <c r="N53" s="5">
        <f t="shared" si="12"/>
        <v>0</v>
      </c>
      <c r="O53" s="5">
        <f t="shared" si="13"/>
        <v>0</v>
      </c>
      <c r="P53" s="5"/>
    </row>
    <row r="54" spans="1:16" x14ac:dyDescent="0.3">
      <c r="A54">
        <f>'[1]LDC Progress'!C54</f>
        <v>38</v>
      </c>
      <c r="B54" t="str">
        <f>'[1]LDC Progress'!D54</f>
        <v>Re-Invest Pilot Program</v>
      </c>
      <c r="C54" s="6"/>
      <c r="D54" s="6"/>
      <c r="E54" s="19"/>
      <c r="F54" s="19"/>
      <c r="G54" s="19"/>
      <c r="H54" s="19"/>
      <c r="I54" s="5">
        <f t="shared" si="9"/>
        <v>0</v>
      </c>
      <c r="J54" s="5">
        <f t="shared" si="10"/>
        <v>0</v>
      </c>
      <c r="K54" s="5"/>
      <c r="L54" s="24">
        <f t="shared" si="11"/>
        <v>0</v>
      </c>
      <c r="M54" s="24">
        <f t="shared" si="8"/>
        <v>0</v>
      </c>
      <c r="N54" s="5">
        <f t="shared" si="12"/>
        <v>0</v>
      </c>
      <c r="O54" s="5">
        <f t="shared" si="13"/>
        <v>0</v>
      </c>
      <c r="P54" s="5"/>
    </row>
    <row r="55" spans="1:16" x14ac:dyDescent="0.3">
      <c r="A55">
        <f>'[1]LDC Progress'!C55</f>
        <v>39</v>
      </c>
      <c r="B55" t="str">
        <f>'[1]LDC Progress'!D55</f>
        <v>Residential Direct Install Pilot Program</v>
      </c>
      <c r="C55" s="6"/>
      <c r="D55" s="6"/>
      <c r="E55" s="19"/>
      <c r="F55" s="19"/>
      <c r="G55" s="19"/>
      <c r="H55" s="19"/>
      <c r="I55" s="5">
        <f t="shared" si="9"/>
        <v>0</v>
      </c>
      <c r="J55" s="5">
        <f t="shared" si="10"/>
        <v>0</v>
      </c>
      <c r="K55" s="5"/>
      <c r="L55" s="24">
        <f t="shared" si="11"/>
        <v>0</v>
      </c>
      <c r="M55" s="24">
        <f t="shared" si="8"/>
        <v>0</v>
      </c>
      <c r="N55" s="5">
        <f t="shared" si="12"/>
        <v>0</v>
      </c>
      <c r="O55" s="5">
        <f t="shared" si="13"/>
        <v>0</v>
      </c>
      <c r="P55" s="5"/>
    </row>
    <row r="56" spans="1:16" x14ac:dyDescent="0.3">
      <c r="A56">
        <f>'[1]LDC Progress'!C56</f>
        <v>40</v>
      </c>
      <c r="B56" t="str">
        <f>'[1]LDC Progress'!D56</f>
        <v>Residential Direct Mail Pilot Program</v>
      </c>
      <c r="C56" s="6"/>
      <c r="D56" s="6"/>
      <c r="E56" s="19"/>
      <c r="F56" s="19"/>
      <c r="G56" s="19"/>
      <c r="H56" s="19"/>
      <c r="I56" s="5">
        <f t="shared" si="9"/>
        <v>0</v>
      </c>
      <c r="J56" s="5">
        <f t="shared" si="10"/>
        <v>0</v>
      </c>
      <c r="K56" s="5"/>
      <c r="L56" s="24">
        <f t="shared" si="11"/>
        <v>0</v>
      </c>
      <c r="M56" s="24">
        <f t="shared" si="8"/>
        <v>0</v>
      </c>
      <c r="N56" s="5">
        <f t="shared" si="12"/>
        <v>0</v>
      </c>
      <c r="O56" s="5">
        <f t="shared" si="13"/>
        <v>0</v>
      </c>
      <c r="P56" s="5"/>
    </row>
    <row r="57" spans="1:16" x14ac:dyDescent="0.3">
      <c r="A57">
        <f>'[1]LDC Progress'!C57</f>
        <v>41</v>
      </c>
      <c r="B57" t="str">
        <f>'[1]LDC Progress'!D57</f>
        <v>Residential Ductless Heat Pump Pilot Program</v>
      </c>
      <c r="C57" s="6"/>
      <c r="D57" s="6"/>
      <c r="E57" s="19"/>
      <c r="F57" s="19"/>
      <c r="G57" s="19"/>
      <c r="H57" s="19"/>
      <c r="I57" s="5">
        <f t="shared" si="9"/>
        <v>0</v>
      </c>
      <c r="J57" s="5">
        <f t="shared" si="10"/>
        <v>0</v>
      </c>
      <c r="K57" s="5"/>
      <c r="L57" s="24">
        <f t="shared" si="11"/>
        <v>0</v>
      </c>
      <c r="M57" s="24">
        <f t="shared" si="8"/>
        <v>0</v>
      </c>
      <c r="N57" s="5">
        <f t="shared" si="12"/>
        <v>0</v>
      </c>
      <c r="O57" s="5">
        <f t="shared" si="13"/>
        <v>0</v>
      </c>
      <c r="P57" s="5"/>
    </row>
    <row r="58" spans="1:16" x14ac:dyDescent="0.3">
      <c r="A58">
        <f>'[1]LDC Progress'!C58</f>
        <v>42</v>
      </c>
      <c r="B58" t="str">
        <f>'[1]LDC Progress'!D58</f>
        <v>Residential Install Pilot Program</v>
      </c>
      <c r="C58" s="6"/>
      <c r="D58" s="6"/>
      <c r="E58" s="19"/>
      <c r="F58" s="19"/>
      <c r="G58" s="19"/>
      <c r="H58" s="19"/>
      <c r="I58" s="5">
        <f t="shared" si="9"/>
        <v>0</v>
      </c>
      <c r="J58" s="5">
        <f t="shared" si="10"/>
        <v>0</v>
      </c>
      <c r="K58" s="5"/>
      <c r="L58" s="24">
        <f t="shared" si="11"/>
        <v>0</v>
      </c>
      <c r="M58" s="24">
        <f t="shared" si="8"/>
        <v>0</v>
      </c>
      <c r="N58" s="5">
        <f t="shared" si="12"/>
        <v>0</v>
      </c>
      <c r="O58" s="5">
        <f t="shared" si="13"/>
        <v>0</v>
      </c>
      <c r="P58" s="5"/>
    </row>
    <row r="59" spans="1:16" x14ac:dyDescent="0.3">
      <c r="A59">
        <f>'[1]LDC Progress'!C59</f>
        <v>43</v>
      </c>
      <c r="B59" t="str">
        <f>'[1]LDC Progress'!D59</f>
        <v>Social Benchmarking Pilot Program</v>
      </c>
      <c r="C59" s="6"/>
      <c r="D59" s="6"/>
      <c r="E59" s="19"/>
      <c r="F59" s="19"/>
      <c r="G59" s="19"/>
      <c r="H59" s="19"/>
      <c r="I59" s="5">
        <f t="shared" si="9"/>
        <v>0</v>
      </c>
      <c r="J59" s="5">
        <f t="shared" si="10"/>
        <v>0</v>
      </c>
      <c r="K59" s="5"/>
      <c r="L59" s="24">
        <f t="shared" si="11"/>
        <v>0</v>
      </c>
      <c r="M59" s="24">
        <f t="shared" si="8"/>
        <v>0</v>
      </c>
      <c r="N59" s="5">
        <f t="shared" si="12"/>
        <v>0</v>
      </c>
      <c r="O59" s="5">
        <f t="shared" si="13"/>
        <v>0</v>
      </c>
      <c r="P59" s="5"/>
    </row>
    <row r="60" spans="1:16" x14ac:dyDescent="0.3">
      <c r="A60">
        <f>'[1]LDC Progress'!C60</f>
        <v>44</v>
      </c>
      <c r="B60" t="str">
        <f>'[1]LDC Progress'!D60</f>
        <v>Solar Powered Attic Ventilation Pilot Program</v>
      </c>
      <c r="C60" s="5">
        <v>16222</v>
      </c>
      <c r="D60" s="5">
        <v>0</v>
      </c>
      <c r="E60" s="21">
        <v>1</v>
      </c>
      <c r="F60" s="19"/>
      <c r="G60" s="19"/>
      <c r="H60" s="19"/>
      <c r="I60" s="5">
        <f>$E60*C60</f>
        <v>16222</v>
      </c>
      <c r="J60" s="5">
        <f t="shared" si="10"/>
        <v>0</v>
      </c>
      <c r="K60" s="5"/>
      <c r="L60" s="24">
        <f>$F60*C60</f>
        <v>0</v>
      </c>
      <c r="M60" s="24">
        <f t="shared" si="8"/>
        <v>0</v>
      </c>
      <c r="N60" s="5">
        <f>$G60*C60</f>
        <v>0</v>
      </c>
      <c r="O60" s="5">
        <f t="shared" si="13"/>
        <v>0</v>
      </c>
      <c r="P60" s="5"/>
    </row>
    <row r="61" spans="1:16" x14ac:dyDescent="0.3">
      <c r="A61">
        <f>'[1]LDC Progress'!C61</f>
        <v>45</v>
      </c>
      <c r="B61" t="str">
        <f>'[1]LDC Progress'!D61</f>
        <v>Truckload Event Pilot Program</v>
      </c>
      <c r="C61" s="6"/>
      <c r="D61" s="6"/>
      <c r="E61" s="19"/>
      <c r="F61" s="19"/>
      <c r="G61" s="19"/>
      <c r="H61" s="19"/>
      <c r="I61" s="5">
        <f>$E61*D61</f>
        <v>0</v>
      </c>
      <c r="J61" s="5">
        <f t="shared" si="10"/>
        <v>0</v>
      </c>
      <c r="K61" s="5"/>
      <c r="L61" s="24">
        <f>$F61*D61</f>
        <v>0</v>
      </c>
      <c r="M61" s="24">
        <f t="shared" si="8"/>
        <v>0</v>
      </c>
      <c r="N61" s="5">
        <f>$G61*D61</f>
        <v>0</v>
      </c>
      <c r="O61" s="5">
        <f t="shared" si="13"/>
        <v>0</v>
      </c>
      <c r="P61" s="5"/>
    </row>
    <row r="62" spans="1:16" x14ac:dyDescent="0.3">
      <c r="A62" t="str">
        <f>'[1]LDC Progress'!C62</f>
        <v>Sub-total:  LDC Innovation Fund Pilot Programs</v>
      </c>
      <c r="C62" s="6"/>
      <c r="D62" s="6"/>
      <c r="E62" s="19"/>
      <c r="F62" s="19"/>
      <c r="G62" s="19"/>
      <c r="H62" s="19"/>
      <c r="I62" s="5">
        <f>$E62*D62</f>
        <v>0</v>
      </c>
      <c r="J62" s="5">
        <f t="shared" si="10"/>
        <v>0</v>
      </c>
      <c r="K62" s="5"/>
      <c r="L62" s="24">
        <f>$F62*D62</f>
        <v>0</v>
      </c>
      <c r="M62" s="24">
        <f t="shared" si="8"/>
        <v>0</v>
      </c>
      <c r="N62" s="5">
        <f>$G62*D62</f>
        <v>0</v>
      </c>
      <c r="O62" s="5">
        <f t="shared" si="13"/>
        <v>0</v>
      </c>
      <c r="P62" s="5"/>
    </row>
    <row r="63" spans="1:16" x14ac:dyDescent="0.3">
      <c r="E63" s="20"/>
      <c r="F63" s="20"/>
      <c r="G63" s="20"/>
      <c r="H63" s="20"/>
      <c r="I63" s="3"/>
      <c r="J63" s="5">
        <f t="shared" si="10"/>
        <v>0</v>
      </c>
      <c r="K63" s="5"/>
      <c r="L63" s="25"/>
      <c r="M63" s="24">
        <f t="shared" si="8"/>
        <v>0</v>
      </c>
      <c r="N63" s="3"/>
      <c r="O63" s="5">
        <f t="shared" si="13"/>
        <v>0</v>
      </c>
      <c r="P63" s="3"/>
    </row>
    <row r="64" spans="1:16" x14ac:dyDescent="0.3">
      <c r="A64" s="2" t="str">
        <f>'[1]LDC Progress'!C64</f>
        <v>Program Enabled Savings</v>
      </c>
      <c r="E64" s="20"/>
      <c r="F64" s="20"/>
      <c r="G64" s="20"/>
      <c r="H64" s="20"/>
      <c r="I64" s="3"/>
      <c r="J64" s="5">
        <f t="shared" si="10"/>
        <v>0</v>
      </c>
      <c r="K64" s="5"/>
      <c r="L64" s="25"/>
      <c r="M64" s="24">
        <f t="shared" si="8"/>
        <v>0</v>
      </c>
      <c r="N64" s="3"/>
      <c r="O64" s="5">
        <f t="shared" si="13"/>
        <v>0</v>
      </c>
      <c r="P64" s="3"/>
    </row>
    <row r="65" spans="1:16" x14ac:dyDescent="0.3">
      <c r="A65" s="9">
        <f>'[1]LDC Progress'!C65</f>
        <v>46</v>
      </c>
      <c r="B65" s="10" t="str">
        <f>'[1]LDC Progress'!D65</f>
        <v>Save on Energy Retrofit Program Enabled Savings</v>
      </c>
      <c r="C65" s="6"/>
      <c r="D65" s="6"/>
      <c r="E65" s="19"/>
      <c r="F65" s="19"/>
      <c r="G65" s="19"/>
      <c r="H65" s="19"/>
      <c r="I65" s="5">
        <f>$E65*D65</f>
        <v>0</v>
      </c>
      <c r="J65" s="5">
        <f t="shared" si="10"/>
        <v>0</v>
      </c>
      <c r="K65" s="5"/>
      <c r="L65" s="24">
        <f>$F65*D65</f>
        <v>0</v>
      </c>
      <c r="M65" s="24">
        <f t="shared" si="8"/>
        <v>0</v>
      </c>
      <c r="N65" s="5">
        <f>$G65*D65</f>
        <v>0</v>
      </c>
      <c r="O65" s="5">
        <f t="shared" si="13"/>
        <v>0</v>
      </c>
      <c r="P65" s="5"/>
    </row>
    <row r="66" spans="1:16" x14ac:dyDescent="0.3">
      <c r="A66" s="9">
        <f>'[1]LDC Progress'!C66</f>
        <v>47</v>
      </c>
      <c r="B66" s="10" t="str">
        <f>'[1]LDC Progress'!D66</f>
        <v>Save on Energy High Performance New Construction Program Enabled Savings</v>
      </c>
      <c r="C66" s="6"/>
      <c r="D66" s="6"/>
      <c r="E66" s="19"/>
      <c r="F66" s="19"/>
      <c r="G66" s="19"/>
      <c r="H66" s="19"/>
      <c r="I66" s="5">
        <f>$E66*D66</f>
        <v>0</v>
      </c>
      <c r="J66" s="5">
        <f t="shared" si="10"/>
        <v>0</v>
      </c>
      <c r="K66" s="5"/>
      <c r="L66" s="24">
        <f>$F66*D66</f>
        <v>0</v>
      </c>
      <c r="M66" s="24">
        <f t="shared" si="8"/>
        <v>0</v>
      </c>
      <c r="N66" s="5">
        <f>$G66*D66</f>
        <v>0</v>
      </c>
      <c r="O66" s="5">
        <f t="shared" si="13"/>
        <v>0</v>
      </c>
      <c r="P66" s="5"/>
    </row>
    <row r="67" spans="1:16" x14ac:dyDescent="0.3">
      <c r="A67" s="9">
        <f>'[1]LDC Progress'!C67</f>
        <v>48</v>
      </c>
      <c r="B67" s="10" t="str">
        <f>'[1]LDC Progress'!D67</f>
        <v>Save on Energy Process &amp; Systems Upgrades Program Enabled Savings</v>
      </c>
      <c r="C67" s="6"/>
      <c r="D67" s="6"/>
      <c r="E67" s="19"/>
      <c r="F67" s="19"/>
      <c r="G67" s="19"/>
      <c r="H67" s="19"/>
      <c r="I67" s="5">
        <f>$E67*D67</f>
        <v>0</v>
      </c>
      <c r="J67" s="5">
        <f t="shared" si="10"/>
        <v>0</v>
      </c>
      <c r="K67" s="5"/>
      <c r="L67" s="24">
        <f>$F67*D67</f>
        <v>0</v>
      </c>
      <c r="M67" s="24">
        <f t="shared" si="8"/>
        <v>0</v>
      </c>
      <c r="N67" s="5">
        <f>$G67*D67</f>
        <v>0</v>
      </c>
      <c r="O67" s="5">
        <f t="shared" si="13"/>
        <v>0</v>
      </c>
      <c r="P67" s="5"/>
    </row>
    <row r="68" spans="1:16" x14ac:dyDescent="0.3">
      <c r="A68" s="9" t="str">
        <f>'[1]LDC Progress'!C68</f>
        <v>Sub-total:  Program Enabled Savings</v>
      </c>
      <c r="B68" s="10"/>
      <c r="C68" s="6"/>
      <c r="D68" s="6"/>
      <c r="E68" s="19"/>
      <c r="F68" s="19"/>
      <c r="G68" s="19"/>
      <c r="H68" s="19"/>
      <c r="I68" s="5">
        <f>$E68*D68</f>
        <v>0</v>
      </c>
      <c r="J68" s="5">
        <f t="shared" si="10"/>
        <v>0</v>
      </c>
      <c r="K68" s="5"/>
      <c r="L68" s="24">
        <f>$F68*D68</f>
        <v>0</v>
      </c>
      <c r="M68" s="24">
        <f t="shared" si="8"/>
        <v>0</v>
      </c>
      <c r="N68" s="5">
        <f>$G68*D68</f>
        <v>0</v>
      </c>
      <c r="O68" s="5">
        <f t="shared" si="13"/>
        <v>0</v>
      </c>
      <c r="P68" s="5"/>
    </row>
    <row r="69" spans="1:16" x14ac:dyDescent="0.3">
      <c r="E69" s="20"/>
      <c r="F69" s="20"/>
      <c r="G69" s="20"/>
      <c r="H69" s="20"/>
      <c r="I69" s="3"/>
      <c r="J69" s="5">
        <f t="shared" si="10"/>
        <v>0</v>
      </c>
      <c r="K69" s="5"/>
      <c r="L69" s="25"/>
      <c r="M69" s="24">
        <f t="shared" si="8"/>
        <v>0</v>
      </c>
      <c r="N69" s="3"/>
      <c r="O69" s="5">
        <f t="shared" si="13"/>
        <v>0</v>
      </c>
      <c r="P69" s="3"/>
    </row>
    <row r="70" spans="1:16" x14ac:dyDescent="0.3">
      <c r="A70" s="2" t="str">
        <f>'[1]LDC Progress'!C70</f>
        <v>Other</v>
      </c>
      <c r="E70" s="20"/>
      <c r="F70" s="20"/>
      <c r="G70" s="20"/>
      <c r="H70" s="20"/>
      <c r="I70" s="3"/>
      <c r="J70" s="5">
        <f t="shared" si="10"/>
        <v>0</v>
      </c>
      <c r="K70" s="5"/>
      <c r="L70" s="25"/>
      <c r="M70" s="24">
        <f t="shared" si="8"/>
        <v>0</v>
      </c>
      <c r="N70" s="3"/>
      <c r="O70" s="5">
        <f t="shared" si="13"/>
        <v>0</v>
      </c>
      <c r="P70" s="3"/>
    </row>
    <row r="71" spans="1:16" x14ac:dyDescent="0.3">
      <c r="A71">
        <f>'[1]LDC Progress'!C71</f>
        <v>49</v>
      </c>
      <c r="B71" t="str">
        <f>'[1]LDC Progress'!D71</f>
        <v>Proposed Program or Pilot</v>
      </c>
      <c r="C71" s="5">
        <v>194664</v>
      </c>
      <c r="D71" s="5"/>
      <c r="E71" s="21">
        <v>1</v>
      </c>
      <c r="F71" s="19"/>
      <c r="G71" s="19"/>
      <c r="H71" s="19"/>
      <c r="I71" s="5">
        <f>$E71*C71</f>
        <v>194664</v>
      </c>
      <c r="J71" s="5">
        <f t="shared" si="10"/>
        <v>0</v>
      </c>
      <c r="K71" s="5"/>
      <c r="L71" s="24">
        <f>$F71*C71</f>
        <v>0</v>
      </c>
      <c r="M71" s="24">
        <f t="shared" si="8"/>
        <v>0</v>
      </c>
      <c r="N71" s="5">
        <f>$G71*C71</f>
        <v>0</v>
      </c>
      <c r="O71" s="5">
        <f t="shared" si="13"/>
        <v>0</v>
      </c>
      <c r="P71" s="5"/>
    </row>
    <row r="72" spans="1:16" x14ac:dyDescent="0.3">
      <c r="A72">
        <f>'[1]LDC Progress'!C72</f>
        <v>50</v>
      </c>
      <c r="B72" t="str">
        <f>'[1]LDC Progress'!D72</f>
        <v>Unassigned Target</v>
      </c>
      <c r="C72" s="6"/>
      <c r="D72" s="6"/>
      <c r="E72" s="19"/>
      <c r="F72" s="19"/>
      <c r="G72" s="19"/>
      <c r="H72" s="19"/>
      <c r="I72" s="5">
        <f>$E72*D72</f>
        <v>0</v>
      </c>
      <c r="J72" s="5">
        <f t="shared" si="10"/>
        <v>0</v>
      </c>
      <c r="K72" s="5"/>
      <c r="L72" s="24">
        <f>$F72*D72</f>
        <v>0</v>
      </c>
      <c r="M72" s="24">
        <f t="shared" si="8"/>
        <v>0</v>
      </c>
      <c r="N72" s="5">
        <f>$G72*D72</f>
        <v>0</v>
      </c>
      <c r="O72" s="5">
        <f t="shared" si="13"/>
        <v>0</v>
      </c>
      <c r="P72" s="5"/>
    </row>
    <row r="73" spans="1:16" x14ac:dyDescent="0.3">
      <c r="A73" t="str">
        <f>'[1]LDC Progress'!C73</f>
        <v>Sub-total:  Other</v>
      </c>
      <c r="C73" s="6"/>
      <c r="D73" s="6"/>
      <c r="E73" s="19"/>
      <c r="F73" s="19"/>
      <c r="G73" s="19"/>
      <c r="H73" s="19"/>
      <c r="I73" s="5">
        <f>$E73*D73</f>
        <v>0</v>
      </c>
      <c r="J73" s="5">
        <f t="shared" si="10"/>
        <v>0</v>
      </c>
      <c r="K73" s="5"/>
      <c r="L73" s="24">
        <f>$F73*C73</f>
        <v>0</v>
      </c>
      <c r="M73" s="24">
        <f t="shared" si="8"/>
        <v>0</v>
      </c>
      <c r="N73" s="5">
        <f>$G73*C73</f>
        <v>0</v>
      </c>
      <c r="O73" s="5">
        <f t="shared" si="13"/>
        <v>0</v>
      </c>
      <c r="P73" s="5"/>
    </row>
    <row r="74" spans="1:16" x14ac:dyDescent="0.3">
      <c r="E74" s="20"/>
      <c r="F74" s="20"/>
      <c r="G74" s="20"/>
      <c r="H74" s="20"/>
      <c r="I74" s="3"/>
      <c r="J74" s="5">
        <f t="shared" si="10"/>
        <v>0</v>
      </c>
      <c r="K74" s="5"/>
      <c r="L74" s="25"/>
      <c r="M74" s="24">
        <f t="shared" ref="M74:M105" si="14">$F74*D74</f>
        <v>0</v>
      </c>
      <c r="N74" s="3"/>
      <c r="O74" s="5">
        <f t="shared" si="13"/>
        <v>0</v>
      </c>
      <c r="P74" s="3"/>
    </row>
    <row r="75" spans="1:16" x14ac:dyDescent="0.3">
      <c r="C75" s="11"/>
      <c r="D75" s="11"/>
      <c r="E75" s="22"/>
      <c r="F75" s="22"/>
      <c r="G75" s="22"/>
      <c r="H75" s="22"/>
      <c r="I75" s="5">
        <f>$E75*D75</f>
        <v>0</v>
      </c>
      <c r="J75" s="5">
        <f t="shared" si="10"/>
        <v>0</v>
      </c>
      <c r="K75" s="5"/>
      <c r="L75" s="24">
        <f>$F75*D75</f>
        <v>0</v>
      </c>
      <c r="M75" s="24">
        <f t="shared" si="14"/>
        <v>0</v>
      </c>
      <c r="N75" s="5">
        <f>$G75*D75</f>
        <v>0</v>
      </c>
      <c r="O75" s="5">
        <f t="shared" si="13"/>
        <v>0</v>
      </c>
      <c r="P75" s="5"/>
    </row>
    <row r="76" spans="1:16" x14ac:dyDescent="0.3">
      <c r="E76" s="20"/>
      <c r="F76" s="20"/>
      <c r="G76" s="20"/>
      <c r="H76" s="20"/>
      <c r="I76" s="3"/>
      <c r="J76" s="5">
        <f t="shared" si="10"/>
        <v>0</v>
      </c>
      <c r="K76" s="5"/>
      <c r="L76" s="25"/>
      <c r="M76" s="24">
        <f t="shared" si="14"/>
        <v>0</v>
      </c>
      <c r="N76" s="3"/>
      <c r="O76" s="5">
        <f t="shared" si="13"/>
        <v>0</v>
      </c>
      <c r="P76" s="3"/>
    </row>
    <row r="77" spans="1:16" x14ac:dyDescent="0.3">
      <c r="E77" s="20"/>
      <c r="F77" s="20"/>
      <c r="G77" s="20"/>
      <c r="H77" s="20"/>
      <c r="I77" s="3"/>
      <c r="J77" s="5">
        <f t="shared" si="10"/>
        <v>0</v>
      </c>
      <c r="K77" s="5"/>
      <c r="L77" s="25"/>
      <c r="M77" s="24">
        <f t="shared" si="14"/>
        <v>0</v>
      </c>
      <c r="N77" s="3"/>
      <c r="O77" s="5">
        <f t="shared" si="13"/>
        <v>0</v>
      </c>
      <c r="P77" s="3"/>
    </row>
    <row r="78" spans="1:16" x14ac:dyDescent="0.3">
      <c r="A78">
        <f>'[1]LDC Progress'!C78</f>
        <v>51</v>
      </c>
      <c r="B78" t="str">
        <f>'[1]LDC Progress'!D78</f>
        <v>EnerNOC Conservation Fund Pilot Program</v>
      </c>
      <c r="C78" s="6"/>
      <c r="D78" s="6"/>
      <c r="E78" s="19"/>
      <c r="F78" s="19"/>
      <c r="G78" s="19"/>
      <c r="H78" s="19"/>
      <c r="I78" s="5">
        <f t="shared" ref="I78:I83" si="15">$E78*D78</f>
        <v>0</v>
      </c>
      <c r="J78" s="5">
        <f t="shared" si="10"/>
        <v>0</v>
      </c>
      <c r="K78" s="5"/>
      <c r="L78" s="24">
        <f>$F78*D78</f>
        <v>0</v>
      </c>
      <c r="M78" s="24">
        <f t="shared" si="14"/>
        <v>0</v>
      </c>
      <c r="N78" s="5">
        <f>$G78*D78</f>
        <v>0</v>
      </c>
      <c r="O78" s="5">
        <f t="shared" si="13"/>
        <v>0</v>
      </c>
      <c r="P78" s="5"/>
    </row>
    <row r="79" spans="1:16" x14ac:dyDescent="0.3">
      <c r="A79">
        <f>'[1]LDC Progress'!C79</f>
        <v>52</v>
      </c>
      <c r="B79" t="str">
        <f>'[1]LDC Progress'!D79</f>
        <v>Home Depot Home Appliance Market Uplift Conservation Fund Pilot Program</v>
      </c>
      <c r="C79" s="6"/>
      <c r="D79" s="6"/>
      <c r="E79" s="19"/>
      <c r="F79" s="19"/>
      <c r="G79" s="19"/>
      <c r="H79" s="19"/>
      <c r="I79" s="5">
        <f t="shared" si="15"/>
        <v>0</v>
      </c>
      <c r="J79" s="5">
        <f t="shared" si="10"/>
        <v>0</v>
      </c>
      <c r="K79" s="5"/>
      <c r="L79" s="24">
        <f>$F79*C79</f>
        <v>0</v>
      </c>
      <c r="M79" s="24">
        <f t="shared" si="14"/>
        <v>0</v>
      </c>
      <c r="N79" s="5">
        <f>$G79*C79</f>
        <v>0</v>
      </c>
      <c r="O79" s="5">
        <f t="shared" si="13"/>
        <v>0</v>
      </c>
      <c r="P79" s="5"/>
    </row>
    <row r="80" spans="1:16" x14ac:dyDescent="0.3">
      <c r="A80">
        <f>'[1]LDC Progress'!C80</f>
        <v>53</v>
      </c>
      <c r="B80" t="str">
        <f>'[1]LDC Progress'!D80</f>
        <v>Loblaw P4P Conservation Fund Pilot Program</v>
      </c>
      <c r="C80" s="6"/>
      <c r="D80" s="6"/>
      <c r="E80" s="19"/>
      <c r="F80" s="19"/>
      <c r="G80" s="19"/>
      <c r="H80" s="19"/>
      <c r="I80" s="5">
        <f t="shared" si="15"/>
        <v>0</v>
      </c>
      <c r="J80" s="5">
        <f t="shared" si="10"/>
        <v>0</v>
      </c>
      <c r="K80" s="5"/>
      <c r="L80" s="24">
        <f>$F80*D80</f>
        <v>0</v>
      </c>
      <c r="M80" s="24">
        <f t="shared" si="14"/>
        <v>0</v>
      </c>
      <c r="N80" s="5">
        <f>$G80*D80</f>
        <v>0</v>
      </c>
      <c r="O80" s="5">
        <f t="shared" si="13"/>
        <v>0</v>
      </c>
      <c r="P80" s="5"/>
    </row>
    <row r="81" spans="1:16" x14ac:dyDescent="0.3">
      <c r="A81">
        <f>'[1]LDC Progress'!C81</f>
        <v>54</v>
      </c>
      <c r="B81" t="str">
        <f>'[1]LDC Progress'!D81</f>
        <v>Ontario Clean Water Agency P4P Conservation Fund Pilot Program</v>
      </c>
      <c r="C81" s="6"/>
      <c r="D81" s="6"/>
      <c r="E81" s="19"/>
      <c r="F81" s="19"/>
      <c r="G81" s="19"/>
      <c r="H81" s="19"/>
      <c r="I81" s="5">
        <f t="shared" si="15"/>
        <v>0</v>
      </c>
      <c r="J81" s="5">
        <f t="shared" si="10"/>
        <v>0</v>
      </c>
      <c r="K81" s="5"/>
      <c r="L81" s="24">
        <f>$F81*D81</f>
        <v>0</v>
      </c>
      <c r="M81" s="24">
        <f t="shared" si="14"/>
        <v>0</v>
      </c>
      <c r="N81" s="5">
        <f>$G81*D81</f>
        <v>0</v>
      </c>
      <c r="O81" s="5">
        <f t="shared" si="13"/>
        <v>0</v>
      </c>
      <c r="P81" s="5"/>
    </row>
    <row r="82" spans="1:16" x14ac:dyDescent="0.3">
      <c r="A82">
        <f>'[1]LDC Progress'!C82</f>
        <v>55</v>
      </c>
      <c r="B82" t="str">
        <f>'[1]LDC Progress'!D82</f>
        <v>Social Benchmarking Conservation Fund Pilot Program</v>
      </c>
      <c r="C82" s="6"/>
      <c r="D82" s="6"/>
      <c r="E82" s="19"/>
      <c r="F82" s="19"/>
      <c r="G82" s="19"/>
      <c r="H82" s="19"/>
      <c r="I82" s="5">
        <f t="shared" si="15"/>
        <v>0</v>
      </c>
      <c r="J82" s="5">
        <f t="shared" si="10"/>
        <v>0</v>
      </c>
      <c r="K82" s="5"/>
      <c r="L82" s="24">
        <f>$F82*D82</f>
        <v>0</v>
      </c>
      <c r="M82" s="24">
        <f t="shared" si="14"/>
        <v>0</v>
      </c>
      <c r="N82" s="5">
        <f>$G82*D82</f>
        <v>0</v>
      </c>
      <c r="O82" s="5">
        <f t="shared" si="13"/>
        <v>0</v>
      </c>
      <c r="P82" s="5"/>
    </row>
    <row r="83" spans="1:16" x14ac:dyDescent="0.3">
      <c r="A83">
        <f>'[1]LDC Progress'!C83</f>
        <v>56</v>
      </c>
      <c r="B83" t="str">
        <f>'[1]LDC Progress'!D83</f>
        <v>Strategic Energy Group Conservation Fund Pilot Program</v>
      </c>
      <c r="C83" s="6"/>
      <c r="D83" s="6"/>
      <c r="E83" s="19"/>
      <c r="F83" s="19"/>
      <c r="G83" s="19"/>
      <c r="H83" s="19"/>
      <c r="I83" s="5">
        <f t="shared" si="15"/>
        <v>0</v>
      </c>
      <c r="J83" s="5">
        <f t="shared" ref="J83:J117" si="16">$E83*D83</f>
        <v>0</v>
      </c>
      <c r="K83" s="5"/>
      <c r="L83" s="24">
        <f>$F83*D83</f>
        <v>0</v>
      </c>
      <c r="M83" s="24">
        <f t="shared" si="14"/>
        <v>0</v>
      </c>
      <c r="N83" s="5">
        <f>$G83*D83</f>
        <v>0</v>
      </c>
      <c r="O83" s="5">
        <f t="shared" ref="O83:O117" si="17">$G83*D83</f>
        <v>0</v>
      </c>
      <c r="P83" s="5"/>
    </row>
    <row r="84" spans="1:16" x14ac:dyDescent="0.3">
      <c r="E84" s="20"/>
      <c r="F84" s="20"/>
      <c r="G84" s="20"/>
      <c r="H84" s="20"/>
      <c r="I84" s="3"/>
      <c r="J84" s="5">
        <f t="shared" si="16"/>
        <v>0</v>
      </c>
      <c r="K84" s="5"/>
      <c r="L84" s="25"/>
      <c r="M84" s="24">
        <f t="shared" si="14"/>
        <v>0</v>
      </c>
      <c r="N84" s="3"/>
      <c r="O84" s="5">
        <f t="shared" si="17"/>
        <v>0</v>
      </c>
      <c r="P84" s="3"/>
    </row>
    <row r="85" spans="1:16" x14ac:dyDescent="0.3">
      <c r="E85" s="20"/>
      <c r="F85" s="20"/>
      <c r="G85" s="20"/>
      <c r="H85" s="20"/>
      <c r="I85" s="3"/>
      <c r="J85" s="5">
        <f t="shared" si="16"/>
        <v>0</v>
      </c>
      <c r="K85" s="5"/>
      <c r="L85" s="25"/>
      <c r="M85" s="24">
        <f t="shared" si="14"/>
        <v>0</v>
      </c>
      <c r="N85" s="3"/>
      <c r="O85" s="5">
        <f t="shared" si="17"/>
        <v>0</v>
      </c>
      <c r="P85" s="3"/>
    </row>
    <row r="86" spans="1:16" x14ac:dyDescent="0.3">
      <c r="E86" s="20"/>
      <c r="F86" s="20"/>
      <c r="G86" s="20"/>
      <c r="H86" s="20"/>
      <c r="I86" s="3"/>
      <c r="J86" s="5">
        <f t="shared" si="16"/>
        <v>0</v>
      </c>
      <c r="K86" s="5"/>
      <c r="L86" s="25"/>
      <c r="M86" s="24">
        <f t="shared" si="14"/>
        <v>0</v>
      </c>
      <c r="N86" s="3"/>
      <c r="O86" s="5">
        <f t="shared" si="17"/>
        <v>0</v>
      </c>
      <c r="P86" s="3"/>
    </row>
    <row r="87" spans="1:16" x14ac:dyDescent="0.3">
      <c r="E87" s="20"/>
      <c r="F87" s="20"/>
      <c r="G87" s="20"/>
      <c r="H87" s="20"/>
      <c r="I87" s="3"/>
      <c r="J87" s="5">
        <f t="shared" si="16"/>
        <v>0</v>
      </c>
      <c r="K87" s="5"/>
      <c r="L87" s="25"/>
      <c r="M87" s="24">
        <f t="shared" si="14"/>
        <v>0</v>
      </c>
      <c r="N87" s="3"/>
      <c r="O87" s="5">
        <f t="shared" si="17"/>
        <v>0</v>
      </c>
      <c r="P87" s="3"/>
    </row>
    <row r="88" spans="1:16" x14ac:dyDescent="0.3">
      <c r="A88" s="2" t="str">
        <f>'[1]LDC Progress'!C88</f>
        <v>Residential Program</v>
      </c>
      <c r="E88" s="20"/>
      <c r="F88" s="20"/>
      <c r="G88" s="20"/>
      <c r="H88" s="20"/>
      <c r="I88" s="3"/>
      <c r="J88" s="5">
        <f t="shared" si="16"/>
        <v>0</v>
      </c>
      <c r="K88" s="5"/>
      <c r="L88" s="25"/>
      <c r="M88" s="24">
        <f t="shared" si="14"/>
        <v>0</v>
      </c>
      <c r="N88" s="3"/>
      <c r="O88" s="5">
        <f t="shared" si="17"/>
        <v>0</v>
      </c>
      <c r="P88" s="3"/>
    </row>
    <row r="89" spans="1:16" x14ac:dyDescent="0.3">
      <c r="A89">
        <f>'[1]LDC Progress'!C89</f>
        <v>57</v>
      </c>
      <c r="B89" t="str">
        <f>'[1]LDC Progress'!D89</f>
        <v>Appliance Retirement Initiative</v>
      </c>
      <c r="C89" s="6"/>
      <c r="D89" s="6"/>
      <c r="E89" s="19"/>
      <c r="F89" s="19"/>
      <c r="G89" s="19"/>
      <c r="H89" s="19"/>
      <c r="I89" s="5">
        <f t="shared" ref="I89:I94" si="18">$E89*D89</f>
        <v>0</v>
      </c>
      <c r="J89" s="5">
        <f t="shared" si="16"/>
        <v>0</v>
      </c>
      <c r="K89" s="5"/>
      <c r="L89" s="24">
        <f>$F89*D89</f>
        <v>0</v>
      </c>
      <c r="M89" s="24">
        <f t="shared" si="14"/>
        <v>0</v>
      </c>
      <c r="N89" s="5">
        <f>$G89*D89</f>
        <v>0</v>
      </c>
      <c r="O89" s="5">
        <f t="shared" si="17"/>
        <v>0</v>
      </c>
      <c r="P89" s="5"/>
    </row>
    <row r="90" spans="1:16" x14ac:dyDescent="0.3">
      <c r="A90">
        <f>'[1]LDC Progress'!C90</f>
        <v>58</v>
      </c>
      <c r="B90" t="str">
        <f>'[1]LDC Progress'!D90</f>
        <v>Coupon Initiative</v>
      </c>
      <c r="C90" s="6"/>
      <c r="D90" s="6"/>
      <c r="E90" s="19"/>
      <c r="F90" s="19"/>
      <c r="G90" s="19"/>
      <c r="H90" s="19"/>
      <c r="I90" s="5">
        <f t="shared" si="18"/>
        <v>0</v>
      </c>
      <c r="J90" s="5">
        <f t="shared" si="16"/>
        <v>0</v>
      </c>
      <c r="K90" s="5"/>
      <c r="L90" s="24">
        <f>$F90*C90</f>
        <v>0</v>
      </c>
      <c r="M90" s="24">
        <f t="shared" si="14"/>
        <v>0</v>
      </c>
      <c r="N90" s="5">
        <f>$G90*C90</f>
        <v>0</v>
      </c>
      <c r="O90" s="5">
        <f t="shared" si="17"/>
        <v>0</v>
      </c>
      <c r="P90" s="5"/>
    </row>
    <row r="91" spans="1:16" x14ac:dyDescent="0.3">
      <c r="A91">
        <f>'[1]LDC Progress'!C91</f>
        <v>59</v>
      </c>
      <c r="B91" t="str">
        <f>'[1]LDC Progress'!D91</f>
        <v>Bi-Annual Retailer Event Initiative</v>
      </c>
      <c r="C91" s="6"/>
      <c r="D91" s="6"/>
      <c r="E91" s="19"/>
      <c r="F91" s="19"/>
      <c r="G91" s="19"/>
      <c r="H91" s="19"/>
      <c r="I91" s="5">
        <f t="shared" si="18"/>
        <v>0</v>
      </c>
      <c r="J91" s="5">
        <f t="shared" si="16"/>
        <v>0</v>
      </c>
      <c r="K91" s="5"/>
      <c r="L91" s="24">
        <f>$F91*C91</f>
        <v>0</v>
      </c>
      <c r="M91" s="24">
        <f t="shared" si="14"/>
        <v>0</v>
      </c>
      <c r="N91" s="5">
        <f>$G91*C91</f>
        <v>0</v>
      </c>
      <c r="O91" s="5">
        <f t="shared" si="17"/>
        <v>0</v>
      </c>
      <c r="P91" s="5"/>
    </row>
    <row r="92" spans="1:16" x14ac:dyDescent="0.3">
      <c r="A92">
        <f>'[1]LDC Progress'!C92</f>
        <v>60</v>
      </c>
      <c r="B92" t="str">
        <f>'[1]LDC Progress'!D92</f>
        <v>HVAC Incentives Initiative</v>
      </c>
      <c r="C92" s="6"/>
      <c r="D92" s="6"/>
      <c r="E92" s="19"/>
      <c r="F92" s="19"/>
      <c r="G92" s="19"/>
      <c r="H92" s="19"/>
      <c r="I92" s="5">
        <f t="shared" si="18"/>
        <v>0</v>
      </c>
      <c r="J92" s="5">
        <f t="shared" si="16"/>
        <v>0</v>
      </c>
      <c r="K92" s="5"/>
      <c r="L92" s="24">
        <f>$F92*C92</f>
        <v>0</v>
      </c>
      <c r="M92" s="24">
        <f t="shared" si="14"/>
        <v>0</v>
      </c>
      <c r="N92" s="5">
        <f>$G92*C92</f>
        <v>0</v>
      </c>
      <c r="O92" s="5">
        <f t="shared" si="17"/>
        <v>0</v>
      </c>
      <c r="P92" s="5"/>
    </row>
    <row r="93" spans="1:16" x14ac:dyDescent="0.3">
      <c r="A93">
        <f>'[1]LDC Progress'!C93</f>
        <v>61</v>
      </c>
      <c r="B93" t="str">
        <f>'[1]LDC Progress'!D93</f>
        <v>Residential New Construction and Major Renovation Initiative</v>
      </c>
      <c r="C93" s="6"/>
      <c r="D93" s="6"/>
      <c r="E93" s="19"/>
      <c r="F93" s="19"/>
      <c r="G93" s="19"/>
      <c r="H93" s="19"/>
      <c r="I93" s="5">
        <f t="shared" si="18"/>
        <v>0</v>
      </c>
      <c r="J93" s="5">
        <f t="shared" si="16"/>
        <v>0</v>
      </c>
      <c r="K93" s="5"/>
      <c r="L93" s="24">
        <f>$F93*D93</f>
        <v>0</v>
      </c>
      <c r="M93" s="24">
        <f t="shared" si="14"/>
        <v>0</v>
      </c>
      <c r="N93" s="5">
        <f>$G93*D93</f>
        <v>0</v>
      </c>
      <c r="O93" s="5">
        <f t="shared" si="17"/>
        <v>0</v>
      </c>
      <c r="P93" s="5"/>
    </row>
    <row r="94" spans="1:16" x14ac:dyDescent="0.3">
      <c r="A94" t="str">
        <f>'[1]LDC Progress'!C94</f>
        <v>Sub-total:  Residential Program</v>
      </c>
      <c r="C94" s="6"/>
      <c r="D94" s="6"/>
      <c r="E94" s="19"/>
      <c r="F94" s="19"/>
      <c r="G94" s="19"/>
      <c r="H94" s="19"/>
      <c r="I94" s="5">
        <f t="shared" si="18"/>
        <v>0</v>
      </c>
      <c r="J94" s="5">
        <f t="shared" si="16"/>
        <v>0</v>
      </c>
      <c r="K94" s="5"/>
      <c r="L94" s="24">
        <f>$F94*D94</f>
        <v>0</v>
      </c>
      <c r="M94" s="24">
        <f t="shared" si="14"/>
        <v>0</v>
      </c>
      <c r="N94" s="5">
        <f>$G94*D94</f>
        <v>0</v>
      </c>
      <c r="O94" s="5">
        <f t="shared" si="17"/>
        <v>0</v>
      </c>
      <c r="P94" s="5"/>
    </row>
    <row r="95" spans="1:16" x14ac:dyDescent="0.3">
      <c r="C95" s="14"/>
      <c r="D95" s="14"/>
      <c r="E95" s="23"/>
      <c r="F95" s="23"/>
      <c r="G95" s="23"/>
      <c r="H95" s="23"/>
      <c r="I95" s="15"/>
      <c r="J95" s="5">
        <f t="shared" si="16"/>
        <v>0</v>
      </c>
      <c r="K95" s="5"/>
      <c r="L95" s="26"/>
      <c r="M95" s="24">
        <f t="shared" si="14"/>
        <v>0</v>
      </c>
      <c r="N95" s="15"/>
      <c r="O95" s="5">
        <f t="shared" si="17"/>
        <v>0</v>
      </c>
      <c r="P95" s="15"/>
    </row>
    <row r="96" spans="1:16" x14ac:dyDescent="0.3">
      <c r="A96" s="2" t="str">
        <f>'[1]LDC Progress'!C96</f>
        <v>Commercial &amp; Institutional Program</v>
      </c>
      <c r="E96" s="20"/>
      <c r="F96" s="20"/>
      <c r="G96" s="20"/>
      <c r="H96" s="20"/>
      <c r="I96" s="3"/>
      <c r="J96" s="5">
        <f t="shared" si="16"/>
        <v>0</v>
      </c>
      <c r="K96" s="5"/>
      <c r="L96" s="25"/>
      <c r="M96" s="24">
        <f t="shared" si="14"/>
        <v>0</v>
      </c>
      <c r="N96" s="3"/>
      <c r="O96" s="5">
        <f t="shared" si="17"/>
        <v>0</v>
      </c>
      <c r="P96" s="3"/>
    </row>
    <row r="97" spans="1:16" x14ac:dyDescent="0.3">
      <c r="A97">
        <f>'[1]LDC Progress'!C97</f>
        <v>62</v>
      </c>
      <c r="B97" t="str">
        <f>'[1]LDC Progress'!D97</f>
        <v>Energy Audit Initiative</v>
      </c>
      <c r="C97" s="6"/>
      <c r="D97" s="6"/>
      <c r="E97" s="19"/>
      <c r="F97" s="19"/>
      <c r="G97" s="19"/>
      <c r="H97" s="19"/>
      <c r="I97" s="5">
        <f t="shared" ref="I97:I102" si="19">$E97*D97</f>
        <v>0</v>
      </c>
      <c r="J97" s="5">
        <f t="shared" si="16"/>
        <v>0</v>
      </c>
      <c r="K97" s="5"/>
      <c r="L97" s="24">
        <f>$F97*D97</f>
        <v>0</v>
      </c>
      <c r="M97" s="24">
        <f t="shared" si="14"/>
        <v>0</v>
      </c>
      <c r="N97" s="5">
        <f>$G97*D97</f>
        <v>0</v>
      </c>
      <c r="O97" s="5">
        <f t="shared" si="17"/>
        <v>0</v>
      </c>
      <c r="P97" s="5"/>
    </row>
    <row r="98" spans="1:16" x14ac:dyDescent="0.3">
      <c r="A98">
        <f>'[1]LDC Progress'!C98</f>
        <v>63</v>
      </c>
      <c r="B98" t="str">
        <f>'[1]LDC Progress'!D98</f>
        <v>Efficiency:  Equipment Replacement Incentive Initiative</v>
      </c>
      <c r="C98" s="6"/>
      <c r="D98" s="6"/>
      <c r="E98" s="19"/>
      <c r="F98" s="19"/>
      <c r="G98" s="19"/>
      <c r="H98" s="19"/>
      <c r="I98" s="5">
        <f t="shared" si="19"/>
        <v>0</v>
      </c>
      <c r="J98" s="5">
        <f t="shared" si="16"/>
        <v>0</v>
      </c>
      <c r="K98" s="5"/>
      <c r="L98" s="24">
        <f>$F98*C98</f>
        <v>0</v>
      </c>
      <c r="M98" s="24">
        <f t="shared" si="14"/>
        <v>0</v>
      </c>
      <c r="N98" s="5">
        <f>$G98*C98</f>
        <v>0</v>
      </c>
      <c r="O98" s="5">
        <f t="shared" si="17"/>
        <v>0</v>
      </c>
      <c r="P98" s="5"/>
    </row>
    <row r="99" spans="1:16" x14ac:dyDescent="0.3">
      <c r="A99">
        <f>'[1]LDC Progress'!C99</f>
        <v>64</v>
      </c>
      <c r="B99" t="str">
        <f>'[1]LDC Progress'!D99</f>
        <v>Direct Install Lighting and Water Heating Initiative</v>
      </c>
      <c r="C99" s="6"/>
      <c r="D99" s="6"/>
      <c r="E99" s="19"/>
      <c r="F99" s="19"/>
      <c r="G99" s="19"/>
      <c r="H99" s="19"/>
      <c r="I99" s="5">
        <f t="shared" si="19"/>
        <v>0</v>
      </c>
      <c r="J99" s="5">
        <f t="shared" si="16"/>
        <v>0</v>
      </c>
      <c r="K99" s="5"/>
      <c r="L99" s="24">
        <f>$F99*D99</f>
        <v>0</v>
      </c>
      <c r="M99" s="24">
        <f t="shared" si="14"/>
        <v>0</v>
      </c>
      <c r="N99" s="5">
        <f>$G99*D99</f>
        <v>0</v>
      </c>
      <c r="O99" s="5">
        <f t="shared" si="17"/>
        <v>0</v>
      </c>
      <c r="P99" s="5"/>
    </row>
    <row r="100" spans="1:16" x14ac:dyDescent="0.3">
      <c r="A100">
        <f>'[1]LDC Progress'!C100</f>
        <v>65</v>
      </c>
      <c r="B100" t="str">
        <f>'[1]LDC Progress'!D100</f>
        <v>New Construction and Major Renovation Initiative</v>
      </c>
      <c r="C100" s="6"/>
      <c r="D100" s="6"/>
      <c r="E100" s="19"/>
      <c r="F100" s="19"/>
      <c r="G100" s="19"/>
      <c r="H100" s="19"/>
      <c r="I100" s="5">
        <f t="shared" si="19"/>
        <v>0</v>
      </c>
      <c r="J100" s="5">
        <f t="shared" si="16"/>
        <v>0</v>
      </c>
      <c r="K100" s="5"/>
      <c r="L100" s="24">
        <f>$F100*D100</f>
        <v>0</v>
      </c>
      <c r="M100" s="24">
        <f t="shared" si="14"/>
        <v>0</v>
      </c>
      <c r="N100" s="5">
        <f>$G100*D100</f>
        <v>0</v>
      </c>
      <c r="O100" s="5">
        <f t="shared" si="17"/>
        <v>0</v>
      </c>
      <c r="P100" s="5"/>
    </row>
    <row r="101" spans="1:16" x14ac:dyDescent="0.3">
      <c r="A101">
        <f>'[1]LDC Progress'!C101</f>
        <v>66</v>
      </c>
      <c r="B101" t="str">
        <f>'[1]LDC Progress'!D101</f>
        <v>Existing Building Commissioning Incentive Initiative</v>
      </c>
      <c r="C101" s="6"/>
      <c r="D101" s="6"/>
      <c r="E101" s="19"/>
      <c r="F101" s="19"/>
      <c r="G101" s="19"/>
      <c r="H101" s="19"/>
      <c r="I101" s="5">
        <f t="shared" si="19"/>
        <v>0</v>
      </c>
      <c r="J101" s="5">
        <f t="shared" si="16"/>
        <v>0</v>
      </c>
      <c r="K101" s="5"/>
      <c r="L101" s="24">
        <f>$F101*D101</f>
        <v>0</v>
      </c>
      <c r="M101" s="24">
        <f t="shared" si="14"/>
        <v>0</v>
      </c>
      <c r="N101" s="5">
        <f>$G101*D101</f>
        <v>0</v>
      </c>
      <c r="O101" s="5">
        <f t="shared" si="17"/>
        <v>0</v>
      </c>
      <c r="P101" s="5"/>
    </row>
    <row r="102" spans="1:16" x14ac:dyDescent="0.3">
      <c r="A102" t="str">
        <f>'[1]LDC Progress'!C102</f>
        <v>Sub-total:  Commercial &amp; Institutional Program</v>
      </c>
      <c r="C102" s="6"/>
      <c r="D102" s="6"/>
      <c r="E102" s="19"/>
      <c r="F102" s="19"/>
      <c r="G102" s="19"/>
      <c r="H102" s="19"/>
      <c r="I102" s="5">
        <f t="shared" si="19"/>
        <v>0</v>
      </c>
      <c r="J102" s="5">
        <f t="shared" si="16"/>
        <v>0</v>
      </c>
      <c r="K102" s="5"/>
      <c r="L102" s="24">
        <f>$F102*D102</f>
        <v>0</v>
      </c>
      <c r="M102" s="24">
        <f t="shared" si="14"/>
        <v>0</v>
      </c>
      <c r="N102" s="5">
        <f>$G102*D102</f>
        <v>0</v>
      </c>
      <c r="O102" s="5">
        <f t="shared" si="17"/>
        <v>0</v>
      </c>
      <c r="P102" s="5"/>
    </row>
    <row r="103" spans="1:16" x14ac:dyDescent="0.3">
      <c r="C103" s="14"/>
      <c r="D103" s="14"/>
      <c r="E103" s="23"/>
      <c r="F103" s="23"/>
      <c r="G103" s="23"/>
      <c r="H103" s="23"/>
      <c r="I103" s="15"/>
      <c r="J103" s="5">
        <f t="shared" si="16"/>
        <v>0</v>
      </c>
      <c r="K103" s="5"/>
      <c r="L103" s="26"/>
      <c r="M103" s="24">
        <f t="shared" si="14"/>
        <v>0</v>
      </c>
      <c r="N103" s="15"/>
      <c r="O103" s="5">
        <f t="shared" si="17"/>
        <v>0</v>
      </c>
      <c r="P103" s="15"/>
    </row>
    <row r="104" spans="1:16" x14ac:dyDescent="0.3">
      <c r="A104" s="2" t="str">
        <f>'[1]LDC Progress'!C104</f>
        <v>Industrial Program</v>
      </c>
      <c r="E104" s="20"/>
      <c r="F104" s="20"/>
      <c r="G104" s="20"/>
      <c r="H104" s="20"/>
      <c r="I104" s="3"/>
      <c r="J104" s="5">
        <f t="shared" si="16"/>
        <v>0</v>
      </c>
      <c r="K104" s="5"/>
      <c r="L104" s="25"/>
      <c r="M104" s="24">
        <f t="shared" si="14"/>
        <v>0</v>
      </c>
      <c r="N104" s="3"/>
      <c r="O104" s="5">
        <f t="shared" si="17"/>
        <v>0</v>
      </c>
      <c r="P104" s="3"/>
    </row>
    <row r="105" spans="1:16" x14ac:dyDescent="0.3">
      <c r="A105">
        <f>'[1]LDC Progress'!C105</f>
        <v>67</v>
      </c>
      <c r="B105" t="str">
        <f>'[1]LDC Progress'!D105</f>
        <v>Process and Systems Upgrades Initiatives - Project Incentive Initiative</v>
      </c>
      <c r="C105" s="6"/>
      <c r="D105" s="6"/>
      <c r="E105" s="19"/>
      <c r="F105" s="19"/>
      <c r="G105" s="19"/>
      <c r="H105" s="19"/>
      <c r="I105" s="5">
        <f>$E105*D105</f>
        <v>0</v>
      </c>
      <c r="J105" s="5">
        <f t="shared" si="16"/>
        <v>0</v>
      </c>
      <c r="K105" s="5"/>
      <c r="L105" s="24">
        <f>$F105*D105</f>
        <v>0</v>
      </c>
      <c r="M105" s="24">
        <f t="shared" si="14"/>
        <v>0</v>
      </c>
      <c r="N105" s="5">
        <f>$G105*D105</f>
        <v>0</v>
      </c>
      <c r="O105" s="5">
        <f t="shared" si="17"/>
        <v>0</v>
      </c>
      <c r="P105" s="5"/>
    </row>
    <row r="106" spans="1:16" x14ac:dyDescent="0.3">
      <c r="A106">
        <f>'[1]LDC Progress'!C106</f>
        <v>68</v>
      </c>
      <c r="B106" t="str">
        <f>'[1]LDC Progress'!D106</f>
        <v>Process and Systems Upgrades Initiatives - Energy Manager Initiative</v>
      </c>
      <c r="C106" s="6"/>
      <c r="D106" s="6"/>
      <c r="E106" s="19"/>
      <c r="F106" s="19"/>
      <c r="G106" s="19"/>
      <c r="H106" s="19"/>
      <c r="I106" s="5">
        <f>$E106*D106</f>
        <v>0</v>
      </c>
      <c r="J106" s="5">
        <f t="shared" si="16"/>
        <v>0</v>
      </c>
      <c r="K106" s="5"/>
      <c r="L106" s="24">
        <f>$F106*C106</f>
        <v>0</v>
      </c>
      <c r="M106" s="24">
        <f t="shared" ref="M106:M117" si="20">$F106*D106</f>
        <v>0</v>
      </c>
      <c r="N106" s="5">
        <f>$G106*C106</f>
        <v>0</v>
      </c>
      <c r="O106" s="5">
        <f t="shared" si="17"/>
        <v>0</v>
      </c>
      <c r="P106" s="5"/>
    </row>
    <row r="107" spans="1:16" x14ac:dyDescent="0.3">
      <c r="A107">
        <f>'[1]LDC Progress'!C107</f>
        <v>69</v>
      </c>
      <c r="B107" t="str">
        <f>'[1]LDC Progress'!D107</f>
        <v>Process and Systems Upgrades Initiatives - Monitoring and Targeting Initiative</v>
      </c>
      <c r="C107" s="6"/>
      <c r="D107" s="6"/>
      <c r="E107" s="19"/>
      <c r="F107" s="19"/>
      <c r="G107" s="19"/>
      <c r="H107" s="19"/>
      <c r="I107" s="5">
        <f>$E107*D107</f>
        <v>0</v>
      </c>
      <c r="J107" s="5">
        <f t="shared" si="16"/>
        <v>0</v>
      </c>
      <c r="K107" s="5"/>
      <c r="L107" s="24">
        <f>$F107*D107</f>
        <v>0</v>
      </c>
      <c r="M107" s="24">
        <f t="shared" si="20"/>
        <v>0</v>
      </c>
      <c r="N107" s="5">
        <f>$G107*D107</f>
        <v>0</v>
      </c>
      <c r="O107" s="5">
        <f t="shared" si="17"/>
        <v>0</v>
      </c>
      <c r="P107" s="5"/>
    </row>
    <row r="108" spans="1:16" x14ac:dyDescent="0.3">
      <c r="A108" t="str">
        <f>'[1]LDC Progress'!C108</f>
        <v>Sub-total:  Industrial Program</v>
      </c>
      <c r="C108" s="6"/>
      <c r="D108" s="6"/>
      <c r="E108" s="19"/>
      <c r="F108" s="19"/>
      <c r="G108" s="19"/>
      <c r="H108" s="19"/>
      <c r="I108" s="5">
        <f>$E108*D108</f>
        <v>0</v>
      </c>
      <c r="J108" s="5">
        <f t="shared" si="16"/>
        <v>0</v>
      </c>
      <c r="K108" s="5"/>
      <c r="L108" s="24">
        <f>$F108*D108</f>
        <v>0</v>
      </c>
      <c r="M108" s="24">
        <f t="shared" si="20"/>
        <v>0</v>
      </c>
      <c r="N108" s="5">
        <f>$G108*D108</f>
        <v>0</v>
      </c>
      <c r="O108" s="5">
        <f t="shared" si="17"/>
        <v>0</v>
      </c>
      <c r="P108" s="5"/>
    </row>
    <row r="109" spans="1:16" x14ac:dyDescent="0.3">
      <c r="E109" s="20"/>
      <c r="F109" s="20"/>
      <c r="G109" s="20"/>
      <c r="H109" s="20"/>
      <c r="I109" s="3"/>
      <c r="J109" s="5">
        <f t="shared" si="16"/>
        <v>0</v>
      </c>
      <c r="K109" s="5"/>
      <c r="L109" s="25"/>
      <c r="M109" s="24">
        <f t="shared" si="20"/>
        <v>0</v>
      </c>
      <c r="N109" s="3"/>
      <c r="O109" s="5">
        <f t="shared" si="17"/>
        <v>0</v>
      </c>
      <c r="P109" s="3"/>
    </row>
    <row r="110" spans="1:16" x14ac:dyDescent="0.3">
      <c r="A110" s="2" t="str">
        <f>'[1]LDC Progress'!C110</f>
        <v>Low Income Program</v>
      </c>
      <c r="E110" s="20"/>
      <c r="F110" s="20"/>
      <c r="G110" s="20"/>
      <c r="H110" s="20"/>
      <c r="I110" s="3"/>
      <c r="J110" s="5">
        <f t="shared" si="16"/>
        <v>0</v>
      </c>
      <c r="K110" s="5"/>
      <c r="L110" s="25"/>
      <c r="M110" s="24">
        <f t="shared" si="20"/>
        <v>0</v>
      </c>
      <c r="N110" s="3"/>
      <c r="O110" s="5">
        <f t="shared" si="17"/>
        <v>0</v>
      </c>
      <c r="P110" s="3"/>
    </row>
    <row r="111" spans="1:16" x14ac:dyDescent="0.3">
      <c r="A111">
        <f>'[1]LDC Progress'!C111</f>
        <v>70</v>
      </c>
      <c r="B111" t="str">
        <f>'[1]LDC Progress'!D111</f>
        <v>Low Income Initiative</v>
      </c>
      <c r="C111" s="6"/>
      <c r="D111" s="6"/>
      <c r="E111" s="19"/>
      <c r="F111" s="19"/>
      <c r="G111" s="19"/>
      <c r="H111" s="19"/>
      <c r="I111" s="5">
        <f>$E111*D111</f>
        <v>0</v>
      </c>
      <c r="J111" s="5">
        <f t="shared" si="16"/>
        <v>0</v>
      </c>
      <c r="K111" s="5"/>
      <c r="L111" s="24">
        <f>$F111*C111</f>
        <v>0</v>
      </c>
      <c r="M111" s="24">
        <f t="shared" si="20"/>
        <v>0</v>
      </c>
      <c r="N111" s="5">
        <f>$G111*C111</f>
        <v>0</v>
      </c>
      <c r="O111" s="5">
        <f t="shared" si="17"/>
        <v>0</v>
      </c>
      <c r="P111" s="5"/>
    </row>
    <row r="112" spans="1:16" x14ac:dyDescent="0.3">
      <c r="A112" t="str">
        <f>'[1]LDC Progress'!C112</f>
        <v>Sub-total:  Low-Income Program</v>
      </c>
      <c r="C112" s="6"/>
      <c r="D112" s="6"/>
      <c r="E112" s="6"/>
      <c r="F112" s="6"/>
      <c r="G112" s="6"/>
      <c r="H112" s="6"/>
      <c r="I112" s="5">
        <f>$E112*D112</f>
        <v>0</v>
      </c>
      <c r="J112" s="5">
        <f t="shared" si="16"/>
        <v>0</v>
      </c>
      <c r="K112" s="5" t="e">
        <f>$E112*#REF!</f>
        <v>#REF!</v>
      </c>
      <c r="L112" s="5">
        <f>$F112*D112</f>
        <v>0</v>
      </c>
      <c r="M112" s="24">
        <f t="shared" si="20"/>
        <v>0</v>
      </c>
      <c r="N112" s="5">
        <f>$G112*D112</f>
        <v>0</v>
      </c>
      <c r="O112" s="5">
        <f t="shared" si="17"/>
        <v>0</v>
      </c>
      <c r="P112" s="5" t="e">
        <f>$G112*#REF!</f>
        <v>#REF!</v>
      </c>
    </row>
    <row r="113" spans="1:16" x14ac:dyDescent="0.3">
      <c r="I113" s="3"/>
      <c r="J113" s="5">
        <f t="shared" si="16"/>
        <v>0</v>
      </c>
      <c r="K113" s="3"/>
      <c r="L113" s="3"/>
      <c r="M113" s="24">
        <f t="shared" si="20"/>
        <v>0</v>
      </c>
      <c r="N113" s="3"/>
      <c r="O113" s="5">
        <f t="shared" si="17"/>
        <v>0</v>
      </c>
      <c r="P113" s="3"/>
    </row>
    <row r="114" spans="1:16" x14ac:dyDescent="0.3">
      <c r="A114" s="2" t="str">
        <f>'[1]LDC Progress'!C114</f>
        <v>Other</v>
      </c>
      <c r="I114" s="3"/>
      <c r="J114" s="5">
        <f t="shared" si="16"/>
        <v>0</v>
      </c>
      <c r="K114" s="3"/>
      <c r="L114" s="3"/>
      <c r="M114" s="24">
        <f t="shared" si="20"/>
        <v>0</v>
      </c>
      <c r="N114" s="3"/>
      <c r="O114" s="5">
        <f t="shared" si="17"/>
        <v>0</v>
      </c>
      <c r="P114" s="3"/>
    </row>
    <row r="115" spans="1:16" x14ac:dyDescent="0.3">
      <c r="A115">
        <f>'[1]LDC Progress'!C115</f>
        <v>71</v>
      </c>
      <c r="B115" t="str">
        <f>'[1]LDC Progress'!D115</f>
        <v>Aboriginal Conservation Program</v>
      </c>
      <c r="C115" s="6"/>
      <c r="D115" s="6"/>
      <c r="E115" s="6"/>
      <c r="F115" s="6"/>
      <c r="G115" s="6"/>
      <c r="H115" s="6"/>
      <c r="I115" s="5">
        <f>$E115*D115</f>
        <v>0</v>
      </c>
      <c r="J115" s="5">
        <f t="shared" si="16"/>
        <v>0</v>
      </c>
      <c r="K115" s="5" t="e">
        <f>$E115*#REF!</f>
        <v>#REF!</v>
      </c>
      <c r="L115" s="5">
        <f>$F115*D115</f>
        <v>0</v>
      </c>
      <c r="M115" s="24">
        <f t="shared" si="20"/>
        <v>0</v>
      </c>
      <c r="N115" s="5">
        <f>$G115*D115</f>
        <v>0</v>
      </c>
      <c r="O115" s="5">
        <f t="shared" si="17"/>
        <v>0</v>
      </c>
      <c r="P115" s="5" t="e">
        <f>$G115*#REF!</f>
        <v>#REF!</v>
      </c>
    </row>
    <row r="116" spans="1:16" x14ac:dyDescent="0.3">
      <c r="A116">
        <f>'[1]LDC Progress'!C116</f>
        <v>72</v>
      </c>
      <c r="B116" t="str">
        <f>'[1]LDC Progress'!D116</f>
        <v>Program Enabled Savings</v>
      </c>
      <c r="C116" s="6"/>
      <c r="D116" s="6"/>
      <c r="E116" s="6"/>
      <c r="F116" s="6"/>
      <c r="G116" s="6"/>
      <c r="H116" s="6"/>
      <c r="I116" s="5">
        <f>$E116*D116</f>
        <v>0</v>
      </c>
      <c r="J116" s="5">
        <f t="shared" si="16"/>
        <v>0</v>
      </c>
      <c r="K116" s="5" t="e">
        <f>$E116*#REF!</f>
        <v>#REF!</v>
      </c>
      <c r="L116" s="5">
        <f>$F116*D116</f>
        <v>0</v>
      </c>
      <c r="M116" s="24">
        <f t="shared" si="20"/>
        <v>0</v>
      </c>
      <c r="N116" s="5">
        <f>$G116*D116</f>
        <v>0</v>
      </c>
      <c r="O116" s="5">
        <f t="shared" si="17"/>
        <v>0</v>
      </c>
      <c r="P116" s="5" t="e">
        <f>$G116*#REF!</f>
        <v>#REF!</v>
      </c>
    </row>
    <row r="117" spans="1:16" x14ac:dyDescent="0.3">
      <c r="A117" t="str">
        <f>'[1]LDC Progress'!C117</f>
        <v>Sub-total:  Other</v>
      </c>
      <c r="C117" s="6"/>
      <c r="D117" s="6"/>
      <c r="E117" s="6"/>
      <c r="F117" s="6"/>
      <c r="G117" s="6"/>
      <c r="H117" s="6"/>
      <c r="I117" s="5">
        <f>$E117*D117</f>
        <v>0</v>
      </c>
      <c r="J117" s="5">
        <f t="shared" si="16"/>
        <v>0</v>
      </c>
      <c r="K117" s="5" t="e">
        <f>$E117*#REF!</f>
        <v>#REF!</v>
      </c>
      <c r="L117" s="5">
        <f>$F117*D117</f>
        <v>0</v>
      </c>
      <c r="M117" s="24">
        <f t="shared" si="20"/>
        <v>0</v>
      </c>
      <c r="N117" s="5">
        <f>$G117*D117</f>
        <v>0</v>
      </c>
      <c r="O117" s="5">
        <f t="shared" si="17"/>
        <v>0</v>
      </c>
      <c r="P117" s="5" t="e">
        <f>$G117*#REF!</f>
        <v>#REF!</v>
      </c>
    </row>
    <row r="118" spans="1:16" x14ac:dyDescent="0.3">
      <c r="I118" s="3"/>
      <c r="J118" s="3"/>
      <c r="K118" s="3"/>
      <c r="L118" s="3"/>
      <c r="M118" s="3"/>
      <c r="N118" s="3"/>
      <c r="O118" s="3"/>
      <c r="P118" s="3"/>
    </row>
    <row r="119" spans="1:16" x14ac:dyDescent="0.3">
      <c r="I119" s="3"/>
      <c r="J119" s="3"/>
      <c r="K119" s="3"/>
      <c r="L119" s="3"/>
      <c r="M119" s="3"/>
      <c r="N119" s="3"/>
      <c r="O119" s="3"/>
      <c r="P119" s="3"/>
    </row>
    <row r="120" spans="1:16" x14ac:dyDescent="0.3">
      <c r="I120" s="3"/>
      <c r="J120" s="3"/>
      <c r="K120" s="3"/>
      <c r="L120" s="3"/>
      <c r="M120" s="3"/>
      <c r="N120" s="3"/>
      <c r="O120" s="3"/>
      <c r="P120" s="3"/>
    </row>
    <row r="121" spans="1:16" x14ac:dyDescent="0.3">
      <c r="B121" t="s">
        <v>5</v>
      </c>
      <c r="C121" s="12">
        <v>3375904</v>
      </c>
      <c r="D121" s="12">
        <v>3913998</v>
      </c>
      <c r="E121" s="13"/>
      <c r="F121" s="13"/>
      <c r="G121" s="13"/>
      <c r="H121" s="13"/>
      <c r="I121" s="16">
        <f>SUM(I8:I120)</f>
        <v>1400602</v>
      </c>
      <c r="J121" s="16">
        <f>SUM(J8:J120)</f>
        <v>1189716</v>
      </c>
      <c r="K121" s="16" t="e">
        <f>J121+I121+#REF!</f>
        <v>#REF!</v>
      </c>
      <c r="L121" s="16">
        <f>SUM(L8:L120)</f>
        <v>802685.14</v>
      </c>
      <c r="M121" s="16">
        <f>SUM(M8:M120)</f>
        <v>802685.14</v>
      </c>
      <c r="N121" s="16">
        <f>SUM(N8:N120)</f>
        <v>1172616.8599999999</v>
      </c>
      <c r="O121" s="16">
        <f>SUM(O8:O120)</f>
        <v>1921596.8599999999</v>
      </c>
      <c r="P121" s="16" t="e">
        <f>O121+N121+#REF!</f>
        <v>#REF!</v>
      </c>
    </row>
    <row r="126" spans="1:16" ht="15.75" customHeight="1" x14ac:dyDescent="0.3"/>
    <row r="127" spans="1:16" ht="15.75" customHeight="1" x14ac:dyDescent="0.3"/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tabSelected="1" topLeftCell="A2" workbookViewId="0">
      <selection activeCell="E8" sqref="E8"/>
    </sheetView>
  </sheetViews>
  <sheetFormatPr defaultColWidth="11.19921875" defaultRowHeight="15.6" x14ac:dyDescent="0.3"/>
  <cols>
    <col min="1" max="1" width="12.69921875" customWidth="1"/>
    <col min="6" max="6" width="14.19921875" customWidth="1"/>
  </cols>
  <sheetData>
    <row r="1" spans="1:6" ht="21" x14ac:dyDescent="0.4">
      <c r="A1" s="27" t="s">
        <v>12</v>
      </c>
    </row>
    <row r="2" spans="1:6" ht="21" x14ac:dyDescent="0.4">
      <c r="A2" s="27"/>
    </row>
    <row r="3" spans="1:6" x14ac:dyDescent="0.3">
      <c r="A3" s="2" t="s">
        <v>13</v>
      </c>
    </row>
    <row r="4" spans="1:6" x14ac:dyDescent="0.3">
      <c r="A4" s="17" t="s">
        <v>9</v>
      </c>
      <c r="B4" s="17">
        <v>2017</v>
      </c>
      <c r="C4" s="17">
        <v>2018</v>
      </c>
    </row>
    <row r="5" spans="1:6" x14ac:dyDescent="0.3">
      <c r="A5" s="13" t="s">
        <v>1</v>
      </c>
      <c r="B5" s="4">
        <f>Details!I121</f>
        <v>1400602</v>
      </c>
      <c r="C5" s="4">
        <f>Details!J121</f>
        <v>1189716</v>
      </c>
      <c r="F5" s="1"/>
    </row>
    <row r="6" spans="1:6" x14ac:dyDescent="0.3">
      <c r="A6" s="13" t="s">
        <v>8</v>
      </c>
      <c r="B6" s="4">
        <f>Details!L121</f>
        <v>802685.14</v>
      </c>
      <c r="C6" s="4">
        <f>Details!M121</f>
        <v>802685.14</v>
      </c>
      <c r="F6" s="1"/>
    </row>
    <row r="7" spans="1:6" x14ac:dyDescent="0.3">
      <c r="A7" s="13" t="s">
        <v>7</v>
      </c>
      <c r="B7" s="4">
        <f>Details!N121</f>
        <v>1172616.8599999999</v>
      </c>
      <c r="C7" s="4">
        <f>Details!O121</f>
        <v>1921596.8599999999</v>
      </c>
      <c r="F7" s="1"/>
    </row>
    <row r="8" spans="1:6" x14ac:dyDescent="0.3">
      <c r="A8" s="13" t="s">
        <v>10</v>
      </c>
      <c r="B8" s="6"/>
      <c r="C8" s="6"/>
      <c r="F8" s="1"/>
    </row>
    <row r="9" spans="1:6" x14ac:dyDescent="0.3">
      <c r="A9" s="13" t="s">
        <v>5</v>
      </c>
      <c r="B9" s="12">
        <f>SUM(B5:B8)</f>
        <v>3375904</v>
      </c>
      <c r="C9" s="12">
        <f>SUM(C5:C8)</f>
        <v>3913998</v>
      </c>
      <c r="D9" s="1"/>
      <c r="E9" s="1"/>
      <c r="F9" s="1"/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5A56BC5DF3C48BFAA38DBB0663FF1" ma:contentTypeVersion="3" ma:contentTypeDescription="Create a new document." ma:contentTypeScope="" ma:versionID="f998fb52abaafa7b03061b7a50575b63">
  <xsd:schema xmlns:xsd="http://www.w3.org/2001/XMLSchema" xmlns:xs="http://www.w3.org/2001/XMLSchema" xmlns:p="http://schemas.microsoft.com/office/2006/metadata/properties" xmlns:ns1="http://schemas.microsoft.com/sharepoint/v3" xmlns:ns2="22864ac6-7c2c-4d2c-8917-2490334d657a" targetNamespace="http://schemas.microsoft.com/office/2006/metadata/properties" ma:root="true" ma:fieldsID="93a81205d4f4a790b0a30e91b3c2e984" ns1:_="" ns2:_="">
    <xsd:import namespace="http://schemas.microsoft.com/sharepoint/v3"/>
    <xsd:import namespace="22864ac6-7c2c-4d2c-8917-2490334d65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RoutingRuleDescrip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RoutingRuleDescription" ma:index="10" nillable="true" ma:displayName="Note" ma:description="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64ac6-7c2c-4d2c-8917-2490334d657a" elementFormDefault="qualified">
    <xsd:import namespace="http://schemas.microsoft.com/office/2006/documentManagement/types"/>
    <xsd:import namespace="http://schemas.microsoft.com/office/infopath/2007/PartnerControls"/>
    <xsd:element name="Note" ma:index="11" nillable="true" ma:displayName="Description" ma:internalName="Not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22864ac6-7c2c-4d2c-8917-2490334d657a" xsi:nil="true"/>
    <PublishingExpirationDate xmlns="http://schemas.microsoft.com/sharepoint/v3" xsi:nil="true"/>
    <RoutingRuleDescription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AB3B30-78A2-4A0F-85C5-16E8EC4E6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64ac6-7c2c-4d2c-8917-2490334d6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495227-9BCA-4862-ACCB-35BF2C40CC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77E868-FF6B-4D93-A0BE-1669CE95BB6D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sharepoint/v3"/>
    <ds:schemaRef ds:uri="22864ac6-7c2c-4d2c-8917-2490334d657a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</vt:lpstr>
      <vt:lpstr>Summary</vt:lpstr>
    </vt:vector>
  </TitlesOfParts>
  <Company>IndEco Strategic Consulting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Heeney</dc:creator>
  <cp:lastModifiedBy>Andrew Belsito</cp:lastModifiedBy>
  <dcterms:created xsi:type="dcterms:W3CDTF">2017-09-06T13:48:03Z</dcterms:created>
  <dcterms:modified xsi:type="dcterms:W3CDTF">2018-08-19T21:21:16Z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0x01010016A5A56BC5DF3C48BFAA38DBB0663FF1</vt:lpwstr>
  </property>
</Properties>
</file>